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445" windowHeight="4170" activeTab="1"/>
  </bookViews>
  <sheets>
    <sheet name="Tổng" sheetId="1" r:id="rId1"/>
    <sheet name="học bổng PSU" sheetId="7" r:id="rId2"/>
    <sheet name="SV tiêu biểu" sheetId="3" r:id="rId3"/>
  </sheets>
  <definedNames>
    <definedName name="_xlnm._FilterDatabase" localSheetId="1" hidden="1">'học bổng PSU'!$A$14:$R$17</definedName>
    <definedName name="_xlnm._FilterDatabase" localSheetId="2" hidden="1">'SV tiêu biểu'!$A$15:$R$19</definedName>
    <definedName name="_xlnm._FilterDatabase" localSheetId="0" hidden="1">Tổng!$A$14:$R$169</definedName>
    <definedName name="_xlnm.Print_Area" localSheetId="1">'học bổng PSU'!$A$1:$Q$22</definedName>
    <definedName name="_xlnm.Print_Area" localSheetId="2">'SV tiêu biểu'!$A$1:$P$33</definedName>
    <definedName name="_xlnm.Print_Area" localSheetId="0">Tổng!$A$1:$P$175</definedName>
    <definedName name="_xlnm.Print_Titles" localSheetId="1">'học bổng PSU'!$12:$14</definedName>
    <definedName name="_xlnm.Print_Titles" localSheetId="2">'SV tiêu biểu'!$13:$15</definedName>
    <definedName name="_xlnm.Print_Titles" localSheetId="0">Tổng!$12:$14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7" l="1"/>
  <c r="P26" i="3" l="1"/>
  <c r="L166" i="1" l="1"/>
  <c r="L165" i="1"/>
  <c r="L160" i="1"/>
  <c r="L155" i="1"/>
  <c r="L154" i="1"/>
  <c r="L153" i="1"/>
  <c r="L140" i="1"/>
  <c r="L138" i="1"/>
  <c r="L137" i="1"/>
  <c r="L133" i="1"/>
  <c r="L121" i="1"/>
  <c r="L117" i="1"/>
  <c r="L116" i="1"/>
  <c r="L108" i="1"/>
  <c r="L103" i="1"/>
  <c r="L97" i="1"/>
  <c r="L91" i="1"/>
  <c r="L90" i="1"/>
  <c r="L85" i="1"/>
  <c r="L83" i="1"/>
  <c r="L82" i="1"/>
  <c r="L72" i="1"/>
  <c r="L71" i="1"/>
  <c r="L68" i="1"/>
  <c r="L64" i="1"/>
  <c r="L60" i="1"/>
  <c r="L59" i="1"/>
  <c r="L52" i="1"/>
  <c r="L49" i="1"/>
  <c r="L48" i="1"/>
  <c r="L41" i="1"/>
  <c r="L39" i="1"/>
  <c r="L32" i="1"/>
  <c r="L15" i="1"/>
  <c r="M130" i="1"/>
  <c r="N130" i="1" s="1"/>
  <c r="L130" i="1"/>
  <c r="M88" i="1"/>
  <c r="N88" i="1" s="1"/>
  <c r="L88" i="1"/>
  <c r="M19" i="1"/>
  <c r="N19" i="1" s="1"/>
  <c r="L19" i="1"/>
  <c r="A16" i="7" l="1"/>
</calcChain>
</file>

<file path=xl/sharedStrings.xml><?xml version="1.0" encoding="utf-8"?>
<sst xmlns="http://schemas.openxmlformats.org/spreadsheetml/2006/main" count="1100" uniqueCount="414">
  <si>
    <t>TRƯỜNG ĐẠI HỌC DUY TÂN</t>
  </si>
  <si>
    <t>CỘNG HÒA XÃ HỘI CHỦ NGHĨA VIỆT NAM</t>
  </si>
  <si>
    <t>Độc lập - Tự do - Hạnh phúc</t>
  </si>
  <si>
    <t>DANH SÁCH</t>
  </si>
  <si>
    <t xml:space="preserve">Kính gửi: </t>
  </si>
  <si>
    <t>Hiệu trưởng trường Đại học Duy Tân</t>
  </si>
  <si>
    <t>Trưởng phòng Công tác Sinh viên</t>
  </si>
  <si>
    <t>STT</t>
  </si>
  <si>
    <t>Mã số SV</t>
  </si>
  <si>
    <t>Họ và tên</t>
  </si>
  <si>
    <t>Ngày sinh</t>
  </si>
  <si>
    <t>Lớp</t>
  </si>
  <si>
    <t>Kết quả học tập cả năm</t>
  </si>
  <si>
    <t>Điểm TB năm học (thang 10)</t>
  </si>
  <si>
    <t>Điểm TB năm học (thang 4)</t>
  </si>
  <si>
    <t>Xếp loại học tập cả năm</t>
  </si>
  <si>
    <t>Xếp loại rèn luyện cả năm</t>
  </si>
  <si>
    <t>Ghi chú</t>
  </si>
  <si>
    <t>Học kỳ 1</t>
  </si>
  <si>
    <t>Học kỳ 2</t>
  </si>
  <si>
    <t>Số TC đăng ký</t>
  </si>
  <si>
    <t>TB thang 10</t>
  </si>
  <si>
    <t>TB thang 4</t>
  </si>
  <si>
    <t>Nguyễn Thị Thùy Trang</t>
  </si>
  <si>
    <t>Người lập</t>
  </si>
  <si>
    <t>CHUYÊN NGÀNH: QUẢN TRỊ DU LỊCH VÀ KHÁCH SẠN</t>
  </si>
  <si>
    <t>Điểm rèn luyện cả năm</t>
  </si>
  <si>
    <t>Nguyễn Thị Thu Thảo</t>
  </si>
  <si>
    <t>Lê Thị Hà Giang</t>
  </si>
  <si>
    <t>Chuyên ngành</t>
  </si>
  <si>
    <t>Nguyễn Thị Hằng</t>
  </si>
  <si>
    <t>Lê Thị Trà My</t>
  </si>
  <si>
    <t>Trần Thị Mi</t>
  </si>
  <si>
    <t>Nguyễn Thị Huyền Trang</t>
  </si>
  <si>
    <t>Nguyễn Thị Hồng Vân</t>
  </si>
  <si>
    <t>Nguyễn Thị Thảo Ly</t>
  </si>
  <si>
    <t>Nguyễn Thị Nhật Linh</t>
  </si>
  <si>
    <t>Giỏi</t>
  </si>
  <si>
    <t>Tốt</t>
  </si>
  <si>
    <t>Thông tin sinh viên</t>
  </si>
  <si>
    <t>Điểm TB năm học (Thang 10)</t>
  </si>
  <si>
    <t>Mức học bổng</t>
  </si>
  <si>
    <t>Học Kỳ I</t>
  </si>
  <si>
    <t>Học Kỳ II</t>
  </si>
  <si>
    <t>Mã Sinh viên</t>
  </si>
  <si>
    <t>Họ &amp; Tên</t>
  </si>
  <si>
    <t>Ngày Sinh</t>
  </si>
  <si>
    <t>Số TC</t>
  </si>
  <si>
    <t>KHOA KHÁCH SẠN NHÀ HÀNG QUỐC TẾ</t>
  </si>
  <si>
    <t>Xuất sắc</t>
  </si>
  <si>
    <t>Xuất Sắc</t>
  </si>
  <si>
    <t>Lê Thị Diệu</t>
  </si>
  <si>
    <t>Nguyễn Thị Duyên</t>
  </si>
  <si>
    <t>Nguyễn Thị Thanh Phương</t>
  </si>
  <si>
    <t>Đoàn Thị Hồng</t>
  </si>
  <si>
    <t>Trần Thị Thanh Trâm</t>
  </si>
  <si>
    <t>Phan Thị Diệu Linh</t>
  </si>
  <si>
    <t>Ngô Thị Khánh Mai</t>
  </si>
  <si>
    <t>Phạm Thị Thanh Hương</t>
  </si>
  <si>
    <t>Hứa Hoài Giang</t>
  </si>
  <si>
    <t>Nguyễn Thị Trọng Nghĩa</t>
  </si>
  <si>
    <t>Nguyễn Trần Thị Trà My</t>
  </si>
  <si>
    <t>Văn Thị Nhật Hạ</t>
  </si>
  <si>
    <t>Võ Thị Tuyền</t>
  </si>
  <si>
    <t>Đỗ Thị Diệu Hương</t>
  </si>
  <si>
    <t>Ngô Giang Mi</t>
  </si>
  <si>
    <t>Phạm Thị Thùy</t>
  </si>
  <si>
    <t>Nguyễn Thị Thúy Hằng</t>
  </si>
  <si>
    <t>Dương Quang Minh Anh</t>
  </si>
  <si>
    <t>Phan Thị Thúy Nga</t>
  </si>
  <si>
    <t>Hoàng Thị Khánh Hoài</t>
  </si>
  <si>
    <t>Trương Ngọc Vân Anh</t>
  </si>
  <si>
    <t>Nguyễn Thị Diệu Linh</t>
  </si>
  <si>
    <t>Nguyễn Thị Dương Thuỳ</t>
  </si>
  <si>
    <t>Lê Thị Quỳnh Anh</t>
  </si>
  <si>
    <t>Đinh Lê Phương Linh</t>
  </si>
  <si>
    <t>Nguyễn Văn Việt</t>
  </si>
  <si>
    <t>Ngô Tường Vi</t>
  </si>
  <si>
    <t>Võ Thu Hà</t>
  </si>
  <si>
    <t>Nguyễn Tấn Thái Bình</t>
  </si>
  <si>
    <t>Lê Thị Ly Lài</t>
  </si>
  <si>
    <t>Đỗ Mai Phương Trinh</t>
  </si>
  <si>
    <t>Trần Thúy Quỳnh</t>
  </si>
  <si>
    <t>học bổng PSU</t>
  </si>
  <si>
    <t>Trần Đinh Thục Anh</t>
  </si>
  <si>
    <t>Phạm Thị Thanh Nhàn</t>
  </si>
  <si>
    <t>Phạm Thị Loan Oanh</t>
  </si>
  <si>
    <t>Hồ Thị Mỹ Hạnh</t>
  </si>
  <si>
    <t>Lê Thị Hà Vy</t>
  </si>
  <si>
    <t>Nguyễn Lê Thanh Thủy</t>
  </si>
  <si>
    <t>Hoàng Thị Hà Nhi</t>
  </si>
  <si>
    <t>Đặng Quang Vũ</t>
  </si>
  <si>
    <t>Lê Ngọc Phương Mai</t>
  </si>
  <si>
    <t>Mai Thị Phương Thảo</t>
  </si>
  <si>
    <t>Nguyễn Vũ Minh Thi</t>
  </si>
  <si>
    <t>Lê Thị Nhuận</t>
  </si>
  <si>
    <t>Đặng Công Thương</t>
  </si>
  <si>
    <t>Lê Thị Hiếu Nghĩa</t>
  </si>
  <si>
    <t>Nguyễn Thị Như Phương</t>
  </si>
  <si>
    <t>K26PSU-DLH</t>
  </si>
  <si>
    <t>Nguyễn Mai Anh</t>
  </si>
  <si>
    <t>K27PSU-DLH</t>
  </si>
  <si>
    <t>Ngô Thị Hồng Nhung</t>
  </si>
  <si>
    <t>Ngô Bảo Châu</t>
  </si>
  <si>
    <t>K27PSU-DLK1</t>
  </si>
  <si>
    <t>Ngô Thị Phương Thảo</t>
  </si>
  <si>
    <t>Lê Thị Thùy An</t>
  </si>
  <si>
    <t>Trương Việt Đức</t>
  </si>
  <si>
    <t>Nguyễn Đăng Khoa</t>
  </si>
  <si>
    <t>Nguyễn Thị Diễm Thuý</t>
  </si>
  <si>
    <t>K27PSU-DLK2</t>
  </si>
  <si>
    <t>Trần Thị Thanh Nguyệt</t>
  </si>
  <si>
    <t>Lê Nhĩ Khang</t>
  </si>
  <si>
    <t>Đỗ Kim Thành</t>
  </si>
  <si>
    <t>Phan Thị Minh Vân</t>
  </si>
  <si>
    <t>K26PSU-DLK2</t>
  </si>
  <si>
    <t>K26PSU-DLK1</t>
  </si>
  <si>
    <t>K26PSU-DLK4</t>
  </si>
  <si>
    <t>Nguyễn Lê Anh Duy</t>
  </si>
  <si>
    <t>K26PSU-DLK3</t>
  </si>
  <si>
    <t>Nguyễn Ngọ</t>
  </si>
  <si>
    <t>Lê Bích Thảo</t>
  </si>
  <si>
    <t>Nguyễn Vương Thục Khanh</t>
  </si>
  <si>
    <t>K27DLK1</t>
  </si>
  <si>
    <t>Ngô Thị Ánh Quỳnh</t>
  </si>
  <si>
    <t>Nguyễn Khắc Anh</t>
  </si>
  <si>
    <t>Ngô Thị Thanh Tâm</t>
  </si>
  <si>
    <t>K27DLK6</t>
  </si>
  <si>
    <t>K27DLK2</t>
  </si>
  <si>
    <t>K27DLK7</t>
  </si>
  <si>
    <t>Nguyễn Ngọc Kim Khánh</t>
  </si>
  <si>
    <t>Mai Thị Kim Ngọc</t>
  </si>
  <si>
    <t>K27DLK3</t>
  </si>
  <si>
    <t>Trần Quốc Đăng</t>
  </si>
  <si>
    <t>Cao Nguyễn Minh Châu</t>
  </si>
  <si>
    <t>K27DLK4</t>
  </si>
  <si>
    <t>Võ Minh Nguyệt</t>
  </si>
  <si>
    <t>Nguyễn Vi Tường</t>
  </si>
  <si>
    <t>Nguyễn Phùng Linh Chi</t>
  </si>
  <si>
    <t>Nguyễn Thị Ngọc Tứ</t>
  </si>
  <si>
    <t>Trần Thị Hoàn Mỹ</t>
  </si>
  <si>
    <t>Nguyễn Phú Nhân</t>
  </si>
  <si>
    <t>H'trùng Mlô</t>
  </si>
  <si>
    <t>Phạm Thị Ngọc Mùi</t>
  </si>
  <si>
    <t>K26DLK8</t>
  </si>
  <si>
    <t>K26DLK11</t>
  </si>
  <si>
    <t>K26DLK7</t>
  </si>
  <si>
    <t>K26DLK1</t>
  </si>
  <si>
    <t>Phan Thị Ánh Tuyết</t>
  </si>
  <si>
    <t>K26DLK5</t>
  </si>
  <si>
    <t>Nguyễn Hữu Lợi</t>
  </si>
  <si>
    <t>K26DLK9</t>
  </si>
  <si>
    <t>K26DLK2</t>
  </si>
  <si>
    <t>K26DLK12</t>
  </si>
  <si>
    <t>Lê Thị Thảo Vi</t>
  </si>
  <si>
    <t>K26DLK4</t>
  </si>
  <si>
    <t>K26DLK10</t>
  </si>
  <si>
    <t>Trần Thị Thanh Hằng</t>
  </si>
  <si>
    <t>Trần Bùi Ngọc Trâm</t>
  </si>
  <si>
    <t>K26DLK6</t>
  </si>
  <si>
    <t>K26DLK3</t>
  </si>
  <si>
    <t>Nguyễn Thị Tiểu Mẫn</t>
  </si>
  <si>
    <t>Huỳnh Thị Anh Tú</t>
  </si>
  <si>
    <t>Lê Thị Thu Lành</t>
  </si>
  <si>
    <t>K26DLK16</t>
  </si>
  <si>
    <t>Trần Lê Ý Vy</t>
  </si>
  <si>
    <t>Trần Lê Đan Kha</t>
  </si>
  <si>
    <t>Nguyễn Ngọc Toàn</t>
  </si>
  <si>
    <t>Nguyễn Công Trí</t>
  </si>
  <si>
    <t>Nguyễn Thị Phương Mai</t>
  </si>
  <si>
    <t>Q. Trưởng khoa</t>
  </si>
  <si>
    <t>TRƯỜNG DU LỊCH</t>
  </si>
  <si>
    <t>SĐT</t>
  </si>
  <si>
    <t>Ngân hàng</t>
  </si>
  <si>
    <t>STK</t>
  </si>
  <si>
    <t>Phan Trung Kiên</t>
  </si>
  <si>
    <t>Nguyễn Thị Cần</t>
  </si>
  <si>
    <t>Nguyễn Thị Diệu May</t>
  </si>
  <si>
    <t>Nguyễn Thành Nam</t>
  </si>
  <si>
    <t>Lê Quốc Bảo</t>
  </si>
  <si>
    <t>Nguyễn Thị Kim Tuyết</t>
  </si>
  <si>
    <t>Đặng Thị Hồng Ngọc</t>
  </si>
  <si>
    <t>Lê Thanh Hòa</t>
  </si>
  <si>
    <t>K26DLK14</t>
  </si>
  <si>
    <t>Lê Thị Thu Hà</t>
  </si>
  <si>
    <t>Nguyễn Phúc</t>
  </si>
  <si>
    <t>Hoàng Trần Thuý Vy</t>
  </si>
  <si>
    <t>Đặng Thị Tuyết Trinh</t>
  </si>
  <si>
    <t>Nguyễn Thị Như Ý</t>
  </si>
  <si>
    <t>Võ Thị Y Ngân</t>
  </si>
  <si>
    <t>Nguyễn Thị Quý My</t>
  </si>
  <si>
    <t>Lê Ngọc Tấn</t>
  </si>
  <si>
    <t>Phạm Thị Mai Phi</t>
  </si>
  <si>
    <t>Nguyễn Đỗ My Na</t>
  </si>
  <si>
    <t>Phạm Mỹ Duyên</t>
  </si>
  <si>
    <t>Đào Thị Tuyết Mai</t>
  </si>
  <si>
    <t>Đỗ Ngọc Thanh Lan</t>
  </si>
  <si>
    <t>Ngô Anh Sơn</t>
  </si>
  <si>
    <t>Phan Thanh Quyền</t>
  </si>
  <si>
    <t>Nguyễn Thị Việt Hà</t>
  </si>
  <si>
    <t>Phạm Huyền Na</t>
  </si>
  <si>
    <t>Phan Thị Xuân Hạ</t>
  </si>
  <si>
    <t>Nguyễn Thị Trà Xiêm</t>
  </si>
  <si>
    <t>Phạm Thị Thuý Tâm</t>
  </si>
  <si>
    <t>Lê Nguyễn Nhật Hiếu</t>
  </si>
  <si>
    <t>Nguyễn Thị Ngọc Hiếu</t>
  </si>
  <si>
    <t>Hồ Thị Thanh Tiền</t>
  </si>
  <si>
    <t>Nguyễn Thị Mỹ Linh</t>
  </si>
  <si>
    <t>Trần Văn Toàn</t>
  </si>
  <si>
    <t>Lê Thị Quỳnh Như</t>
  </si>
  <si>
    <t>Phan Thị Mỹ Linh</t>
  </si>
  <si>
    <t>Bùi Thanh Nhi</t>
  </si>
  <si>
    <t>Lê Huỳnh Kim Huệ</t>
  </si>
  <si>
    <t>Trần Thị Ánh Ngọc</t>
  </si>
  <si>
    <t>Lê Thị Kim Chi</t>
  </si>
  <si>
    <t>Nguyễn Thị Phương Thảo</t>
  </si>
  <si>
    <t>Lê Thị Bảo Châu</t>
  </si>
  <si>
    <t>Nguyễn Hoàng Đăng Khoa</t>
  </si>
  <si>
    <t>Đặng Thị Bích Loan</t>
  </si>
  <si>
    <t>Đoàn Khoa Đăng</t>
  </si>
  <si>
    <t>Nguyễn Gia Bảo</t>
  </si>
  <si>
    <t>Lê Châu Quyên</t>
  </si>
  <si>
    <t>Trần Thị Ngọc Hoài</t>
  </si>
  <si>
    <t>K28DLK8</t>
  </si>
  <si>
    <t>K28DLK1</t>
  </si>
  <si>
    <t>K28DLK7</t>
  </si>
  <si>
    <t>K28DLK2</t>
  </si>
  <si>
    <t>K28DLK3</t>
  </si>
  <si>
    <t>K28DLK4</t>
  </si>
  <si>
    <t>K28DLK5</t>
  </si>
  <si>
    <t>Nguyễn Xuân Trường</t>
  </si>
  <si>
    <t>Phạm Ngọc Loan Trinh</t>
  </si>
  <si>
    <t>K28PSU-DLK</t>
  </si>
  <si>
    <t>Danh sách có 152 sinh viên</t>
  </si>
  <si>
    <t>Đề nghị khen thưởng sinh viên khoa Khách sạn Nhà hàng Quốc tế, năm học 2022-2023</t>
  </si>
  <si>
    <t xml:space="preserve">     Thực hiện thông báo số 1052/TB-ĐHDT ngày 15/09/2023 của Hiệu trưởng Trường Đại học Duy Tân, khoa Khách sạn Nhà hàng Quốc đã tiến hành họp xét và lập danh sách cụ thể như sau:</t>
  </si>
  <si>
    <t>Đề nghị khen thưởng sinh viên tiêu biểu
 Khoa Khách sạn Nhà hàng Quốc tế, năm học 2022-2023</t>
  </si>
  <si>
    <t>DANH SÁCH SINH VIÊN TIÊU BIỂU NHẬN HỌC BỔNG 
CHƯƠNG TRÌNH TIÊN TIẾN (2022-2023)
KHOA KHÁCH SẠN NHÀ HÀNG QUỐC TẾ</t>
  </si>
  <si>
    <t>Đà Nẵng, ngày 20/10/2023</t>
  </si>
  <si>
    <t>Năm học 2022-2023</t>
  </si>
  <si>
    <t>Cả năm (Thang 4)</t>
  </si>
  <si>
    <t>Danh sách có 09 sinh viên</t>
  </si>
  <si>
    <t>sinh viên tiêu biểu</t>
  </si>
  <si>
    <t>27207146419</t>
  </si>
  <si>
    <t>27207142147</t>
  </si>
  <si>
    <t>26207141985</t>
  </si>
  <si>
    <t>28208031702</t>
  </si>
  <si>
    <t>26207241683</t>
  </si>
  <si>
    <t>26207128172</t>
  </si>
  <si>
    <t>26207123560</t>
  </si>
  <si>
    <t>26207125781</t>
  </si>
  <si>
    <t>27217142131</t>
  </si>
  <si>
    <t>26207100189</t>
  </si>
  <si>
    <t>25207109725</t>
  </si>
  <si>
    <t>27207142484</t>
  </si>
  <si>
    <t>26217125586</t>
  </si>
  <si>
    <t>26217241667</t>
  </si>
  <si>
    <t>26207100296</t>
  </si>
  <si>
    <t>26207142221</t>
  </si>
  <si>
    <t>26217140699</t>
  </si>
  <si>
    <t>28218048381</t>
  </si>
  <si>
    <t>26207135919</t>
  </si>
  <si>
    <t>26207100326</t>
  </si>
  <si>
    <t>26207141992</t>
  </si>
  <si>
    <t>26207141784</t>
  </si>
  <si>
    <t>27207103121</t>
  </si>
  <si>
    <t>26207141978</t>
  </si>
  <si>
    <t>28208004696</t>
  </si>
  <si>
    <t>26207100637</t>
  </si>
  <si>
    <t>28208227611</t>
  </si>
  <si>
    <t>26207129848</t>
  </si>
  <si>
    <t>26207135148</t>
  </si>
  <si>
    <t>27207152531</t>
  </si>
  <si>
    <t>27207101634</t>
  </si>
  <si>
    <t>26207123194</t>
  </si>
  <si>
    <t>26207127356</t>
  </si>
  <si>
    <t>28208306062</t>
  </si>
  <si>
    <t>28204600077</t>
  </si>
  <si>
    <t>27207124663</t>
  </si>
  <si>
    <t>26207142628</t>
  </si>
  <si>
    <t>28208004382</t>
  </si>
  <si>
    <t>27213445193</t>
  </si>
  <si>
    <t>26217130685</t>
  </si>
  <si>
    <t>27207122197</t>
  </si>
  <si>
    <t>26217142786</t>
  </si>
  <si>
    <t>26207131500</t>
  </si>
  <si>
    <t>26207131636</t>
  </si>
  <si>
    <t>28218004945</t>
  </si>
  <si>
    <t>28218001578</t>
  </si>
  <si>
    <t>26207141702</t>
  </si>
  <si>
    <t>26217133339</t>
  </si>
  <si>
    <t>26207133988</t>
  </si>
  <si>
    <t>28208000880</t>
  </si>
  <si>
    <t>26207220101</t>
  </si>
  <si>
    <t>26207131859</t>
  </si>
  <si>
    <t>27217133738</t>
  </si>
  <si>
    <t>28208004207</t>
  </si>
  <si>
    <t>27207102070</t>
  </si>
  <si>
    <t>27207120272</t>
  </si>
  <si>
    <t>28208004174</t>
  </si>
  <si>
    <t>28208035310</t>
  </si>
  <si>
    <t>26207141824</t>
  </si>
  <si>
    <t>27207153285</t>
  </si>
  <si>
    <t>28218004225</t>
  </si>
  <si>
    <t>26207132535</t>
  </si>
  <si>
    <t>26203333090</t>
  </si>
  <si>
    <t>26217136182</t>
  </si>
  <si>
    <t>26207141604</t>
  </si>
  <si>
    <t>26207131440</t>
  </si>
  <si>
    <t>26207126541</t>
  </si>
  <si>
    <t>28204600357</t>
  </si>
  <si>
    <t>28218003924</t>
  </si>
  <si>
    <t>27207152388</t>
  </si>
  <si>
    <t>28208052295</t>
  </si>
  <si>
    <t>26207132825</t>
  </si>
  <si>
    <t>26207133269</t>
  </si>
  <si>
    <t>26207134318</t>
  </si>
  <si>
    <t>27217102897</t>
  </si>
  <si>
    <t>28208052913</t>
  </si>
  <si>
    <t>28208001005</t>
  </si>
  <si>
    <t>26207224117</t>
  </si>
  <si>
    <t>26212123965</t>
  </si>
  <si>
    <t>26207136401</t>
  </si>
  <si>
    <t>26207129418</t>
  </si>
  <si>
    <t>26207128015</t>
  </si>
  <si>
    <t>28218048444</t>
  </si>
  <si>
    <t>28208001290</t>
  </si>
  <si>
    <t>26207131513</t>
  </si>
  <si>
    <t>26207100090</t>
  </si>
  <si>
    <t>26207125492</t>
  </si>
  <si>
    <t>26203724968</t>
  </si>
  <si>
    <t>28208254001</t>
  </si>
  <si>
    <t>26207132129</t>
  </si>
  <si>
    <t>26207100761</t>
  </si>
  <si>
    <t>27217128728</t>
  </si>
  <si>
    <t>27202124339</t>
  </si>
  <si>
    <t>28208020230</t>
  </si>
  <si>
    <t>26207140884</t>
  </si>
  <si>
    <t>26217120917</t>
  </si>
  <si>
    <t>26207121613</t>
  </si>
  <si>
    <t>27217128739</t>
  </si>
  <si>
    <t>27203841651</t>
  </si>
  <si>
    <t>27217146484</t>
  </si>
  <si>
    <t>27207101932</t>
  </si>
  <si>
    <t>28208148475</t>
  </si>
  <si>
    <t>28208054653</t>
  </si>
  <si>
    <t>26207131369</t>
  </si>
  <si>
    <t>26207142617</t>
  </si>
  <si>
    <t>27217142150</t>
  </si>
  <si>
    <t>28208045018</t>
  </si>
  <si>
    <t>26207140456</t>
  </si>
  <si>
    <t>26207127169</t>
  </si>
  <si>
    <t>26207127056</t>
  </si>
  <si>
    <t>26207133407</t>
  </si>
  <si>
    <t>26207136441</t>
  </si>
  <si>
    <t>26207100150</t>
  </si>
  <si>
    <t>26207239595</t>
  </si>
  <si>
    <t>26212932260</t>
  </si>
  <si>
    <t>26217134629</t>
  </si>
  <si>
    <t>26207142355</t>
  </si>
  <si>
    <t>26207142302</t>
  </si>
  <si>
    <t>28208004094</t>
  </si>
  <si>
    <t>26217133251</t>
  </si>
  <si>
    <t>27207141751</t>
  </si>
  <si>
    <t>27207152647</t>
  </si>
  <si>
    <t>28206132737</t>
  </si>
  <si>
    <t>28208054910</t>
  </si>
  <si>
    <t>26207122600</t>
  </si>
  <si>
    <t>28218100315</t>
  </si>
  <si>
    <t>26207127340</t>
  </si>
  <si>
    <t>26217226616</t>
  </si>
  <si>
    <t>26207135095</t>
  </si>
  <si>
    <t>26217134325</t>
  </si>
  <si>
    <t>26217134923</t>
  </si>
  <si>
    <t>26207141797</t>
  </si>
  <si>
    <t>27203801181</t>
  </si>
  <si>
    <t>27207152986</t>
  </si>
  <si>
    <t>27202237832</t>
  </si>
  <si>
    <t>28206254569</t>
  </si>
  <si>
    <t>26207124542</t>
  </si>
  <si>
    <t>27207128507</t>
  </si>
  <si>
    <t>28208053673</t>
  </si>
  <si>
    <t>28218045260</t>
  </si>
  <si>
    <t>28218005091</t>
  </si>
  <si>
    <t>26207121812</t>
  </si>
  <si>
    <t>26207134156</t>
  </si>
  <si>
    <t>27207141051</t>
  </si>
  <si>
    <t>27207146805</t>
  </si>
  <si>
    <t>28208051685</t>
  </si>
  <si>
    <t>26217100502</t>
  </si>
  <si>
    <t>26203337080</t>
  </si>
  <si>
    <t>27217120413</t>
  </si>
  <si>
    <t>27207146875</t>
  </si>
  <si>
    <t>28200402882</t>
  </si>
  <si>
    <t>28208053246</t>
  </si>
  <si>
    <t>K-28 - Quản Trị Khách Sạn &amp; Nhà Hàng (Đại Học)</t>
  </si>
  <si>
    <t>K-27 - Quản Trị Du Lịch &amp; Khách Sạn Chuẩn PSU (Đại Học)</t>
  </si>
  <si>
    <t>K-26 - Quản Trị Du Lịch &amp; Khách Sạn Chuẩn PSU (Đại Học)</t>
  </si>
  <si>
    <t>K-28 - Quản Trị Du Lịch &amp; Khách Sạn Chuẩn PSU (Đại Học)</t>
  </si>
  <si>
    <t>K-26 - Quản Trị Du Lịch &amp; Nhà Hàng Chuẩn PSU (Đại Học)</t>
  </si>
  <si>
    <t>K-26 - Quản Trị Khách Sạn &amp; Nhà Hàng (Đại Học)</t>
  </si>
  <si>
    <t>K-27 - Quản Trị Khách Sạn &amp; Nhà Hàng (Đại Học)</t>
  </si>
  <si>
    <t>K-27 - Quản Trị Du Lịch &amp; Nhà Hàng Chuẩn PSU (Đại Học)</t>
  </si>
  <si>
    <t>đã nhận học bổng năm học 2020-2021</t>
  </si>
  <si>
    <t>đã có học bổng toàn phần PSU</t>
  </si>
  <si>
    <t>Danh sách có 5 sinh viên</t>
  </si>
  <si>
    <t>7,000,000</t>
  </si>
  <si>
    <t>2,300,000</t>
  </si>
  <si>
    <t>Xác nhận của Phòng ĐT</t>
  </si>
  <si>
    <t xml:space="preserve">Xác nhận của Phòng ĐT </t>
  </si>
  <si>
    <t>Phòng Đào tạo</t>
  </si>
  <si>
    <t>Đà Nẵng, ngày 19/10/2023</t>
  </si>
  <si>
    <t>Xác nhận của Phòng Đào Tạo</t>
  </si>
  <si>
    <t>học bổng PSU-2tr3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</si>
</sst>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"/>
      <name val="Times New Roman"/>
      <family val="1"/>
    </font>
    <font>
      <sz val="1"/>
      <name val="Times New Roman"/>
      <family val="1"/>
    </font>
    <font>
      <b/>
      <sz val="15"/>
      <name val="Times New Roman"/>
      <family val="1"/>
    </font>
    <font>
      <sz val="10"/>
      <name val="Times"/>
      <family val="2"/>
    </font>
    <font>
      <sz val="11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b/>
      <sz val="12"/>
      <name val="Times"/>
      <family val="2"/>
    </font>
    <font>
      <sz val="1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/>
    <xf numFmtId="0" fontId="2" fillId="0" borderId="0" xfId="0" applyFont="1" applyAlignment="1">
      <alignment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1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9" fillId="0" borderId="1" xfId="0" applyFont="1" applyBorder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4" fontId="13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0" applyFont="1"/>
    <xf numFmtId="2" fontId="7" fillId="0" borderId="0" xfId="1" applyNumberFormat="1" applyFont="1"/>
    <xf numFmtId="0" fontId="15" fillId="0" borderId="0" xfId="1" applyFont="1" applyAlignment="1">
      <alignment vertical="center" wrapText="1"/>
    </xf>
    <xf numFmtId="0" fontId="7" fillId="0" borderId="0" xfId="0" applyFont="1"/>
    <xf numFmtId="2" fontId="8" fillId="0" borderId="0" xfId="0" applyNumberFormat="1" applyFont="1"/>
    <xf numFmtId="0" fontId="1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15" fillId="0" borderId="0" xfId="1" applyFont="1" applyAlignment="1">
      <alignment horizontal="center" vertical="center" wrapText="1"/>
    </xf>
    <xf numFmtId="2" fontId="7" fillId="0" borderId="0" xfId="0" applyNumberFormat="1" applyFont="1"/>
    <xf numFmtId="0" fontId="15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3" fillId="3" borderId="1" xfId="0" applyFont="1" applyFill="1" applyBorder="1" applyAlignment="1">
      <alignment horizontal="center" vertical="center" readingOrder="1"/>
    </xf>
    <xf numFmtId="0" fontId="24" fillId="0" borderId="0" xfId="0" applyFont="1"/>
    <xf numFmtId="0" fontId="13" fillId="3" borderId="1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2" fontId="25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2" fontId="27" fillId="0" borderId="0" xfId="0" applyNumberFormat="1" applyFont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29" fillId="0" borderId="0" xfId="0" applyFont="1"/>
    <xf numFmtId="164" fontId="8" fillId="0" borderId="0" xfId="0" applyNumberFormat="1" applyFont="1" applyAlignment="1">
      <alignment vertical="center" wrapText="1"/>
    </xf>
    <xf numFmtId="49" fontId="2" fillId="0" borderId="0" xfId="0" applyNumberFormat="1" applyFont="1"/>
    <xf numFmtId="49" fontId="19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/>
    <xf numFmtId="49" fontId="8" fillId="0" borderId="0" xfId="0" applyNumberFormat="1" applyFont="1"/>
    <xf numFmtId="49" fontId="7" fillId="0" borderId="0" xfId="0" applyNumberFormat="1" applyFont="1"/>
    <xf numFmtId="14" fontId="13" fillId="0" borderId="1" xfId="0" quotePrefix="1" applyNumberFormat="1" applyFont="1" applyBorder="1" applyAlignment="1">
      <alignment horizontal="left" vertical="center" wrapText="1"/>
    </xf>
    <xf numFmtId="0" fontId="30" fillId="3" borderId="1" xfId="0" applyNumberFormat="1" applyFont="1" applyFill="1" applyBorder="1" applyAlignment="1" applyProtection="1">
      <alignment horizontal="center" vertical="center" readingOrder="1"/>
    </xf>
    <xf numFmtId="0" fontId="0" fillId="0" borderId="1" xfId="0" applyBorder="1"/>
    <xf numFmtId="0" fontId="0" fillId="0" borderId="0" xfId="0" applyFont="1"/>
    <xf numFmtId="2" fontId="30" fillId="3" borderId="1" xfId="0" applyNumberFormat="1" applyFont="1" applyFill="1" applyBorder="1" applyAlignment="1" applyProtection="1">
      <alignment horizontal="center" vertical="center" readingOrder="1"/>
    </xf>
    <xf numFmtId="0" fontId="30" fillId="3" borderId="1" xfId="0" applyNumberFormat="1" applyFont="1" applyFill="1" applyBorder="1" applyAlignment="1" applyProtection="1">
      <alignment horizontal="center" vertical="center" wrapText="1" readingOrder="1"/>
    </xf>
    <xf numFmtId="2" fontId="30" fillId="3" borderId="1" xfId="0" applyNumberFormat="1" applyFont="1" applyFill="1" applyBorder="1" applyAlignment="1" applyProtection="1">
      <alignment horizontal="center" vertical="center" wrapText="1" readingOrder="1"/>
    </xf>
    <xf numFmtId="0" fontId="10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NumberFormat="1" applyFont="1"/>
    <xf numFmtId="0" fontId="7" fillId="0" borderId="0" xfId="0" applyNumberFormat="1" applyFont="1"/>
    <xf numFmtId="0" fontId="3" fillId="0" borderId="0" xfId="0" applyNumberFormat="1" applyFont="1"/>
    <xf numFmtId="0" fontId="13" fillId="3" borderId="1" xfId="0" applyNumberFormat="1" applyFont="1" applyFill="1" applyBorder="1" applyAlignment="1">
      <alignment horizontal="left" vertical="center" readingOrder="1"/>
    </xf>
    <xf numFmtId="0" fontId="13" fillId="0" borderId="1" xfId="0" applyFont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 readingOrder="1"/>
    </xf>
    <xf numFmtId="2" fontId="10" fillId="3" borderId="1" xfId="0" applyNumberFormat="1" applyFont="1" applyFill="1" applyBorder="1" applyAlignment="1" applyProtection="1">
      <alignment horizontal="center" vertical="center" wrapText="1" readingOrder="1"/>
    </xf>
    <xf numFmtId="0" fontId="10" fillId="0" borderId="1" xfId="0" applyFont="1" applyBorder="1" applyAlignment="1">
      <alignment horizontal="left"/>
    </xf>
    <xf numFmtId="0" fontId="30" fillId="3" borderId="1" xfId="0" applyNumberFormat="1" applyFont="1" applyFill="1" applyBorder="1" applyAlignment="1" applyProtection="1">
      <alignment horizontal="left" vertical="center" wrapText="1"/>
    </xf>
    <xf numFmtId="49" fontId="30" fillId="3" borderId="1" xfId="0" applyNumberFormat="1" applyFont="1" applyFill="1" applyBorder="1" applyAlignment="1">
      <alignment horizontal="center" vertical="center" readingOrder="1"/>
    </xf>
    <xf numFmtId="14" fontId="30" fillId="3" borderId="1" xfId="0" applyNumberFormat="1" applyFont="1" applyFill="1" applyBorder="1" applyAlignment="1">
      <alignment horizontal="center" vertical="center" readingOrder="1"/>
    </xf>
    <xf numFmtId="2" fontId="10" fillId="0" borderId="1" xfId="0" applyNumberFormat="1" applyFont="1" applyBorder="1" applyAlignment="1">
      <alignment horizontal="center"/>
    </xf>
    <xf numFmtId="49" fontId="30" fillId="3" borderId="1" xfId="0" applyNumberFormat="1" applyFont="1" applyFill="1" applyBorder="1" applyAlignment="1" applyProtection="1">
      <alignment horizontal="center" vertical="center" readingOrder="1"/>
    </xf>
    <xf numFmtId="14" fontId="30" fillId="3" borderId="1" xfId="0" applyNumberFormat="1" applyFont="1" applyFill="1" applyBorder="1" applyAlignment="1" applyProtection="1">
      <alignment horizontal="center" vertical="center" readingOrder="1"/>
    </xf>
    <xf numFmtId="2" fontId="25" fillId="0" borderId="0" xfId="0" applyNumberFormat="1" applyFont="1" applyAlignment="1">
      <alignment horizontal="center"/>
    </xf>
    <xf numFmtId="49" fontId="10" fillId="3" borderId="1" xfId="0" applyNumberFormat="1" applyFont="1" applyFill="1" applyBorder="1" applyAlignment="1" applyProtection="1">
      <alignment horizontal="center" vertical="center" readingOrder="1"/>
    </xf>
    <xf numFmtId="14" fontId="10" fillId="3" borderId="1" xfId="0" applyNumberFormat="1" applyFont="1" applyFill="1" applyBorder="1" applyAlignment="1" applyProtection="1">
      <alignment horizontal="center" vertical="center" readingOrder="1"/>
    </xf>
    <xf numFmtId="0" fontId="10" fillId="3" borderId="1" xfId="0" applyNumberFormat="1" applyFont="1" applyFill="1" applyBorder="1" applyAlignment="1" applyProtection="1">
      <alignment horizontal="center" vertical="center" readingOrder="1"/>
    </xf>
    <xf numFmtId="0" fontId="2" fillId="0" borderId="1" xfId="0" applyFont="1" applyBorder="1" applyAlignment="1">
      <alignment horizontal="left"/>
    </xf>
    <xf numFmtId="0" fontId="31" fillId="3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readingOrder="1"/>
    </xf>
    <xf numFmtId="0" fontId="31" fillId="3" borderId="1" xfId="0" applyNumberFormat="1" applyFont="1" applyFill="1" applyBorder="1" applyAlignment="1" applyProtection="1">
      <alignment horizontal="center" readingOrder="1"/>
    </xf>
    <xf numFmtId="2" fontId="31" fillId="3" borderId="1" xfId="0" applyNumberFormat="1" applyFont="1" applyFill="1" applyBorder="1" applyAlignment="1" applyProtection="1">
      <alignment horizontal="center" wrapText="1" readingOrder="1"/>
    </xf>
    <xf numFmtId="49" fontId="31" fillId="3" borderId="1" xfId="0" applyNumberFormat="1" applyFont="1" applyFill="1" applyBorder="1" applyAlignment="1" applyProtection="1">
      <alignment horizontal="left" readingOrder="1"/>
    </xf>
    <xf numFmtId="14" fontId="31" fillId="3" borderId="1" xfId="0" applyNumberFormat="1" applyFont="1" applyFill="1" applyBorder="1" applyAlignment="1" applyProtection="1">
      <alignment horizontal="left" readingOrder="1"/>
    </xf>
    <xf numFmtId="0" fontId="31" fillId="3" borderId="1" xfId="0" applyNumberFormat="1" applyFont="1" applyFill="1" applyBorder="1" applyAlignment="1" applyProtection="1">
      <alignment horizontal="left" wrapText="1"/>
    </xf>
    <xf numFmtId="0" fontId="20" fillId="0" borderId="1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 readingOrder="1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 wrapText="1"/>
    </xf>
    <xf numFmtId="0" fontId="11" fillId="0" borderId="1" xfId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21" fillId="2" borderId="0" xfId="5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9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31" fillId="3" borderId="1" xfId="0" applyNumberFormat="1" applyFont="1" applyFill="1" applyBorder="1" applyAlignment="1" applyProtection="1">
      <alignment horizontal="left" vertical="center" readingOrder="1"/>
    </xf>
    <xf numFmtId="14" fontId="31" fillId="3" borderId="1" xfId="0" applyNumberFormat="1" applyFont="1" applyFill="1" applyBorder="1" applyAlignment="1" applyProtection="1">
      <alignment horizontal="left" vertical="center" readingOrder="1"/>
    </xf>
    <xf numFmtId="0" fontId="31" fillId="3" borderId="1" xfId="0" applyNumberFormat="1" applyFont="1" applyFill="1" applyBorder="1" applyAlignment="1" applyProtection="1">
      <alignment horizontal="left" vertical="center" readingOrder="1"/>
    </xf>
    <xf numFmtId="2" fontId="2" fillId="0" borderId="1" xfId="0" applyNumberFormat="1" applyFont="1" applyBorder="1" applyAlignment="1">
      <alignment horizontal="left"/>
    </xf>
    <xf numFmtId="164" fontId="3" fillId="0" borderId="1" xfId="6" applyNumberFormat="1" applyFont="1" applyFill="1" applyBorder="1" applyAlignment="1" applyProtection="1">
      <alignment horizontal="center" vertical="center" wrapText="1"/>
    </xf>
    <xf numFmtId="2" fontId="31" fillId="3" borderId="1" xfId="0" applyNumberFormat="1" applyFont="1" applyFill="1" applyBorder="1" applyAlignment="1" applyProtection="1">
      <alignment horizontal="left" vertical="center" readingOrder="1"/>
    </xf>
    <xf numFmtId="0" fontId="31" fillId="3" borderId="1" xfId="0" applyNumberFormat="1" applyFont="1" applyFill="1" applyBorder="1" applyAlignment="1" applyProtection="1">
      <alignment horizontal="left" vertical="center" wrapText="1" readingOrder="1"/>
    </xf>
    <xf numFmtId="49" fontId="31" fillId="3" borderId="1" xfId="0" applyNumberFormat="1" applyFont="1" applyFill="1" applyBorder="1" applyAlignment="1">
      <alignment horizontal="left" vertical="center" readingOrder="1"/>
    </xf>
    <xf numFmtId="14" fontId="31" fillId="3" borderId="1" xfId="0" applyNumberFormat="1" applyFont="1" applyFill="1" applyBorder="1" applyAlignment="1">
      <alignment horizontal="left" vertical="center" readingOrder="1"/>
    </xf>
    <xf numFmtId="0" fontId="3" fillId="0" borderId="1" xfId="0" applyFont="1" applyBorder="1" applyAlignment="1" applyProtection="1">
      <alignment horizontal="left" vertical="center"/>
    </xf>
    <xf numFmtId="0" fontId="31" fillId="3" borderId="1" xfId="0" applyFont="1" applyFill="1" applyBorder="1" applyAlignment="1">
      <alignment horizontal="left" vertical="center" wrapText="1" readingOrder="1"/>
    </xf>
    <xf numFmtId="0" fontId="4" fillId="0" borderId="0" xfId="1" applyFont="1" applyAlignment="1"/>
  </cellXfs>
  <cellStyles count="7">
    <cellStyle name="Comma" xfId="6" builtinId="3"/>
    <cellStyle name="Normal" xfId="0" builtinId="0"/>
    <cellStyle name="Normal 2" xfId="1"/>
    <cellStyle name="Normal 2 2" xfId="3"/>
    <cellStyle name="Normal 3" xfId="5"/>
    <cellStyle name="Normal_DS LOP" xfId="2"/>
    <cellStyle name="Normal_XET KHEN THUONG 20122013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9"/>
  <sheetViews>
    <sheetView view="pageBreakPreview" topLeftCell="A13" zoomScaleNormal="100" zoomScaleSheetLayoutView="100" workbookViewId="0">
      <selection activeCell="P30" sqref="P30"/>
    </sheetView>
  </sheetViews>
  <sheetFormatPr defaultRowHeight="15.75" x14ac:dyDescent="0.25"/>
  <cols>
    <col min="1" max="1" width="5.140625" style="45" customWidth="1"/>
    <col min="2" max="2" width="13.85546875" style="27" customWidth="1"/>
    <col min="3" max="3" width="24.140625" style="27" customWidth="1"/>
    <col min="4" max="4" width="12.5703125" style="27" customWidth="1"/>
    <col min="5" max="5" width="14.5703125" style="27" customWidth="1"/>
    <col min="6" max="6" width="7.140625" style="27" customWidth="1"/>
    <col min="7" max="11" width="5.7109375" style="27" customWidth="1"/>
    <col min="12" max="13" width="5.7109375" style="43" customWidth="1"/>
    <col min="14" max="15" width="9.140625" style="45" customWidth="1"/>
    <col min="16" max="16" width="17.28515625" style="28" customWidth="1"/>
    <col min="17" max="17" width="9.140625" style="45"/>
    <col min="18" max="18" width="38.5703125" style="92" bestFit="1" customWidth="1"/>
    <col min="19" max="16384" width="9.140625" style="27"/>
  </cols>
  <sheetData>
    <row r="1" spans="1:18" s="31" customFormat="1" ht="18.75" customHeight="1" x14ac:dyDescent="0.25">
      <c r="A1" s="30" t="s">
        <v>0</v>
      </c>
      <c r="B1" s="6"/>
      <c r="C1" s="7"/>
      <c r="D1" s="8"/>
      <c r="E1" s="8"/>
      <c r="F1" s="8"/>
      <c r="G1" s="8"/>
      <c r="H1" s="8"/>
      <c r="I1" s="8"/>
      <c r="K1" s="6" t="s">
        <v>1</v>
      </c>
      <c r="L1" s="32"/>
      <c r="M1" s="32"/>
      <c r="N1" s="25"/>
      <c r="O1" s="25"/>
      <c r="P1" s="33"/>
      <c r="Q1" s="37"/>
      <c r="R1" s="90"/>
    </row>
    <row r="2" spans="1:18" s="31" customFormat="1" ht="18.75" customHeight="1" x14ac:dyDescent="0.25">
      <c r="A2" s="5" t="s">
        <v>171</v>
      </c>
      <c r="B2" s="6"/>
      <c r="C2" s="7"/>
      <c r="D2" s="7"/>
      <c r="E2" s="7"/>
      <c r="F2" s="7"/>
      <c r="G2" s="7"/>
      <c r="H2" s="7"/>
      <c r="I2" s="7"/>
      <c r="J2" s="34"/>
      <c r="K2" s="6" t="s">
        <v>2</v>
      </c>
      <c r="L2" s="35"/>
      <c r="M2" s="35"/>
      <c r="N2" s="37"/>
      <c r="O2" s="37"/>
      <c r="P2" s="36"/>
      <c r="Q2" s="37"/>
      <c r="R2" s="90"/>
    </row>
    <row r="3" spans="1:18" s="31" customFormat="1" ht="18.75" customHeight="1" x14ac:dyDescent="0.25">
      <c r="A3" s="5" t="s">
        <v>48</v>
      </c>
      <c r="B3" s="6"/>
      <c r="C3" s="7"/>
      <c r="D3" s="7"/>
      <c r="E3" s="7"/>
      <c r="F3" s="7"/>
      <c r="G3" s="7"/>
      <c r="H3" s="7"/>
      <c r="I3" s="7"/>
      <c r="J3" s="34"/>
      <c r="K3" s="6"/>
      <c r="L3" s="35"/>
      <c r="M3" s="35"/>
      <c r="N3" s="37"/>
      <c r="O3" s="37"/>
      <c r="P3" s="36"/>
      <c r="Q3" s="37"/>
      <c r="R3" s="90"/>
    </row>
    <row r="4" spans="1:18" s="31" customFormat="1" ht="23.25" customHeight="1" x14ac:dyDescent="0.3">
      <c r="A4" s="37"/>
      <c r="B4" s="8"/>
      <c r="C4" s="119" t="s">
        <v>3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37"/>
      <c r="R4" s="90"/>
    </row>
    <row r="5" spans="1:18" s="31" customFormat="1" ht="21" customHeight="1" x14ac:dyDescent="0.25">
      <c r="A5" s="9"/>
      <c r="B5" s="6"/>
      <c r="C5" s="120" t="s">
        <v>234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37"/>
      <c r="R5" s="90"/>
    </row>
    <row r="6" spans="1:18" s="31" customFormat="1" ht="15" customHeight="1" x14ac:dyDescent="0.25">
      <c r="A6" s="9"/>
      <c r="B6" s="6"/>
      <c r="C6" s="25"/>
      <c r="D6" s="25"/>
      <c r="E6" s="25"/>
      <c r="F6" s="25"/>
      <c r="G6" s="25"/>
      <c r="H6" s="25"/>
      <c r="I6" s="25"/>
      <c r="J6" s="25"/>
      <c r="K6" s="25"/>
      <c r="L6" s="38"/>
      <c r="M6" s="38"/>
      <c r="N6" s="25"/>
      <c r="O6" s="25"/>
      <c r="P6" s="39"/>
      <c r="Q6" s="37"/>
      <c r="R6" s="90"/>
    </row>
    <row r="7" spans="1:18" s="34" customFormat="1" ht="22.5" customHeight="1" x14ac:dyDescent="0.25">
      <c r="A7" s="25"/>
      <c r="B7" s="6"/>
      <c r="C7" s="8" t="s">
        <v>4</v>
      </c>
      <c r="D7" s="8" t="s">
        <v>5</v>
      </c>
      <c r="G7" s="8"/>
      <c r="H7" s="8"/>
      <c r="I7" s="8"/>
      <c r="J7" s="8"/>
      <c r="K7" s="8"/>
      <c r="L7" s="40"/>
      <c r="M7" s="40"/>
      <c r="N7" s="54"/>
      <c r="O7" s="54"/>
      <c r="P7" s="41"/>
      <c r="Q7" s="54"/>
      <c r="R7" s="91"/>
    </row>
    <row r="8" spans="1:18" s="34" customFormat="1" ht="23.25" customHeight="1" x14ac:dyDescent="0.25">
      <c r="A8" s="25"/>
      <c r="B8" s="6"/>
      <c r="D8" s="8" t="s">
        <v>6</v>
      </c>
      <c r="G8" s="8"/>
      <c r="H8" s="8"/>
      <c r="I8" s="8"/>
      <c r="J8" s="8"/>
      <c r="K8" s="8"/>
      <c r="L8" s="40"/>
      <c r="M8" s="40"/>
      <c r="N8" s="54"/>
      <c r="O8" s="54"/>
      <c r="P8" s="41"/>
      <c r="Q8" s="54"/>
      <c r="R8" s="91"/>
    </row>
    <row r="9" spans="1:18" s="34" customFormat="1" ht="23.25" customHeight="1" x14ac:dyDescent="0.25">
      <c r="A9" s="118"/>
      <c r="B9" s="6"/>
      <c r="D9" s="8" t="s">
        <v>410</v>
      </c>
      <c r="G9" s="8"/>
      <c r="H9" s="8"/>
      <c r="I9" s="8"/>
      <c r="J9" s="8"/>
      <c r="K9" s="8"/>
      <c r="L9" s="40"/>
      <c r="M9" s="40"/>
      <c r="N9" s="54"/>
      <c r="O9" s="54"/>
      <c r="P9" s="41"/>
      <c r="Q9" s="54"/>
      <c r="R9" s="91"/>
    </row>
    <row r="10" spans="1:18" s="31" customFormat="1" ht="38.25" customHeight="1" x14ac:dyDescent="0.25">
      <c r="A10" s="9"/>
      <c r="B10" s="121" t="s">
        <v>235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37"/>
      <c r="R10" s="90"/>
    </row>
    <row r="11" spans="1:18" ht="7.5" customHeight="1" x14ac:dyDescent="0.25">
      <c r="A11" s="42"/>
      <c r="B11" s="2"/>
      <c r="C11" s="3"/>
      <c r="D11" s="3"/>
      <c r="E11" s="3"/>
      <c r="F11" s="3"/>
      <c r="G11" s="3"/>
      <c r="H11" s="3"/>
      <c r="I11" s="3"/>
      <c r="J11" s="3"/>
      <c r="K11" s="3"/>
      <c r="P11" s="36"/>
    </row>
    <row r="12" spans="1:18" s="44" customFormat="1" ht="15" customHeight="1" x14ac:dyDescent="0.25">
      <c r="A12" s="124" t="s">
        <v>7</v>
      </c>
      <c r="B12" s="124" t="s">
        <v>8</v>
      </c>
      <c r="C12" s="124" t="s">
        <v>9</v>
      </c>
      <c r="D12" s="124" t="s">
        <v>10</v>
      </c>
      <c r="E12" s="124" t="s">
        <v>11</v>
      </c>
      <c r="F12" s="122" t="s">
        <v>12</v>
      </c>
      <c r="G12" s="122"/>
      <c r="H12" s="122"/>
      <c r="I12" s="122"/>
      <c r="J12" s="122"/>
      <c r="K12" s="122"/>
      <c r="L12" s="123" t="s">
        <v>13</v>
      </c>
      <c r="M12" s="123" t="s">
        <v>14</v>
      </c>
      <c r="N12" s="124" t="s">
        <v>15</v>
      </c>
      <c r="O12" s="124" t="s">
        <v>16</v>
      </c>
      <c r="P12" s="124" t="s">
        <v>17</v>
      </c>
      <c r="Q12" s="127" t="s">
        <v>26</v>
      </c>
      <c r="R12" s="126" t="s">
        <v>29</v>
      </c>
    </row>
    <row r="13" spans="1:18" s="44" customFormat="1" ht="15" customHeight="1" x14ac:dyDescent="0.25">
      <c r="A13" s="124"/>
      <c r="B13" s="124"/>
      <c r="C13" s="124"/>
      <c r="D13" s="124"/>
      <c r="E13" s="124"/>
      <c r="F13" s="122" t="s">
        <v>18</v>
      </c>
      <c r="G13" s="122"/>
      <c r="H13" s="122"/>
      <c r="I13" s="122" t="s">
        <v>19</v>
      </c>
      <c r="J13" s="122"/>
      <c r="K13" s="122"/>
      <c r="L13" s="123"/>
      <c r="M13" s="123"/>
      <c r="N13" s="124"/>
      <c r="O13" s="124"/>
      <c r="P13" s="124"/>
      <c r="Q13" s="127"/>
      <c r="R13" s="126"/>
    </row>
    <row r="14" spans="1:18" s="44" customFormat="1" ht="60.75" customHeight="1" x14ac:dyDescent="0.25">
      <c r="A14" s="124"/>
      <c r="B14" s="124"/>
      <c r="C14" s="124"/>
      <c r="D14" s="124"/>
      <c r="E14" s="124"/>
      <c r="F14" s="18" t="s">
        <v>20</v>
      </c>
      <c r="G14" s="18" t="s">
        <v>21</v>
      </c>
      <c r="H14" s="18" t="s">
        <v>22</v>
      </c>
      <c r="I14" s="18" t="s">
        <v>20</v>
      </c>
      <c r="J14" s="18" t="s">
        <v>21</v>
      </c>
      <c r="K14" s="18" t="s">
        <v>22</v>
      </c>
      <c r="L14" s="123"/>
      <c r="M14" s="123"/>
      <c r="N14" s="124"/>
      <c r="O14" s="124"/>
      <c r="P14" s="124"/>
      <c r="Q14" s="127"/>
      <c r="R14" s="126"/>
    </row>
    <row r="15" spans="1:18" s="50" customFormat="1" ht="15" x14ac:dyDescent="0.25">
      <c r="A15" s="29">
        <v>1</v>
      </c>
      <c r="B15" s="102" t="s">
        <v>243</v>
      </c>
      <c r="C15" s="102" t="s">
        <v>190</v>
      </c>
      <c r="D15" s="103">
        <v>37722</v>
      </c>
      <c r="E15" s="85" t="s">
        <v>223</v>
      </c>
      <c r="F15" s="79">
        <v>13</v>
      </c>
      <c r="G15" s="79">
        <v>9.08</v>
      </c>
      <c r="H15" s="79">
        <v>4</v>
      </c>
      <c r="I15" s="79">
        <v>16</v>
      </c>
      <c r="J15" s="79">
        <v>9.0299999999999994</v>
      </c>
      <c r="K15" s="79">
        <v>3.92</v>
      </c>
      <c r="L15" s="85">
        <f>ROUND(((F15*G15)+(I15*J15))/(F15+I15),2)</f>
        <v>9.0500000000000007</v>
      </c>
      <c r="M15" s="85">
        <v>3.96</v>
      </c>
      <c r="N15" s="85" t="s">
        <v>49</v>
      </c>
      <c r="O15" s="85" t="s">
        <v>38</v>
      </c>
      <c r="P15" s="53" t="s">
        <v>242</v>
      </c>
      <c r="Q15" s="55"/>
      <c r="R15" s="93" t="s">
        <v>395</v>
      </c>
    </row>
    <row r="16" spans="1:18" s="50" customFormat="1" ht="15" x14ac:dyDescent="0.25">
      <c r="A16" s="29">
        <v>2</v>
      </c>
      <c r="B16" s="102" t="s">
        <v>244</v>
      </c>
      <c r="C16" s="102" t="s">
        <v>103</v>
      </c>
      <c r="D16" s="103">
        <v>37972</v>
      </c>
      <c r="E16" s="85" t="s">
        <v>104</v>
      </c>
      <c r="F16" s="79">
        <v>20</v>
      </c>
      <c r="G16" s="79">
        <v>8.8000000000000007</v>
      </c>
      <c r="H16" s="79">
        <v>3.8</v>
      </c>
      <c r="I16" s="79">
        <v>20</v>
      </c>
      <c r="J16" s="79">
        <v>9.2200000000000006</v>
      </c>
      <c r="K16" s="79">
        <v>3.95</v>
      </c>
      <c r="L16" s="101">
        <v>9.01</v>
      </c>
      <c r="M16" s="101">
        <v>3.88</v>
      </c>
      <c r="N16" s="85" t="s">
        <v>49</v>
      </c>
      <c r="O16" s="85" t="s">
        <v>50</v>
      </c>
      <c r="P16" s="53" t="s">
        <v>83</v>
      </c>
      <c r="Q16" s="55"/>
      <c r="R16" s="93" t="s">
        <v>396</v>
      </c>
    </row>
    <row r="17" spans="1:18" s="52" customFormat="1" ht="15" x14ac:dyDescent="0.25">
      <c r="A17" s="87">
        <v>3</v>
      </c>
      <c r="B17" s="102" t="s">
        <v>245</v>
      </c>
      <c r="C17" s="102" t="s">
        <v>84</v>
      </c>
      <c r="D17" s="103">
        <v>37340</v>
      </c>
      <c r="E17" s="79" t="s">
        <v>115</v>
      </c>
      <c r="F17" s="79">
        <v>19</v>
      </c>
      <c r="G17" s="79">
        <v>8.9</v>
      </c>
      <c r="H17" s="79">
        <v>3.79</v>
      </c>
      <c r="I17" s="79">
        <v>18</v>
      </c>
      <c r="J17" s="79">
        <v>8.94</v>
      </c>
      <c r="K17" s="79">
        <v>3.93</v>
      </c>
      <c r="L17" s="82">
        <v>8.9194594594594587</v>
      </c>
      <c r="M17" s="82">
        <v>3.86</v>
      </c>
      <c r="N17" s="79" t="s">
        <v>49</v>
      </c>
      <c r="O17" s="83" t="s">
        <v>50</v>
      </c>
      <c r="P17" s="53" t="s">
        <v>83</v>
      </c>
      <c r="Q17" s="56"/>
      <c r="R17" s="93" t="s">
        <v>397</v>
      </c>
    </row>
    <row r="18" spans="1:18" s="50" customFormat="1" ht="15" x14ac:dyDescent="0.25">
      <c r="A18" s="29">
        <v>4</v>
      </c>
      <c r="B18" s="99" t="s">
        <v>246</v>
      </c>
      <c r="C18" s="99" t="s">
        <v>23</v>
      </c>
      <c r="D18" s="100">
        <v>38327</v>
      </c>
      <c r="E18" s="94" t="s">
        <v>232</v>
      </c>
      <c r="F18" s="86">
        <v>14</v>
      </c>
      <c r="G18" s="86">
        <v>8.36</v>
      </c>
      <c r="H18" s="86">
        <v>3.69</v>
      </c>
      <c r="I18" s="86">
        <v>14</v>
      </c>
      <c r="J18" s="86">
        <v>9.14</v>
      </c>
      <c r="K18" s="86">
        <v>4</v>
      </c>
      <c r="L18" s="101">
        <v>8.75</v>
      </c>
      <c r="M18" s="101">
        <v>3.85</v>
      </c>
      <c r="N18" s="85" t="s">
        <v>49</v>
      </c>
      <c r="O18" s="85" t="s">
        <v>50</v>
      </c>
      <c r="P18" s="53" t="s">
        <v>83</v>
      </c>
      <c r="Q18" s="55"/>
      <c r="R18" s="93" t="s">
        <v>398</v>
      </c>
    </row>
    <row r="19" spans="1:18" s="50" customFormat="1" ht="45" x14ac:dyDescent="0.25">
      <c r="A19" s="29">
        <v>5</v>
      </c>
      <c r="B19" s="102" t="s">
        <v>247</v>
      </c>
      <c r="C19" s="102" t="s">
        <v>95</v>
      </c>
      <c r="D19" s="103">
        <v>37325</v>
      </c>
      <c r="E19" s="83" t="s">
        <v>99</v>
      </c>
      <c r="F19" s="79">
        <v>19</v>
      </c>
      <c r="G19" s="79">
        <v>8.9499999999999993</v>
      </c>
      <c r="H19" s="79">
        <v>3.86</v>
      </c>
      <c r="I19" s="79">
        <v>20</v>
      </c>
      <c r="J19" s="79">
        <v>9.2100000000000009</v>
      </c>
      <c r="K19" s="79">
        <v>3.83</v>
      </c>
      <c r="L19" s="84">
        <f>((F19*G19)+(I19*J19))/(F19+I19)</f>
        <v>9.0833333333333339</v>
      </c>
      <c r="M19" s="84">
        <f>ROUND(((F19*H19)+(I19*K19))/(F19+I19),2)</f>
        <v>3.84</v>
      </c>
      <c r="N19" s="83" t="str">
        <f>IF(M19&gt;=3.68,"Xuất sắc",IF(M19&gt;=3.34,"Giỏi",IF(M19&gt;=2.68,"Khá",IF(M19&gt;=2,"Trung Bình",IF(M19&lt;2,"Yếu")))))</f>
        <v>Xuất sắc</v>
      </c>
      <c r="O19" s="83" t="s">
        <v>50</v>
      </c>
      <c r="P19" s="117" t="s">
        <v>403</v>
      </c>
      <c r="Q19" s="55"/>
      <c r="R19" s="93" t="s">
        <v>399</v>
      </c>
    </row>
    <row r="20" spans="1:18" s="50" customFormat="1" ht="15" x14ac:dyDescent="0.25">
      <c r="A20" s="29">
        <v>6</v>
      </c>
      <c r="B20" s="102" t="s">
        <v>248</v>
      </c>
      <c r="C20" s="102" t="s">
        <v>27</v>
      </c>
      <c r="D20" s="103">
        <v>37283</v>
      </c>
      <c r="E20" s="83" t="s">
        <v>155</v>
      </c>
      <c r="F20" s="79">
        <v>18</v>
      </c>
      <c r="G20" s="79">
        <v>8.58</v>
      </c>
      <c r="H20" s="79">
        <v>3.76</v>
      </c>
      <c r="I20" s="79">
        <v>19</v>
      </c>
      <c r="J20" s="79">
        <v>9.2799999999999994</v>
      </c>
      <c r="K20" s="79">
        <v>3.89</v>
      </c>
      <c r="L20" s="84">
        <v>8.9394594594594601</v>
      </c>
      <c r="M20" s="84">
        <v>3.83</v>
      </c>
      <c r="N20" s="83" t="s">
        <v>49</v>
      </c>
      <c r="O20" s="83" t="s">
        <v>50</v>
      </c>
      <c r="P20" s="53" t="s">
        <v>242</v>
      </c>
      <c r="Q20" s="55"/>
      <c r="R20" s="93" t="s">
        <v>400</v>
      </c>
    </row>
    <row r="21" spans="1:18" s="50" customFormat="1" ht="15" x14ac:dyDescent="0.25">
      <c r="A21" s="29">
        <v>7</v>
      </c>
      <c r="B21" s="102" t="s">
        <v>249</v>
      </c>
      <c r="C21" s="102" t="s">
        <v>65</v>
      </c>
      <c r="D21" s="103">
        <v>37562</v>
      </c>
      <c r="E21" s="83" t="s">
        <v>151</v>
      </c>
      <c r="F21" s="79">
        <v>19</v>
      </c>
      <c r="G21" s="79">
        <v>8.44</v>
      </c>
      <c r="H21" s="79">
        <v>3.72</v>
      </c>
      <c r="I21" s="79">
        <v>16</v>
      </c>
      <c r="J21" s="79">
        <v>9.2100000000000009</v>
      </c>
      <c r="K21" s="79">
        <v>3.93</v>
      </c>
      <c r="L21" s="84">
        <v>8.7920000000000016</v>
      </c>
      <c r="M21" s="84">
        <v>3.82</v>
      </c>
      <c r="N21" s="83" t="s">
        <v>49</v>
      </c>
      <c r="O21" s="83" t="s">
        <v>38</v>
      </c>
      <c r="P21" s="53" t="s">
        <v>242</v>
      </c>
      <c r="Q21" s="55"/>
      <c r="R21" s="93" t="s">
        <v>400</v>
      </c>
    </row>
    <row r="22" spans="1:18" s="50" customFormat="1" ht="15" x14ac:dyDescent="0.25">
      <c r="A22" s="29">
        <v>8</v>
      </c>
      <c r="B22" s="102" t="s">
        <v>250</v>
      </c>
      <c r="C22" s="102" t="s">
        <v>69</v>
      </c>
      <c r="D22" s="103">
        <v>37374</v>
      </c>
      <c r="E22" s="83" t="s">
        <v>164</v>
      </c>
      <c r="F22" s="79">
        <v>19</v>
      </c>
      <c r="G22" s="79">
        <v>8.2799999999999994</v>
      </c>
      <c r="H22" s="79">
        <v>3.67</v>
      </c>
      <c r="I22" s="79">
        <v>17</v>
      </c>
      <c r="J22" s="79">
        <v>9.19</v>
      </c>
      <c r="K22" s="79">
        <v>3.96</v>
      </c>
      <c r="L22" s="84">
        <v>8.7097222222222204</v>
      </c>
      <c r="M22" s="84">
        <v>3.81</v>
      </c>
      <c r="N22" s="83" t="s">
        <v>49</v>
      </c>
      <c r="O22" s="83" t="s">
        <v>50</v>
      </c>
      <c r="P22" s="53" t="s">
        <v>242</v>
      </c>
      <c r="Q22" s="55"/>
      <c r="R22" s="93" t="s">
        <v>400</v>
      </c>
    </row>
    <row r="23" spans="1:18" s="50" customFormat="1" ht="30" x14ac:dyDescent="0.25">
      <c r="A23" s="29">
        <v>9</v>
      </c>
      <c r="B23" s="102" t="s">
        <v>251</v>
      </c>
      <c r="C23" s="102" t="s">
        <v>106</v>
      </c>
      <c r="D23" s="103">
        <v>37845</v>
      </c>
      <c r="E23" s="85" t="s">
        <v>104</v>
      </c>
      <c r="F23" s="79">
        <v>20</v>
      </c>
      <c r="G23" s="79">
        <v>8.6199999999999992</v>
      </c>
      <c r="H23" s="79">
        <v>3.73</v>
      </c>
      <c r="I23" s="79">
        <v>20</v>
      </c>
      <c r="J23" s="79">
        <v>8.98</v>
      </c>
      <c r="K23" s="79">
        <v>3.86</v>
      </c>
      <c r="L23" s="101">
        <v>8.8000000000000007</v>
      </c>
      <c r="M23" s="101">
        <v>3.8</v>
      </c>
      <c r="N23" s="85" t="s">
        <v>49</v>
      </c>
      <c r="O23" s="85" t="s">
        <v>50</v>
      </c>
      <c r="P23" s="117" t="s">
        <v>404</v>
      </c>
      <c r="Q23" s="55"/>
      <c r="R23" s="93" t="s">
        <v>396</v>
      </c>
    </row>
    <row r="24" spans="1:18" s="50" customFormat="1" ht="15" x14ac:dyDescent="0.25">
      <c r="A24" s="29">
        <v>10</v>
      </c>
      <c r="B24" s="102" t="s">
        <v>252</v>
      </c>
      <c r="C24" s="102" t="s">
        <v>77</v>
      </c>
      <c r="D24" s="103">
        <v>37437</v>
      </c>
      <c r="E24" s="83" t="s">
        <v>153</v>
      </c>
      <c r="F24" s="79">
        <v>19</v>
      </c>
      <c r="G24" s="79">
        <v>8.39</v>
      </c>
      <c r="H24" s="79">
        <v>3.71</v>
      </c>
      <c r="I24" s="79">
        <v>18</v>
      </c>
      <c r="J24" s="79">
        <v>8.98</v>
      </c>
      <c r="K24" s="79">
        <v>3.86</v>
      </c>
      <c r="L24" s="84">
        <v>8.6770270270270284</v>
      </c>
      <c r="M24" s="84">
        <v>3.78</v>
      </c>
      <c r="N24" s="83" t="s">
        <v>49</v>
      </c>
      <c r="O24" s="83" t="s">
        <v>50</v>
      </c>
      <c r="P24" s="53" t="s">
        <v>242</v>
      </c>
      <c r="Q24" s="55"/>
      <c r="R24" s="93" t="s">
        <v>400</v>
      </c>
    </row>
    <row r="25" spans="1:18" s="50" customFormat="1" ht="15" x14ac:dyDescent="0.25">
      <c r="A25" s="29">
        <v>11</v>
      </c>
      <c r="B25" s="102" t="s">
        <v>253</v>
      </c>
      <c r="C25" s="102" t="s">
        <v>148</v>
      </c>
      <c r="D25" s="103">
        <v>37016</v>
      </c>
      <c r="E25" s="83" t="s">
        <v>149</v>
      </c>
      <c r="F25" s="79">
        <v>19</v>
      </c>
      <c r="G25" s="79">
        <v>8.76</v>
      </c>
      <c r="H25" s="79">
        <v>3.79</v>
      </c>
      <c r="I25" s="79">
        <v>19</v>
      </c>
      <c r="J25" s="79">
        <v>8.6999999999999993</v>
      </c>
      <c r="K25" s="79">
        <v>3.75</v>
      </c>
      <c r="L25" s="84">
        <v>8.73</v>
      </c>
      <c r="M25" s="84">
        <v>3.77</v>
      </c>
      <c r="N25" s="83" t="s">
        <v>49</v>
      </c>
      <c r="O25" s="83" t="s">
        <v>50</v>
      </c>
      <c r="P25" s="53" t="s">
        <v>242</v>
      </c>
      <c r="Q25" s="55"/>
      <c r="R25" s="93" t="s">
        <v>400</v>
      </c>
    </row>
    <row r="26" spans="1:18" s="50" customFormat="1" ht="15" x14ac:dyDescent="0.25">
      <c r="A26" s="29">
        <v>12</v>
      </c>
      <c r="B26" s="102" t="s">
        <v>254</v>
      </c>
      <c r="C26" s="102" t="s">
        <v>111</v>
      </c>
      <c r="D26" s="103">
        <v>37980</v>
      </c>
      <c r="E26" s="85" t="s">
        <v>104</v>
      </c>
      <c r="F26" s="79">
        <v>19</v>
      </c>
      <c r="G26" s="79">
        <v>8.24</v>
      </c>
      <c r="H26" s="79">
        <v>3.66</v>
      </c>
      <c r="I26" s="79">
        <v>19</v>
      </c>
      <c r="J26" s="79">
        <v>8.73</v>
      </c>
      <c r="K26" s="79">
        <v>3.87</v>
      </c>
      <c r="L26" s="101">
        <v>8.4849999999999994</v>
      </c>
      <c r="M26" s="101">
        <v>3.77</v>
      </c>
      <c r="N26" s="85" t="s">
        <v>49</v>
      </c>
      <c r="O26" s="85" t="s">
        <v>50</v>
      </c>
      <c r="P26" s="53" t="s">
        <v>413</v>
      </c>
      <c r="Q26" s="55"/>
      <c r="R26" s="93" t="s">
        <v>396</v>
      </c>
    </row>
    <row r="27" spans="1:18" s="50" customFormat="1" ht="15" x14ac:dyDescent="0.25">
      <c r="A27" s="29">
        <v>13</v>
      </c>
      <c r="B27" s="102" t="s">
        <v>255</v>
      </c>
      <c r="C27" s="102" t="s">
        <v>120</v>
      </c>
      <c r="D27" s="103">
        <v>37462</v>
      </c>
      <c r="E27" s="79" t="s">
        <v>116</v>
      </c>
      <c r="F27" s="79">
        <v>18</v>
      </c>
      <c r="G27" s="79">
        <v>8.68</v>
      </c>
      <c r="H27" s="79">
        <v>3.79</v>
      </c>
      <c r="I27" s="79">
        <v>11</v>
      </c>
      <c r="J27" s="79">
        <v>8.5500000000000007</v>
      </c>
      <c r="K27" s="79">
        <v>3.7</v>
      </c>
      <c r="L27" s="82">
        <v>8.6306896551724144</v>
      </c>
      <c r="M27" s="82">
        <v>3.76</v>
      </c>
      <c r="N27" s="79" t="s">
        <v>49</v>
      </c>
      <c r="O27" s="83" t="s">
        <v>50</v>
      </c>
      <c r="P27" s="53" t="s">
        <v>413</v>
      </c>
      <c r="Q27" s="55"/>
      <c r="R27" s="93" t="s">
        <v>397</v>
      </c>
    </row>
    <row r="28" spans="1:18" s="50" customFormat="1" ht="15" x14ac:dyDescent="0.25">
      <c r="A28" s="29">
        <v>14</v>
      </c>
      <c r="B28" s="102" t="s">
        <v>256</v>
      </c>
      <c r="C28" s="102" t="s">
        <v>185</v>
      </c>
      <c r="D28" s="103">
        <v>37559</v>
      </c>
      <c r="E28" s="85" t="s">
        <v>127</v>
      </c>
      <c r="F28" s="79">
        <v>19</v>
      </c>
      <c r="G28" s="79">
        <v>8.75</v>
      </c>
      <c r="H28" s="79">
        <v>3.79</v>
      </c>
      <c r="I28" s="79">
        <v>14</v>
      </c>
      <c r="J28" s="79">
        <v>8.4600000000000009</v>
      </c>
      <c r="K28" s="79">
        <v>3.73</v>
      </c>
      <c r="L28" s="85">
        <v>8.6300000000000008</v>
      </c>
      <c r="M28" s="85">
        <v>3.76</v>
      </c>
      <c r="N28" s="85" t="s">
        <v>49</v>
      </c>
      <c r="O28" s="85" t="s">
        <v>38</v>
      </c>
      <c r="P28" s="53" t="s">
        <v>242</v>
      </c>
      <c r="Q28" s="55"/>
      <c r="R28" s="93" t="s">
        <v>401</v>
      </c>
    </row>
    <row r="29" spans="1:18" s="50" customFormat="1" ht="15" x14ac:dyDescent="0.25">
      <c r="A29" s="29">
        <v>15</v>
      </c>
      <c r="B29" s="102" t="s">
        <v>257</v>
      </c>
      <c r="C29" s="102" t="s">
        <v>59</v>
      </c>
      <c r="D29" s="103">
        <v>37489</v>
      </c>
      <c r="E29" s="83" t="s">
        <v>147</v>
      </c>
      <c r="F29" s="79">
        <v>18</v>
      </c>
      <c r="G29" s="79">
        <v>8.4700000000000006</v>
      </c>
      <c r="H29" s="79">
        <v>3.66</v>
      </c>
      <c r="I29" s="79">
        <v>13</v>
      </c>
      <c r="J29" s="79">
        <v>8.92</v>
      </c>
      <c r="K29" s="79">
        <v>3.84</v>
      </c>
      <c r="L29" s="84">
        <v>8.6587096774193562</v>
      </c>
      <c r="M29" s="84">
        <v>3.74</v>
      </c>
      <c r="N29" s="83" t="s">
        <v>49</v>
      </c>
      <c r="O29" s="83" t="s">
        <v>50</v>
      </c>
      <c r="P29" s="53" t="s">
        <v>242</v>
      </c>
      <c r="Q29" s="55"/>
      <c r="R29" s="93" t="s">
        <v>400</v>
      </c>
    </row>
    <row r="30" spans="1:18" s="50" customFormat="1" ht="15" x14ac:dyDescent="0.25">
      <c r="A30" s="29">
        <v>16</v>
      </c>
      <c r="B30" s="102" t="s">
        <v>258</v>
      </c>
      <c r="C30" s="102" t="s">
        <v>90</v>
      </c>
      <c r="D30" s="103">
        <v>37365</v>
      </c>
      <c r="E30" s="79" t="s">
        <v>116</v>
      </c>
      <c r="F30" s="79">
        <v>20</v>
      </c>
      <c r="G30" s="79">
        <v>8.86</v>
      </c>
      <c r="H30" s="79">
        <v>3.88</v>
      </c>
      <c r="I30" s="79">
        <v>17</v>
      </c>
      <c r="J30" s="79">
        <v>8.2200000000000006</v>
      </c>
      <c r="K30" s="79">
        <v>3.58</v>
      </c>
      <c r="L30" s="82">
        <v>8.5659459459459466</v>
      </c>
      <c r="M30" s="82">
        <v>3.74</v>
      </c>
      <c r="N30" s="79" t="s">
        <v>49</v>
      </c>
      <c r="O30" s="83" t="s">
        <v>50</v>
      </c>
      <c r="P30" s="53"/>
      <c r="Q30" s="55"/>
      <c r="R30" s="93" t="s">
        <v>397</v>
      </c>
    </row>
    <row r="31" spans="1:18" s="50" customFormat="1" ht="15" x14ac:dyDescent="0.25">
      <c r="A31" s="29">
        <v>17</v>
      </c>
      <c r="B31" s="102" t="s">
        <v>259</v>
      </c>
      <c r="C31" s="102" t="s">
        <v>112</v>
      </c>
      <c r="D31" s="103">
        <v>37370</v>
      </c>
      <c r="E31" s="85" t="s">
        <v>104</v>
      </c>
      <c r="F31" s="79">
        <v>20</v>
      </c>
      <c r="G31" s="79">
        <v>8.32</v>
      </c>
      <c r="H31" s="79">
        <v>3.63</v>
      </c>
      <c r="I31" s="79">
        <v>19</v>
      </c>
      <c r="J31" s="79">
        <v>8.81</v>
      </c>
      <c r="K31" s="79">
        <v>3.85</v>
      </c>
      <c r="L31" s="101">
        <v>8.5587179487179501</v>
      </c>
      <c r="M31" s="101">
        <v>3.74</v>
      </c>
      <c r="N31" s="85" t="s">
        <v>49</v>
      </c>
      <c r="O31" s="85" t="s">
        <v>50</v>
      </c>
      <c r="P31" s="53"/>
      <c r="Q31" s="55"/>
      <c r="R31" s="93" t="s">
        <v>396</v>
      </c>
    </row>
    <row r="32" spans="1:18" s="50" customFormat="1" ht="15" x14ac:dyDescent="0.25">
      <c r="A32" s="87">
        <v>18</v>
      </c>
      <c r="B32" s="102" t="s">
        <v>260</v>
      </c>
      <c r="C32" s="102" t="s">
        <v>191</v>
      </c>
      <c r="D32" s="103">
        <v>38209</v>
      </c>
      <c r="E32" s="85" t="s">
        <v>224</v>
      </c>
      <c r="F32" s="79">
        <v>13</v>
      </c>
      <c r="G32" s="79">
        <v>8.2200000000000006</v>
      </c>
      <c r="H32" s="79">
        <v>3.66</v>
      </c>
      <c r="I32" s="79">
        <v>19</v>
      </c>
      <c r="J32" s="79">
        <v>8.7899999999999991</v>
      </c>
      <c r="K32" s="79">
        <v>3.79</v>
      </c>
      <c r="L32" s="85">
        <f>ROUND(((F32*G32)+(I32*J32))/(F32+I32),2)</f>
        <v>8.56</v>
      </c>
      <c r="M32" s="85">
        <v>3.74</v>
      </c>
      <c r="N32" s="85" t="s">
        <v>49</v>
      </c>
      <c r="O32" s="85" t="s">
        <v>50</v>
      </c>
      <c r="P32" s="53" t="s">
        <v>242</v>
      </c>
      <c r="Q32" s="55"/>
      <c r="R32" s="93" t="s">
        <v>395</v>
      </c>
    </row>
    <row r="33" spans="1:18" s="52" customFormat="1" ht="15" x14ac:dyDescent="0.25">
      <c r="A33" s="87">
        <v>19</v>
      </c>
      <c r="B33" s="102" t="s">
        <v>261</v>
      </c>
      <c r="C33" s="102" t="s">
        <v>57</v>
      </c>
      <c r="D33" s="103">
        <v>37349</v>
      </c>
      <c r="E33" s="83" t="s">
        <v>147</v>
      </c>
      <c r="F33" s="79">
        <v>19</v>
      </c>
      <c r="G33" s="79">
        <v>8.23</v>
      </c>
      <c r="H33" s="79">
        <v>3.61</v>
      </c>
      <c r="I33" s="79">
        <v>17</v>
      </c>
      <c r="J33" s="79">
        <v>8.7200000000000006</v>
      </c>
      <c r="K33" s="79">
        <v>3.86</v>
      </c>
      <c r="L33" s="84">
        <v>8.4613888888888891</v>
      </c>
      <c r="M33" s="84">
        <v>3.73</v>
      </c>
      <c r="N33" s="83" t="s">
        <v>49</v>
      </c>
      <c r="O33" s="83" t="s">
        <v>50</v>
      </c>
      <c r="P33" s="53"/>
      <c r="Q33" s="56"/>
      <c r="R33" s="93" t="s">
        <v>400</v>
      </c>
    </row>
    <row r="34" spans="1:18" s="52" customFormat="1" ht="15" x14ac:dyDescent="0.25">
      <c r="A34" s="87">
        <v>20</v>
      </c>
      <c r="B34" s="102" t="s">
        <v>262</v>
      </c>
      <c r="C34" s="102" t="s">
        <v>33</v>
      </c>
      <c r="D34" s="103">
        <v>37086</v>
      </c>
      <c r="E34" s="79" t="s">
        <v>119</v>
      </c>
      <c r="F34" s="79">
        <v>20</v>
      </c>
      <c r="G34" s="79">
        <v>8.3000000000000007</v>
      </c>
      <c r="H34" s="79">
        <v>3.64</v>
      </c>
      <c r="I34" s="79">
        <v>11</v>
      </c>
      <c r="J34" s="79">
        <v>8.68</v>
      </c>
      <c r="K34" s="79">
        <v>3.88</v>
      </c>
      <c r="L34" s="82">
        <v>8.43483870967742</v>
      </c>
      <c r="M34" s="82">
        <v>3.73</v>
      </c>
      <c r="N34" s="79" t="s">
        <v>49</v>
      </c>
      <c r="O34" s="83" t="s">
        <v>38</v>
      </c>
      <c r="P34" s="51"/>
      <c r="Q34" s="56"/>
      <c r="R34" s="93" t="s">
        <v>397</v>
      </c>
    </row>
    <row r="35" spans="1:18" s="52" customFormat="1" ht="15" x14ac:dyDescent="0.25">
      <c r="A35" s="87">
        <v>21</v>
      </c>
      <c r="B35" s="102" t="s">
        <v>263</v>
      </c>
      <c r="C35" s="102" t="s">
        <v>158</v>
      </c>
      <c r="D35" s="103">
        <v>37360</v>
      </c>
      <c r="E35" s="83" t="s">
        <v>146</v>
      </c>
      <c r="F35" s="79">
        <v>18</v>
      </c>
      <c r="G35" s="79">
        <v>8.3699999999999992</v>
      </c>
      <c r="H35" s="79">
        <v>3.72</v>
      </c>
      <c r="I35" s="79">
        <v>19</v>
      </c>
      <c r="J35" s="79">
        <v>8.49</v>
      </c>
      <c r="K35" s="79">
        <v>3.71</v>
      </c>
      <c r="L35" s="84">
        <v>8.4316216216216215</v>
      </c>
      <c r="M35" s="84">
        <v>3.71</v>
      </c>
      <c r="N35" s="83" t="s">
        <v>49</v>
      </c>
      <c r="O35" s="83" t="s">
        <v>50</v>
      </c>
      <c r="P35" s="51"/>
      <c r="Q35" s="56"/>
      <c r="R35" s="93" t="s">
        <v>400</v>
      </c>
    </row>
    <row r="36" spans="1:18" s="52" customFormat="1" ht="15" x14ac:dyDescent="0.25">
      <c r="A36" s="87">
        <v>22</v>
      </c>
      <c r="B36" s="102" t="s">
        <v>264</v>
      </c>
      <c r="C36" s="102" t="s">
        <v>63</v>
      </c>
      <c r="D36" s="103">
        <v>37293</v>
      </c>
      <c r="E36" s="83" t="s">
        <v>144</v>
      </c>
      <c r="F36" s="79">
        <v>19</v>
      </c>
      <c r="G36" s="79">
        <v>8.44</v>
      </c>
      <c r="H36" s="79">
        <v>3.64</v>
      </c>
      <c r="I36" s="79">
        <v>18</v>
      </c>
      <c r="J36" s="79">
        <v>8.93</v>
      </c>
      <c r="K36" s="79">
        <v>3.79</v>
      </c>
      <c r="L36" s="84">
        <v>8.6783783783783797</v>
      </c>
      <c r="M36" s="84">
        <v>3.71</v>
      </c>
      <c r="N36" s="83" t="s">
        <v>49</v>
      </c>
      <c r="O36" s="83" t="s">
        <v>50</v>
      </c>
      <c r="P36" s="51"/>
      <c r="Q36" s="56"/>
      <c r="R36" s="93" t="s">
        <v>400</v>
      </c>
    </row>
    <row r="37" spans="1:18" s="52" customFormat="1" ht="15" x14ac:dyDescent="0.25">
      <c r="A37" s="87">
        <v>23</v>
      </c>
      <c r="B37" s="102" t="s">
        <v>265</v>
      </c>
      <c r="C37" s="102" t="s">
        <v>124</v>
      </c>
      <c r="D37" s="103">
        <v>37719</v>
      </c>
      <c r="E37" s="85" t="s">
        <v>123</v>
      </c>
      <c r="F37" s="79">
        <v>19</v>
      </c>
      <c r="G37" s="79">
        <v>7.98</v>
      </c>
      <c r="H37" s="79">
        <v>3.55</v>
      </c>
      <c r="I37" s="79">
        <v>19</v>
      </c>
      <c r="J37" s="79">
        <v>8.74</v>
      </c>
      <c r="K37" s="79">
        <v>3.86</v>
      </c>
      <c r="L37" s="85">
        <v>8.36</v>
      </c>
      <c r="M37" s="85">
        <v>3.71</v>
      </c>
      <c r="N37" s="85" t="s">
        <v>49</v>
      </c>
      <c r="O37" s="85" t="s">
        <v>50</v>
      </c>
      <c r="P37" s="51"/>
      <c r="Q37" s="56"/>
      <c r="R37" s="93" t="s">
        <v>401</v>
      </c>
    </row>
    <row r="38" spans="1:18" s="50" customFormat="1" ht="15" x14ac:dyDescent="0.25">
      <c r="A38" s="29">
        <v>24</v>
      </c>
      <c r="B38" s="102" t="s">
        <v>266</v>
      </c>
      <c r="C38" s="102" t="s">
        <v>53</v>
      </c>
      <c r="D38" s="103">
        <v>37353</v>
      </c>
      <c r="E38" s="83" t="s">
        <v>159</v>
      </c>
      <c r="F38" s="79">
        <v>19</v>
      </c>
      <c r="G38" s="79">
        <v>8.3800000000000008</v>
      </c>
      <c r="H38" s="79">
        <v>3.7</v>
      </c>
      <c r="I38" s="79">
        <v>18</v>
      </c>
      <c r="J38" s="79">
        <v>8.6300000000000008</v>
      </c>
      <c r="K38" s="79">
        <v>3.69</v>
      </c>
      <c r="L38" s="84">
        <v>8.5016216216216236</v>
      </c>
      <c r="M38" s="84">
        <v>3.7</v>
      </c>
      <c r="N38" s="83" t="s">
        <v>49</v>
      </c>
      <c r="O38" s="83" t="s">
        <v>50</v>
      </c>
      <c r="P38" s="53"/>
      <c r="Q38" s="55"/>
      <c r="R38" s="93" t="s">
        <v>400</v>
      </c>
    </row>
    <row r="39" spans="1:18" s="50" customFormat="1" ht="15" x14ac:dyDescent="0.25">
      <c r="A39" s="29">
        <v>25</v>
      </c>
      <c r="B39" s="102" t="s">
        <v>267</v>
      </c>
      <c r="C39" s="102" t="s">
        <v>192</v>
      </c>
      <c r="D39" s="103">
        <v>37921</v>
      </c>
      <c r="E39" s="85" t="s">
        <v>225</v>
      </c>
      <c r="F39" s="79">
        <v>13</v>
      </c>
      <c r="G39" s="79">
        <v>8.4600000000000009</v>
      </c>
      <c r="H39" s="79">
        <v>3.74</v>
      </c>
      <c r="I39" s="79">
        <v>16</v>
      </c>
      <c r="J39" s="79">
        <v>8.57</v>
      </c>
      <c r="K39" s="79">
        <v>3.66</v>
      </c>
      <c r="L39" s="85">
        <f>ROUND(((F39*G39)+(I39*J39))/(F39+I39),2)</f>
        <v>8.52</v>
      </c>
      <c r="M39" s="85">
        <v>3.7</v>
      </c>
      <c r="N39" s="85" t="s">
        <v>49</v>
      </c>
      <c r="O39" s="85" t="s">
        <v>38</v>
      </c>
      <c r="P39" s="53"/>
      <c r="Q39" s="55"/>
      <c r="R39" s="93" t="s">
        <v>395</v>
      </c>
    </row>
    <row r="40" spans="1:18" s="50" customFormat="1" ht="15" x14ac:dyDescent="0.25">
      <c r="A40" s="29">
        <v>26</v>
      </c>
      <c r="B40" s="102" t="s">
        <v>268</v>
      </c>
      <c r="C40" s="102" t="s">
        <v>55</v>
      </c>
      <c r="D40" s="103">
        <v>36987</v>
      </c>
      <c r="E40" s="83" t="s">
        <v>149</v>
      </c>
      <c r="F40" s="79">
        <v>19</v>
      </c>
      <c r="G40" s="79">
        <v>8.32</v>
      </c>
      <c r="H40" s="79">
        <v>3.65</v>
      </c>
      <c r="I40" s="79">
        <v>18</v>
      </c>
      <c r="J40" s="79">
        <v>8.84</v>
      </c>
      <c r="K40" s="79">
        <v>3.74</v>
      </c>
      <c r="L40" s="84">
        <v>8.5729729729729733</v>
      </c>
      <c r="M40" s="84">
        <v>3.69</v>
      </c>
      <c r="N40" s="83" t="s">
        <v>49</v>
      </c>
      <c r="O40" s="83" t="s">
        <v>38</v>
      </c>
      <c r="P40" s="53"/>
      <c r="Q40" s="55"/>
      <c r="R40" s="93" t="s">
        <v>400</v>
      </c>
    </row>
    <row r="41" spans="1:18" s="50" customFormat="1" ht="15" x14ac:dyDescent="0.25">
      <c r="A41" s="29">
        <v>27</v>
      </c>
      <c r="B41" s="102" t="s">
        <v>269</v>
      </c>
      <c r="C41" s="102" t="s">
        <v>193</v>
      </c>
      <c r="D41" s="103">
        <v>38111</v>
      </c>
      <c r="E41" s="85" t="s">
        <v>224</v>
      </c>
      <c r="F41" s="79">
        <v>13</v>
      </c>
      <c r="G41" s="79">
        <v>8.25</v>
      </c>
      <c r="H41" s="79">
        <v>3.49</v>
      </c>
      <c r="I41" s="79">
        <v>17</v>
      </c>
      <c r="J41" s="79">
        <v>8.7200000000000006</v>
      </c>
      <c r="K41" s="79">
        <v>3.84</v>
      </c>
      <c r="L41" s="85">
        <f>ROUND(((F41*G41)+(I41*J41))/(F41+I41),2)</f>
        <v>8.52</v>
      </c>
      <c r="M41" s="85">
        <v>3.69</v>
      </c>
      <c r="N41" s="85" t="s">
        <v>49</v>
      </c>
      <c r="O41" s="85" t="s">
        <v>50</v>
      </c>
      <c r="P41" s="53"/>
      <c r="Q41" s="55"/>
      <c r="R41" s="93" t="s">
        <v>395</v>
      </c>
    </row>
    <row r="42" spans="1:18" s="50" customFormat="1" ht="15" x14ac:dyDescent="0.25">
      <c r="A42" s="29">
        <v>28</v>
      </c>
      <c r="B42" s="102" t="s">
        <v>270</v>
      </c>
      <c r="C42" s="102" t="s">
        <v>86</v>
      </c>
      <c r="D42" s="103">
        <v>37510</v>
      </c>
      <c r="E42" s="79" t="s">
        <v>117</v>
      </c>
      <c r="F42" s="79">
        <v>20</v>
      </c>
      <c r="G42" s="79">
        <v>8.7100000000000009</v>
      </c>
      <c r="H42" s="79">
        <v>3.86</v>
      </c>
      <c r="I42" s="79">
        <v>12</v>
      </c>
      <c r="J42" s="79">
        <v>8.09</v>
      </c>
      <c r="K42" s="79">
        <v>3.38</v>
      </c>
      <c r="L42" s="82">
        <v>8.4775000000000009</v>
      </c>
      <c r="M42" s="82">
        <v>3.68</v>
      </c>
      <c r="N42" s="79" t="s">
        <v>49</v>
      </c>
      <c r="O42" s="83" t="s">
        <v>50</v>
      </c>
      <c r="P42" s="53"/>
      <c r="Q42" s="55"/>
      <c r="R42" s="93" t="s">
        <v>397</v>
      </c>
    </row>
    <row r="43" spans="1:18" s="50" customFormat="1" ht="15" x14ac:dyDescent="0.25">
      <c r="A43" s="29">
        <v>29</v>
      </c>
      <c r="B43" s="102" t="s">
        <v>271</v>
      </c>
      <c r="C43" s="102" t="s">
        <v>121</v>
      </c>
      <c r="D43" s="103">
        <v>37274</v>
      </c>
      <c r="E43" s="79" t="s">
        <v>115</v>
      </c>
      <c r="F43" s="79">
        <v>20</v>
      </c>
      <c r="G43" s="79">
        <v>8.16</v>
      </c>
      <c r="H43" s="79">
        <v>3.55</v>
      </c>
      <c r="I43" s="79">
        <v>20</v>
      </c>
      <c r="J43" s="79">
        <v>8.5500000000000007</v>
      </c>
      <c r="K43" s="79">
        <v>3.81</v>
      </c>
      <c r="L43" s="82">
        <v>8.3550000000000004</v>
      </c>
      <c r="M43" s="82">
        <v>3.68</v>
      </c>
      <c r="N43" s="79" t="s">
        <v>49</v>
      </c>
      <c r="O43" s="83" t="s">
        <v>50</v>
      </c>
      <c r="P43" s="53"/>
      <c r="Q43" s="55"/>
      <c r="R43" s="93" t="s">
        <v>397</v>
      </c>
    </row>
    <row r="44" spans="1:18" s="50" customFormat="1" ht="15" x14ac:dyDescent="0.25">
      <c r="A44" s="29">
        <v>30</v>
      </c>
      <c r="B44" s="102" t="s">
        <v>272</v>
      </c>
      <c r="C44" s="102" t="s">
        <v>134</v>
      </c>
      <c r="D44" s="103">
        <v>37801</v>
      </c>
      <c r="E44" s="85" t="s">
        <v>123</v>
      </c>
      <c r="F44" s="79">
        <v>19</v>
      </c>
      <c r="G44" s="79">
        <v>7.79</v>
      </c>
      <c r="H44" s="79">
        <v>3.35</v>
      </c>
      <c r="I44" s="79">
        <v>19</v>
      </c>
      <c r="J44" s="79">
        <v>8.9700000000000006</v>
      </c>
      <c r="K44" s="79">
        <v>4</v>
      </c>
      <c r="L44" s="85">
        <v>8.3800000000000008</v>
      </c>
      <c r="M44" s="85">
        <v>3.68</v>
      </c>
      <c r="N44" s="85" t="s">
        <v>49</v>
      </c>
      <c r="O44" s="85" t="s">
        <v>50</v>
      </c>
      <c r="P44" s="53"/>
      <c r="Q44" s="55"/>
      <c r="R44" s="93" t="s">
        <v>401</v>
      </c>
    </row>
    <row r="45" spans="1:18" s="50" customFormat="1" ht="15" x14ac:dyDescent="0.25">
      <c r="A45" s="29">
        <v>31</v>
      </c>
      <c r="B45" s="102" t="s">
        <v>273</v>
      </c>
      <c r="C45" s="102" t="s">
        <v>31</v>
      </c>
      <c r="D45" s="103">
        <v>37726</v>
      </c>
      <c r="E45" s="85" t="s">
        <v>123</v>
      </c>
      <c r="F45" s="79">
        <v>19</v>
      </c>
      <c r="G45" s="79">
        <v>7.93</v>
      </c>
      <c r="H45" s="79">
        <v>3.42</v>
      </c>
      <c r="I45" s="79">
        <v>19</v>
      </c>
      <c r="J45" s="79">
        <v>8.7100000000000009</v>
      </c>
      <c r="K45" s="79">
        <v>3.94</v>
      </c>
      <c r="L45" s="85">
        <v>8.32</v>
      </c>
      <c r="M45" s="85">
        <v>3.68</v>
      </c>
      <c r="N45" s="85" t="s">
        <v>49</v>
      </c>
      <c r="O45" s="85" t="s">
        <v>50</v>
      </c>
      <c r="P45" s="53"/>
      <c r="Q45" s="55"/>
      <c r="R45" s="93" t="s">
        <v>401</v>
      </c>
    </row>
    <row r="46" spans="1:18" s="50" customFormat="1" ht="15" x14ac:dyDescent="0.25">
      <c r="A46" s="29">
        <v>32</v>
      </c>
      <c r="B46" s="102" t="s">
        <v>274</v>
      </c>
      <c r="C46" s="102" t="s">
        <v>161</v>
      </c>
      <c r="D46" s="103">
        <v>37386</v>
      </c>
      <c r="E46" s="83" t="s">
        <v>151</v>
      </c>
      <c r="F46" s="79">
        <v>19</v>
      </c>
      <c r="G46" s="79">
        <v>7.83</v>
      </c>
      <c r="H46" s="79">
        <v>3.35</v>
      </c>
      <c r="I46" s="79">
        <v>18</v>
      </c>
      <c r="J46" s="79">
        <v>9.2200000000000006</v>
      </c>
      <c r="K46" s="79">
        <v>4</v>
      </c>
      <c r="L46" s="84">
        <v>8.5062162162162167</v>
      </c>
      <c r="M46" s="84">
        <v>3.67</v>
      </c>
      <c r="N46" s="83" t="s">
        <v>37</v>
      </c>
      <c r="O46" s="83" t="s">
        <v>38</v>
      </c>
      <c r="P46" s="53"/>
      <c r="Q46" s="55"/>
      <c r="R46" s="93" t="s">
        <v>400</v>
      </c>
    </row>
    <row r="47" spans="1:18" s="50" customFormat="1" ht="15" x14ac:dyDescent="0.25">
      <c r="A47" s="29">
        <v>33</v>
      </c>
      <c r="B47" s="102" t="s">
        <v>275</v>
      </c>
      <c r="C47" s="102" t="s">
        <v>62</v>
      </c>
      <c r="D47" s="103">
        <v>37446</v>
      </c>
      <c r="E47" s="83" t="s">
        <v>147</v>
      </c>
      <c r="F47" s="79">
        <v>19</v>
      </c>
      <c r="G47" s="79">
        <v>8.09</v>
      </c>
      <c r="H47" s="79">
        <v>3.42</v>
      </c>
      <c r="I47" s="79">
        <v>19</v>
      </c>
      <c r="J47" s="79">
        <v>8.77</v>
      </c>
      <c r="K47" s="79">
        <v>3.91</v>
      </c>
      <c r="L47" s="84">
        <v>8.4300000000000015</v>
      </c>
      <c r="M47" s="84">
        <v>3.67</v>
      </c>
      <c r="N47" s="83" t="s">
        <v>37</v>
      </c>
      <c r="O47" s="83" t="s">
        <v>38</v>
      </c>
      <c r="P47" s="53"/>
      <c r="Q47" s="55"/>
      <c r="R47" s="93" t="s">
        <v>400</v>
      </c>
    </row>
    <row r="48" spans="1:18" s="50" customFormat="1" ht="15" x14ac:dyDescent="0.25">
      <c r="A48" s="29">
        <v>34</v>
      </c>
      <c r="B48" s="102" t="s">
        <v>276</v>
      </c>
      <c r="C48" s="102" t="s">
        <v>194</v>
      </c>
      <c r="D48" s="103">
        <v>38331</v>
      </c>
      <c r="E48" s="85" t="s">
        <v>226</v>
      </c>
      <c r="F48" s="79">
        <v>13</v>
      </c>
      <c r="G48" s="79">
        <v>8.7100000000000009</v>
      </c>
      <c r="H48" s="79">
        <v>3.72</v>
      </c>
      <c r="I48" s="79">
        <v>15</v>
      </c>
      <c r="J48" s="79">
        <v>8.44</v>
      </c>
      <c r="K48" s="79">
        <v>3.62</v>
      </c>
      <c r="L48" s="85">
        <f>ROUND(((F48*G48)+(I48*J48))/(F48+I48),2)</f>
        <v>8.57</v>
      </c>
      <c r="M48" s="85">
        <v>3.67</v>
      </c>
      <c r="N48" s="85" t="s">
        <v>37</v>
      </c>
      <c r="O48" s="85" t="s">
        <v>50</v>
      </c>
      <c r="P48" s="53"/>
      <c r="Q48" s="55"/>
      <c r="R48" s="93" t="s">
        <v>395</v>
      </c>
    </row>
    <row r="49" spans="1:18" s="50" customFormat="1" ht="15" x14ac:dyDescent="0.25">
      <c r="A49" s="29">
        <v>35</v>
      </c>
      <c r="B49" s="102" t="s">
        <v>277</v>
      </c>
      <c r="C49" s="102" t="s">
        <v>195</v>
      </c>
      <c r="D49" s="103">
        <v>37893</v>
      </c>
      <c r="E49" s="85" t="s">
        <v>225</v>
      </c>
      <c r="F49" s="79">
        <v>13</v>
      </c>
      <c r="G49" s="79">
        <v>8.0399999999999991</v>
      </c>
      <c r="H49" s="79">
        <v>3.48</v>
      </c>
      <c r="I49" s="79">
        <v>18</v>
      </c>
      <c r="J49" s="79">
        <v>8.64</v>
      </c>
      <c r="K49" s="79">
        <v>3.81</v>
      </c>
      <c r="L49" s="85">
        <f>ROUND(((F49*G49)+(I49*J49))/(F49+I49),2)</f>
        <v>8.39</v>
      </c>
      <c r="M49" s="85">
        <v>3.67</v>
      </c>
      <c r="N49" s="85" t="s">
        <v>37</v>
      </c>
      <c r="O49" s="85" t="s">
        <v>50</v>
      </c>
      <c r="P49" s="53"/>
      <c r="Q49" s="55"/>
      <c r="R49" s="93" t="s">
        <v>395</v>
      </c>
    </row>
    <row r="50" spans="1:18" s="50" customFormat="1" ht="15" x14ac:dyDescent="0.25">
      <c r="A50" s="29">
        <v>36</v>
      </c>
      <c r="B50" s="102" t="s">
        <v>278</v>
      </c>
      <c r="C50" s="102" t="s">
        <v>122</v>
      </c>
      <c r="D50" s="103">
        <v>37982</v>
      </c>
      <c r="E50" s="85" t="s">
        <v>123</v>
      </c>
      <c r="F50" s="79">
        <v>18</v>
      </c>
      <c r="G50" s="79">
        <v>8.26</v>
      </c>
      <c r="H50" s="79">
        <v>3.59</v>
      </c>
      <c r="I50" s="79">
        <v>16</v>
      </c>
      <c r="J50" s="79">
        <v>8.65</v>
      </c>
      <c r="K50" s="79">
        <v>3.73</v>
      </c>
      <c r="L50" s="85">
        <v>8.44</v>
      </c>
      <c r="M50" s="85">
        <v>3.66</v>
      </c>
      <c r="N50" s="85" t="s">
        <v>37</v>
      </c>
      <c r="O50" s="85" t="s">
        <v>50</v>
      </c>
      <c r="P50" s="53"/>
      <c r="Q50" s="55"/>
      <c r="R50" s="93" t="s">
        <v>401</v>
      </c>
    </row>
    <row r="51" spans="1:18" s="50" customFormat="1" ht="15" x14ac:dyDescent="0.25">
      <c r="A51" s="29">
        <v>37</v>
      </c>
      <c r="B51" s="102" t="s">
        <v>279</v>
      </c>
      <c r="C51" s="102" t="s">
        <v>54</v>
      </c>
      <c r="D51" s="103">
        <v>37555</v>
      </c>
      <c r="E51" s="83" t="s">
        <v>152</v>
      </c>
      <c r="F51" s="79">
        <v>19</v>
      </c>
      <c r="G51" s="79">
        <v>8.2200000000000006</v>
      </c>
      <c r="H51" s="79">
        <v>3.62</v>
      </c>
      <c r="I51" s="79">
        <v>13</v>
      </c>
      <c r="J51" s="79">
        <v>8.64</v>
      </c>
      <c r="K51" s="79">
        <v>3.69</v>
      </c>
      <c r="L51" s="84">
        <v>8.390625</v>
      </c>
      <c r="M51" s="84">
        <v>3.65</v>
      </c>
      <c r="N51" s="83" t="s">
        <v>37</v>
      </c>
      <c r="O51" s="83" t="s">
        <v>38</v>
      </c>
      <c r="P51" s="53"/>
      <c r="Q51" s="55"/>
      <c r="R51" s="93" t="s">
        <v>400</v>
      </c>
    </row>
    <row r="52" spans="1:18" s="50" customFormat="1" ht="15" x14ac:dyDescent="0.25">
      <c r="A52" s="29">
        <v>38</v>
      </c>
      <c r="B52" s="102" t="s">
        <v>280</v>
      </c>
      <c r="C52" s="102" t="s">
        <v>196</v>
      </c>
      <c r="D52" s="103">
        <v>38181</v>
      </c>
      <c r="E52" s="85" t="s">
        <v>226</v>
      </c>
      <c r="F52" s="79">
        <v>13</v>
      </c>
      <c r="G52" s="79">
        <v>8.4</v>
      </c>
      <c r="H52" s="79">
        <v>3.66</v>
      </c>
      <c r="I52" s="79">
        <v>15</v>
      </c>
      <c r="J52" s="79">
        <v>8.26</v>
      </c>
      <c r="K52" s="79">
        <v>3.64</v>
      </c>
      <c r="L52" s="85">
        <f>ROUND(((F52*G52)+(I52*J52))/(F52+I52),2)</f>
        <v>8.33</v>
      </c>
      <c r="M52" s="85">
        <v>3.65</v>
      </c>
      <c r="N52" s="85" t="s">
        <v>37</v>
      </c>
      <c r="O52" s="85" t="s">
        <v>50</v>
      </c>
      <c r="P52" s="53"/>
      <c r="Q52" s="55"/>
      <c r="R52" s="93" t="s">
        <v>395</v>
      </c>
    </row>
    <row r="53" spans="1:18" s="50" customFormat="1" ht="15" x14ac:dyDescent="0.25">
      <c r="A53" s="29">
        <v>39</v>
      </c>
      <c r="B53" s="102" t="s">
        <v>281</v>
      </c>
      <c r="C53" s="102" t="s">
        <v>108</v>
      </c>
      <c r="D53" s="103">
        <v>37673</v>
      </c>
      <c r="E53" s="85" t="s">
        <v>104</v>
      </c>
      <c r="F53" s="79">
        <v>20</v>
      </c>
      <c r="G53" s="79">
        <v>8.34</v>
      </c>
      <c r="H53" s="79">
        <v>3.68</v>
      </c>
      <c r="I53" s="79">
        <v>18</v>
      </c>
      <c r="J53" s="79">
        <v>8.32</v>
      </c>
      <c r="K53" s="79">
        <v>3.59</v>
      </c>
      <c r="L53" s="101">
        <v>8.3305263157894736</v>
      </c>
      <c r="M53" s="101">
        <v>3.64</v>
      </c>
      <c r="N53" s="85" t="s">
        <v>37</v>
      </c>
      <c r="O53" s="85" t="s">
        <v>38</v>
      </c>
      <c r="P53" s="53"/>
      <c r="Q53" s="55"/>
      <c r="R53" s="93" t="s">
        <v>396</v>
      </c>
    </row>
    <row r="54" spans="1:18" s="50" customFormat="1" ht="15" x14ac:dyDescent="0.25">
      <c r="A54" s="29">
        <v>40</v>
      </c>
      <c r="B54" s="102" t="s">
        <v>282</v>
      </c>
      <c r="C54" s="102" t="s">
        <v>168</v>
      </c>
      <c r="D54" s="103">
        <v>36698</v>
      </c>
      <c r="E54" s="83" t="s">
        <v>155</v>
      </c>
      <c r="F54" s="79">
        <v>18</v>
      </c>
      <c r="G54" s="79">
        <v>7.91</v>
      </c>
      <c r="H54" s="79">
        <v>3.4</v>
      </c>
      <c r="I54" s="79">
        <v>19</v>
      </c>
      <c r="J54" s="79">
        <v>8.74</v>
      </c>
      <c r="K54" s="79">
        <v>3.84</v>
      </c>
      <c r="L54" s="84">
        <v>8.3362162162162168</v>
      </c>
      <c r="M54" s="84">
        <v>3.63</v>
      </c>
      <c r="N54" s="83" t="s">
        <v>37</v>
      </c>
      <c r="O54" s="83" t="s">
        <v>50</v>
      </c>
      <c r="P54" s="53"/>
      <c r="Q54" s="55"/>
      <c r="R54" s="93" t="s">
        <v>400</v>
      </c>
    </row>
    <row r="55" spans="1:18" s="50" customFormat="1" ht="15" x14ac:dyDescent="0.25">
      <c r="A55" s="29">
        <v>41</v>
      </c>
      <c r="B55" s="102" t="s">
        <v>283</v>
      </c>
      <c r="C55" s="102" t="s">
        <v>139</v>
      </c>
      <c r="D55" s="103">
        <v>37684</v>
      </c>
      <c r="E55" s="85" t="s">
        <v>132</v>
      </c>
      <c r="F55" s="79">
        <v>19</v>
      </c>
      <c r="G55" s="79">
        <v>8.16</v>
      </c>
      <c r="H55" s="79">
        <v>3.49</v>
      </c>
      <c r="I55" s="79">
        <v>17</v>
      </c>
      <c r="J55" s="79">
        <v>8.73</v>
      </c>
      <c r="K55" s="79">
        <v>3.78</v>
      </c>
      <c r="L55" s="85">
        <v>8.43</v>
      </c>
      <c r="M55" s="85">
        <v>3.63</v>
      </c>
      <c r="N55" s="85" t="s">
        <v>37</v>
      </c>
      <c r="O55" s="85" t="s">
        <v>50</v>
      </c>
      <c r="P55" s="53"/>
      <c r="Q55" s="55"/>
      <c r="R55" s="93" t="s">
        <v>401</v>
      </c>
    </row>
    <row r="56" spans="1:18" s="50" customFormat="1" ht="15" x14ac:dyDescent="0.25">
      <c r="A56" s="29">
        <v>42</v>
      </c>
      <c r="B56" s="102" t="s">
        <v>284</v>
      </c>
      <c r="C56" s="102" t="s">
        <v>76</v>
      </c>
      <c r="D56" s="103">
        <v>37067</v>
      </c>
      <c r="E56" s="83" t="s">
        <v>151</v>
      </c>
      <c r="F56" s="79">
        <v>18</v>
      </c>
      <c r="G56" s="79">
        <v>8.2200000000000006</v>
      </c>
      <c r="H56" s="79">
        <v>3.62</v>
      </c>
      <c r="I56" s="79">
        <v>17</v>
      </c>
      <c r="J56" s="79">
        <v>8.39</v>
      </c>
      <c r="K56" s="79">
        <v>3.63</v>
      </c>
      <c r="L56" s="84">
        <v>8.3025714285714294</v>
      </c>
      <c r="M56" s="84">
        <v>3.62</v>
      </c>
      <c r="N56" s="83" t="s">
        <v>37</v>
      </c>
      <c r="O56" s="83" t="s">
        <v>38</v>
      </c>
      <c r="P56" s="53"/>
      <c r="Q56" s="55"/>
      <c r="R56" s="93" t="s">
        <v>400</v>
      </c>
    </row>
    <row r="57" spans="1:18" s="50" customFormat="1" ht="15" x14ac:dyDescent="0.25">
      <c r="A57" s="29">
        <v>43</v>
      </c>
      <c r="B57" s="102" t="s">
        <v>285</v>
      </c>
      <c r="C57" s="102" t="s">
        <v>28</v>
      </c>
      <c r="D57" s="103">
        <v>37446</v>
      </c>
      <c r="E57" s="83" t="s">
        <v>155</v>
      </c>
      <c r="F57" s="79">
        <v>19</v>
      </c>
      <c r="G57" s="79">
        <v>8.57</v>
      </c>
      <c r="H57" s="79">
        <v>3.77</v>
      </c>
      <c r="I57" s="79">
        <v>18</v>
      </c>
      <c r="J57" s="79">
        <v>8.3000000000000007</v>
      </c>
      <c r="K57" s="79">
        <v>3.46</v>
      </c>
      <c r="L57" s="84">
        <v>8.4386486486486483</v>
      </c>
      <c r="M57" s="84">
        <v>3.62</v>
      </c>
      <c r="N57" s="83" t="s">
        <v>37</v>
      </c>
      <c r="O57" s="83" t="s">
        <v>50</v>
      </c>
      <c r="P57" s="53"/>
      <c r="Q57" s="55"/>
      <c r="R57" s="93" t="s">
        <v>400</v>
      </c>
    </row>
    <row r="58" spans="1:18" s="50" customFormat="1" ht="15" x14ac:dyDescent="0.25">
      <c r="A58" s="29">
        <v>44</v>
      </c>
      <c r="B58" s="102" t="s">
        <v>286</v>
      </c>
      <c r="C58" s="102" t="s">
        <v>163</v>
      </c>
      <c r="D58" s="103">
        <v>37523</v>
      </c>
      <c r="E58" s="83" t="s">
        <v>145</v>
      </c>
      <c r="F58" s="79">
        <v>19</v>
      </c>
      <c r="G58" s="79">
        <v>7.97</v>
      </c>
      <c r="H58" s="79">
        <v>3.48</v>
      </c>
      <c r="I58" s="79">
        <v>12</v>
      </c>
      <c r="J58" s="79">
        <v>9.01</v>
      </c>
      <c r="K58" s="79">
        <v>3.83</v>
      </c>
      <c r="L58" s="84">
        <v>8.3725806451612907</v>
      </c>
      <c r="M58" s="84">
        <v>3.62</v>
      </c>
      <c r="N58" s="83" t="s">
        <v>37</v>
      </c>
      <c r="O58" s="83" t="s">
        <v>50</v>
      </c>
      <c r="P58" s="53"/>
      <c r="Q58" s="55"/>
      <c r="R58" s="93" t="s">
        <v>400</v>
      </c>
    </row>
    <row r="59" spans="1:18" s="50" customFormat="1" ht="15" x14ac:dyDescent="0.25">
      <c r="A59" s="29">
        <v>45</v>
      </c>
      <c r="B59" s="102" t="s">
        <v>287</v>
      </c>
      <c r="C59" s="102" t="s">
        <v>197</v>
      </c>
      <c r="D59" s="103">
        <v>37038</v>
      </c>
      <c r="E59" s="85" t="s">
        <v>225</v>
      </c>
      <c r="F59" s="79">
        <v>13</v>
      </c>
      <c r="G59" s="79">
        <v>8.2799999999999994</v>
      </c>
      <c r="H59" s="79">
        <v>3.58</v>
      </c>
      <c r="I59" s="79">
        <v>16</v>
      </c>
      <c r="J59" s="79">
        <v>8.36</v>
      </c>
      <c r="K59" s="79">
        <v>3.66</v>
      </c>
      <c r="L59" s="85">
        <f>ROUND(((F59*G59)+(I59*J59))/(F59+I59),2)</f>
        <v>8.32</v>
      </c>
      <c r="M59" s="85">
        <v>3.62</v>
      </c>
      <c r="N59" s="85" t="s">
        <v>37</v>
      </c>
      <c r="O59" s="85" t="s">
        <v>50</v>
      </c>
      <c r="P59" s="53"/>
      <c r="Q59" s="55"/>
      <c r="R59" s="93" t="s">
        <v>395</v>
      </c>
    </row>
    <row r="60" spans="1:18" s="50" customFormat="1" ht="15" x14ac:dyDescent="0.25">
      <c r="A60" s="29">
        <v>46</v>
      </c>
      <c r="B60" s="102" t="s">
        <v>288</v>
      </c>
      <c r="C60" s="102" t="s">
        <v>198</v>
      </c>
      <c r="D60" s="103">
        <v>38015</v>
      </c>
      <c r="E60" s="85" t="s">
        <v>224</v>
      </c>
      <c r="F60" s="79">
        <v>13</v>
      </c>
      <c r="G60" s="79">
        <v>7.89</v>
      </c>
      <c r="H60" s="79">
        <v>3.4</v>
      </c>
      <c r="I60" s="79">
        <v>17</v>
      </c>
      <c r="J60" s="79">
        <v>8.57</v>
      </c>
      <c r="K60" s="79">
        <v>3.78</v>
      </c>
      <c r="L60" s="85">
        <f>ROUND(((F60*G60)+(I60*J60))/(F60+I60),2)</f>
        <v>8.2799999999999994</v>
      </c>
      <c r="M60" s="85">
        <v>3.62</v>
      </c>
      <c r="N60" s="85" t="s">
        <v>37</v>
      </c>
      <c r="O60" s="85" t="s">
        <v>50</v>
      </c>
      <c r="P60" s="53"/>
      <c r="Q60" s="55"/>
      <c r="R60" s="93" t="s">
        <v>395</v>
      </c>
    </row>
    <row r="61" spans="1:18" s="50" customFormat="1" ht="15" x14ac:dyDescent="0.25">
      <c r="A61" s="29">
        <v>47</v>
      </c>
      <c r="B61" s="102" t="s">
        <v>289</v>
      </c>
      <c r="C61" s="102" t="s">
        <v>61</v>
      </c>
      <c r="D61" s="103">
        <v>37474</v>
      </c>
      <c r="E61" s="83" t="s">
        <v>149</v>
      </c>
      <c r="F61" s="79">
        <v>19</v>
      </c>
      <c r="G61" s="79">
        <v>8.2100000000000009</v>
      </c>
      <c r="H61" s="79">
        <v>3.57</v>
      </c>
      <c r="I61" s="79">
        <v>18</v>
      </c>
      <c r="J61" s="79">
        <v>8.3699999999999992</v>
      </c>
      <c r="K61" s="79">
        <v>3.66</v>
      </c>
      <c r="L61" s="84">
        <v>8.2878378378378379</v>
      </c>
      <c r="M61" s="84">
        <v>3.61</v>
      </c>
      <c r="N61" s="83" t="s">
        <v>37</v>
      </c>
      <c r="O61" s="83" t="s">
        <v>38</v>
      </c>
      <c r="P61" s="53"/>
      <c r="Q61" s="55"/>
      <c r="R61" s="93" t="s">
        <v>400</v>
      </c>
    </row>
    <row r="62" spans="1:18" s="50" customFormat="1" ht="15" x14ac:dyDescent="0.25">
      <c r="A62" s="29">
        <v>48</v>
      </c>
      <c r="B62" s="102" t="s">
        <v>290</v>
      </c>
      <c r="C62" s="102" t="s">
        <v>175</v>
      </c>
      <c r="D62" s="103">
        <v>37600</v>
      </c>
      <c r="E62" s="83" t="s">
        <v>153</v>
      </c>
      <c r="F62" s="79">
        <v>18</v>
      </c>
      <c r="G62" s="79">
        <v>7.96</v>
      </c>
      <c r="H62" s="79">
        <v>3.37</v>
      </c>
      <c r="I62" s="79">
        <v>18</v>
      </c>
      <c r="J62" s="79">
        <v>8.6300000000000008</v>
      </c>
      <c r="K62" s="79">
        <v>3.84</v>
      </c>
      <c r="L62" s="84">
        <v>8.2949999999999999</v>
      </c>
      <c r="M62" s="84">
        <v>3.61</v>
      </c>
      <c r="N62" s="83" t="s">
        <v>37</v>
      </c>
      <c r="O62" s="83" t="s">
        <v>50</v>
      </c>
      <c r="P62" s="53"/>
      <c r="Q62" s="55"/>
      <c r="R62" s="93" t="s">
        <v>400</v>
      </c>
    </row>
    <row r="63" spans="1:18" s="50" customFormat="1" ht="15" x14ac:dyDescent="0.25">
      <c r="A63" s="29">
        <v>49</v>
      </c>
      <c r="B63" s="102" t="s">
        <v>291</v>
      </c>
      <c r="C63" s="102" t="s">
        <v>72</v>
      </c>
      <c r="D63" s="103">
        <v>37613</v>
      </c>
      <c r="E63" s="83" t="s">
        <v>151</v>
      </c>
      <c r="F63" s="79">
        <v>19</v>
      </c>
      <c r="G63" s="79">
        <v>7.99</v>
      </c>
      <c r="H63" s="79">
        <v>3.47</v>
      </c>
      <c r="I63" s="79">
        <v>16</v>
      </c>
      <c r="J63" s="79">
        <v>8.49</v>
      </c>
      <c r="K63" s="79">
        <v>3.75</v>
      </c>
      <c r="L63" s="84">
        <v>8.218571428571428</v>
      </c>
      <c r="M63" s="84">
        <v>3.6</v>
      </c>
      <c r="N63" s="83" t="s">
        <v>37</v>
      </c>
      <c r="O63" s="83" t="s">
        <v>38</v>
      </c>
      <c r="P63" s="53"/>
      <c r="Q63" s="55"/>
      <c r="R63" s="93" t="s">
        <v>400</v>
      </c>
    </row>
    <row r="64" spans="1:18" s="50" customFormat="1" ht="15" x14ac:dyDescent="0.25">
      <c r="A64" s="29">
        <v>50</v>
      </c>
      <c r="B64" s="102" t="s">
        <v>292</v>
      </c>
      <c r="C64" s="102" t="s">
        <v>199</v>
      </c>
      <c r="D64" s="103">
        <v>37991</v>
      </c>
      <c r="E64" s="85" t="s">
        <v>226</v>
      </c>
      <c r="F64" s="79">
        <v>13</v>
      </c>
      <c r="G64" s="79">
        <v>8.91</v>
      </c>
      <c r="H64" s="79">
        <v>3.92</v>
      </c>
      <c r="I64" s="79">
        <v>15</v>
      </c>
      <c r="J64" s="79">
        <v>7.95</v>
      </c>
      <c r="K64" s="79">
        <v>3.33</v>
      </c>
      <c r="L64" s="85">
        <f>ROUND(((F64*G64)+(I64*J64))/(F64+I64),2)</f>
        <v>8.4</v>
      </c>
      <c r="M64" s="85">
        <v>3.6</v>
      </c>
      <c r="N64" s="85" t="s">
        <v>37</v>
      </c>
      <c r="O64" s="85" t="s">
        <v>50</v>
      </c>
      <c r="P64" s="53"/>
      <c r="Q64" s="55"/>
      <c r="R64" s="93" t="s">
        <v>395</v>
      </c>
    </row>
    <row r="65" spans="1:18" s="50" customFormat="1" ht="18" customHeight="1" x14ac:dyDescent="0.25">
      <c r="A65" s="29">
        <v>51</v>
      </c>
      <c r="B65" s="102" t="s">
        <v>293</v>
      </c>
      <c r="C65" s="102" t="s">
        <v>68</v>
      </c>
      <c r="D65" s="103">
        <v>37469</v>
      </c>
      <c r="E65" s="83" t="s">
        <v>145</v>
      </c>
      <c r="F65" s="79">
        <v>19</v>
      </c>
      <c r="G65" s="79">
        <v>8.06</v>
      </c>
      <c r="H65" s="79">
        <v>3.42</v>
      </c>
      <c r="I65" s="79">
        <v>19</v>
      </c>
      <c r="J65" s="79">
        <v>8.86</v>
      </c>
      <c r="K65" s="79">
        <v>3.75</v>
      </c>
      <c r="L65" s="84">
        <v>8.4600000000000009</v>
      </c>
      <c r="M65" s="84">
        <v>3.59</v>
      </c>
      <c r="N65" s="83" t="s">
        <v>37</v>
      </c>
      <c r="O65" s="83" t="s">
        <v>50</v>
      </c>
      <c r="P65" s="53"/>
      <c r="Q65" s="55"/>
      <c r="R65" s="93" t="s">
        <v>400</v>
      </c>
    </row>
    <row r="66" spans="1:18" s="50" customFormat="1" ht="15" x14ac:dyDescent="0.25">
      <c r="A66" s="29">
        <v>52</v>
      </c>
      <c r="B66" s="102" t="s">
        <v>294</v>
      </c>
      <c r="C66" s="102" t="s">
        <v>85</v>
      </c>
      <c r="D66" s="103">
        <v>37512</v>
      </c>
      <c r="E66" s="79" t="s">
        <v>116</v>
      </c>
      <c r="F66" s="79">
        <v>19</v>
      </c>
      <c r="G66" s="79">
        <v>8.17</v>
      </c>
      <c r="H66" s="79">
        <v>3.56</v>
      </c>
      <c r="I66" s="79">
        <v>16</v>
      </c>
      <c r="J66" s="79">
        <v>8.26</v>
      </c>
      <c r="K66" s="79">
        <v>3.62</v>
      </c>
      <c r="L66" s="82">
        <v>8.2111428571428569</v>
      </c>
      <c r="M66" s="82">
        <v>3.59</v>
      </c>
      <c r="N66" s="79" t="s">
        <v>37</v>
      </c>
      <c r="O66" s="83" t="s">
        <v>50</v>
      </c>
      <c r="P66" s="53"/>
      <c r="Q66" s="55"/>
      <c r="R66" s="93" t="s">
        <v>397</v>
      </c>
    </row>
    <row r="67" spans="1:18" s="50" customFormat="1" ht="15" x14ac:dyDescent="0.25">
      <c r="A67" s="29">
        <v>53</v>
      </c>
      <c r="B67" s="102" t="s">
        <v>295</v>
      </c>
      <c r="C67" s="102" t="s">
        <v>186</v>
      </c>
      <c r="D67" s="103">
        <v>37881</v>
      </c>
      <c r="E67" s="85" t="s">
        <v>123</v>
      </c>
      <c r="F67" s="79">
        <v>19</v>
      </c>
      <c r="G67" s="79">
        <v>7.98</v>
      </c>
      <c r="H67" s="79">
        <v>3.43</v>
      </c>
      <c r="I67" s="79">
        <v>19</v>
      </c>
      <c r="J67" s="79">
        <v>8.4600000000000009</v>
      </c>
      <c r="K67" s="79">
        <v>3.75</v>
      </c>
      <c r="L67" s="85">
        <v>8.2200000000000006</v>
      </c>
      <c r="M67" s="85">
        <v>3.59</v>
      </c>
      <c r="N67" s="85" t="s">
        <v>37</v>
      </c>
      <c r="O67" s="85" t="s">
        <v>50</v>
      </c>
      <c r="P67" s="53"/>
      <c r="Q67" s="55"/>
      <c r="R67" s="93" t="s">
        <v>401</v>
      </c>
    </row>
    <row r="68" spans="1:18" s="50" customFormat="1" ht="15" x14ac:dyDescent="0.25">
      <c r="A68" s="29">
        <v>54</v>
      </c>
      <c r="B68" s="102" t="s">
        <v>296</v>
      </c>
      <c r="C68" s="102" t="s">
        <v>200</v>
      </c>
      <c r="D68" s="103">
        <v>37920</v>
      </c>
      <c r="E68" s="85" t="s">
        <v>225</v>
      </c>
      <c r="F68" s="79">
        <v>13</v>
      </c>
      <c r="G68" s="79">
        <v>8.27</v>
      </c>
      <c r="H68" s="79">
        <v>3.61</v>
      </c>
      <c r="I68" s="79">
        <v>16</v>
      </c>
      <c r="J68" s="79">
        <v>8.49</v>
      </c>
      <c r="K68" s="79">
        <v>3.58</v>
      </c>
      <c r="L68" s="85">
        <f>ROUND(((F68*G68)+(I68*J68))/(F68+I68),2)</f>
        <v>8.39</v>
      </c>
      <c r="M68" s="85">
        <v>3.59</v>
      </c>
      <c r="N68" s="85" t="s">
        <v>37</v>
      </c>
      <c r="O68" s="85" t="s">
        <v>38</v>
      </c>
      <c r="P68" s="53"/>
      <c r="Q68" s="55"/>
      <c r="R68" s="93" t="s">
        <v>395</v>
      </c>
    </row>
    <row r="69" spans="1:18" s="50" customFormat="1" ht="15" x14ac:dyDescent="0.25">
      <c r="A69" s="29">
        <v>55</v>
      </c>
      <c r="B69" s="102" t="s">
        <v>297</v>
      </c>
      <c r="C69" s="102" t="s">
        <v>131</v>
      </c>
      <c r="D69" s="103">
        <v>37741</v>
      </c>
      <c r="E69" s="85" t="s">
        <v>129</v>
      </c>
      <c r="F69" s="79">
        <v>19</v>
      </c>
      <c r="G69" s="79">
        <v>7.86</v>
      </c>
      <c r="H69" s="79">
        <v>3.33</v>
      </c>
      <c r="I69" s="79">
        <v>18</v>
      </c>
      <c r="J69" s="79">
        <v>8.91</v>
      </c>
      <c r="K69" s="79">
        <v>3.85</v>
      </c>
      <c r="L69" s="85">
        <v>8.3699999999999992</v>
      </c>
      <c r="M69" s="85">
        <v>3.58</v>
      </c>
      <c r="N69" s="85" t="s">
        <v>37</v>
      </c>
      <c r="O69" s="85" t="s">
        <v>50</v>
      </c>
      <c r="P69" s="53"/>
      <c r="Q69" s="55"/>
      <c r="R69" s="93" t="s">
        <v>401</v>
      </c>
    </row>
    <row r="70" spans="1:18" s="50" customFormat="1" ht="15" x14ac:dyDescent="0.25">
      <c r="A70" s="29">
        <v>56</v>
      </c>
      <c r="B70" s="102" t="s">
        <v>298</v>
      </c>
      <c r="C70" s="102" t="s">
        <v>34</v>
      </c>
      <c r="D70" s="103">
        <v>37939</v>
      </c>
      <c r="E70" s="85" t="s">
        <v>123</v>
      </c>
      <c r="F70" s="79">
        <v>19</v>
      </c>
      <c r="G70" s="79">
        <v>7.7</v>
      </c>
      <c r="H70" s="79">
        <v>3.28</v>
      </c>
      <c r="I70" s="79">
        <v>19</v>
      </c>
      <c r="J70" s="79">
        <v>8.99</v>
      </c>
      <c r="K70" s="79">
        <v>3.87</v>
      </c>
      <c r="L70" s="85">
        <v>8.35</v>
      </c>
      <c r="M70" s="85">
        <v>3.58</v>
      </c>
      <c r="N70" s="85" t="s">
        <v>37</v>
      </c>
      <c r="O70" s="85" t="s">
        <v>50</v>
      </c>
      <c r="P70" s="53"/>
      <c r="Q70" s="55"/>
      <c r="R70" s="93" t="s">
        <v>401</v>
      </c>
    </row>
    <row r="71" spans="1:18" s="50" customFormat="1" ht="15" x14ac:dyDescent="0.25">
      <c r="A71" s="29">
        <v>57</v>
      </c>
      <c r="B71" s="102" t="s">
        <v>299</v>
      </c>
      <c r="C71" s="102" t="s">
        <v>201</v>
      </c>
      <c r="D71" s="103">
        <v>38191</v>
      </c>
      <c r="E71" s="85" t="s">
        <v>224</v>
      </c>
      <c r="F71" s="79">
        <v>13</v>
      </c>
      <c r="G71" s="79">
        <v>8.84</v>
      </c>
      <c r="H71" s="79">
        <v>3.79</v>
      </c>
      <c r="I71" s="79">
        <v>16</v>
      </c>
      <c r="J71" s="79">
        <v>8.0399999999999991</v>
      </c>
      <c r="K71" s="79">
        <v>3.41</v>
      </c>
      <c r="L71" s="85">
        <f>ROUND(((F71*G71)+(I71*J71))/(F71+I71),2)</f>
        <v>8.4</v>
      </c>
      <c r="M71" s="85">
        <v>3.58</v>
      </c>
      <c r="N71" s="85" t="s">
        <v>37</v>
      </c>
      <c r="O71" s="85" t="s">
        <v>50</v>
      </c>
      <c r="P71" s="53"/>
      <c r="Q71" s="55"/>
      <c r="R71" s="93" t="s">
        <v>395</v>
      </c>
    </row>
    <row r="72" spans="1:18" s="50" customFormat="1" ht="15" x14ac:dyDescent="0.25">
      <c r="A72" s="29">
        <v>58</v>
      </c>
      <c r="B72" s="102" t="s">
        <v>300</v>
      </c>
      <c r="C72" s="102" t="s">
        <v>202</v>
      </c>
      <c r="D72" s="103">
        <v>38260</v>
      </c>
      <c r="E72" s="85" t="s">
        <v>227</v>
      </c>
      <c r="F72" s="79">
        <v>13</v>
      </c>
      <c r="G72" s="79">
        <v>8.31</v>
      </c>
      <c r="H72" s="79">
        <v>3.73</v>
      </c>
      <c r="I72" s="79">
        <v>16</v>
      </c>
      <c r="J72" s="79">
        <v>7.93</v>
      </c>
      <c r="K72" s="79">
        <v>3.45</v>
      </c>
      <c r="L72" s="85">
        <f>ROUND(((F72*G72)+(I72*J72))/(F72+I72),2)</f>
        <v>8.1</v>
      </c>
      <c r="M72" s="85">
        <v>3.58</v>
      </c>
      <c r="N72" s="85" t="s">
        <v>37</v>
      </c>
      <c r="O72" s="85" t="s">
        <v>50</v>
      </c>
      <c r="P72" s="53"/>
      <c r="Q72" s="55"/>
      <c r="R72" s="93" t="s">
        <v>395</v>
      </c>
    </row>
    <row r="73" spans="1:18" s="81" customFormat="1" ht="15" x14ac:dyDescent="0.25">
      <c r="A73" s="87">
        <v>59</v>
      </c>
      <c r="B73" s="102" t="s">
        <v>301</v>
      </c>
      <c r="C73" s="102" t="s">
        <v>71</v>
      </c>
      <c r="D73" s="103">
        <v>37381</v>
      </c>
      <c r="E73" s="83" t="s">
        <v>144</v>
      </c>
      <c r="F73" s="79">
        <v>19</v>
      </c>
      <c r="G73" s="79">
        <v>7.77</v>
      </c>
      <c r="H73" s="79">
        <v>3.33</v>
      </c>
      <c r="I73" s="79">
        <v>14</v>
      </c>
      <c r="J73" s="79">
        <v>8.91</v>
      </c>
      <c r="K73" s="79">
        <v>3.9</v>
      </c>
      <c r="L73" s="84">
        <v>8.2536363636363639</v>
      </c>
      <c r="M73" s="84">
        <v>3.57</v>
      </c>
      <c r="N73" s="83" t="s">
        <v>37</v>
      </c>
      <c r="O73" s="83" t="s">
        <v>38</v>
      </c>
      <c r="P73" s="88"/>
      <c r="Q73" s="89"/>
      <c r="R73" s="93" t="s">
        <v>400</v>
      </c>
    </row>
    <row r="74" spans="1:18" s="50" customFormat="1" ht="15" x14ac:dyDescent="0.25">
      <c r="A74" s="29">
        <v>60</v>
      </c>
      <c r="B74" s="102" t="s">
        <v>302</v>
      </c>
      <c r="C74" s="102" t="s">
        <v>102</v>
      </c>
      <c r="D74" s="103">
        <v>37803</v>
      </c>
      <c r="E74" s="85" t="s">
        <v>101</v>
      </c>
      <c r="F74" s="79">
        <v>18</v>
      </c>
      <c r="G74" s="79">
        <v>7.92</v>
      </c>
      <c r="H74" s="79">
        <v>3.46</v>
      </c>
      <c r="I74" s="79">
        <v>19</v>
      </c>
      <c r="J74" s="79">
        <v>8.4600000000000009</v>
      </c>
      <c r="K74" s="79">
        <v>3.68</v>
      </c>
      <c r="L74" s="101">
        <v>8.1972972972972968</v>
      </c>
      <c r="M74" s="101">
        <v>3.57</v>
      </c>
      <c r="N74" s="85" t="s">
        <v>37</v>
      </c>
      <c r="O74" s="85" t="s">
        <v>50</v>
      </c>
      <c r="P74" s="53"/>
      <c r="Q74" s="55"/>
      <c r="R74" s="93" t="s">
        <v>402</v>
      </c>
    </row>
    <row r="75" spans="1:18" s="50" customFormat="1" ht="15" x14ac:dyDescent="0.25">
      <c r="A75" s="29">
        <v>61</v>
      </c>
      <c r="B75" s="99" t="s">
        <v>303</v>
      </c>
      <c r="C75" s="99" t="s">
        <v>230</v>
      </c>
      <c r="D75" s="100">
        <v>38066</v>
      </c>
      <c r="E75" s="94" t="s">
        <v>232</v>
      </c>
      <c r="F75" s="86">
        <v>14</v>
      </c>
      <c r="G75" s="86">
        <v>8.07</v>
      </c>
      <c r="H75" s="86">
        <v>3.37</v>
      </c>
      <c r="I75" s="86">
        <v>14</v>
      </c>
      <c r="J75" s="86">
        <v>8.49</v>
      </c>
      <c r="K75" s="86">
        <v>3.76</v>
      </c>
      <c r="L75" s="101">
        <v>8.2799999999999994</v>
      </c>
      <c r="M75" s="101">
        <v>3.57</v>
      </c>
      <c r="N75" s="85" t="s">
        <v>37</v>
      </c>
      <c r="O75" s="85" t="s">
        <v>50</v>
      </c>
      <c r="P75" s="53"/>
      <c r="Q75" s="55"/>
      <c r="R75" s="93" t="s">
        <v>398</v>
      </c>
    </row>
    <row r="76" spans="1:18" s="50" customFormat="1" ht="15" x14ac:dyDescent="0.25">
      <c r="A76" s="29">
        <v>62</v>
      </c>
      <c r="B76" s="102" t="s">
        <v>304</v>
      </c>
      <c r="C76" s="102" t="s">
        <v>176</v>
      </c>
      <c r="D76" s="103">
        <v>37530</v>
      </c>
      <c r="E76" s="83" t="s">
        <v>155</v>
      </c>
      <c r="F76" s="79">
        <v>19</v>
      </c>
      <c r="G76" s="79">
        <v>7.75</v>
      </c>
      <c r="H76" s="79">
        <v>3.29</v>
      </c>
      <c r="I76" s="79">
        <v>18</v>
      </c>
      <c r="J76" s="79">
        <v>8.66</v>
      </c>
      <c r="K76" s="79">
        <v>3.85</v>
      </c>
      <c r="L76" s="84">
        <v>8.192702702702702</v>
      </c>
      <c r="M76" s="84">
        <v>3.56</v>
      </c>
      <c r="N76" s="83" t="s">
        <v>37</v>
      </c>
      <c r="O76" s="83" t="s">
        <v>50</v>
      </c>
      <c r="P76" s="53"/>
      <c r="Q76" s="55"/>
      <c r="R76" s="93" t="s">
        <v>400</v>
      </c>
    </row>
    <row r="77" spans="1:18" s="50" customFormat="1" ht="15" x14ac:dyDescent="0.25">
      <c r="A77" s="29">
        <v>63</v>
      </c>
      <c r="B77" s="102" t="s">
        <v>305</v>
      </c>
      <c r="C77" s="102" t="s">
        <v>165</v>
      </c>
      <c r="D77" s="103">
        <v>37307</v>
      </c>
      <c r="E77" s="83" t="s">
        <v>145</v>
      </c>
      <c r="F77" s="79">
        <v>19</v>
      </c>
      <c r="G77" s="79">
        <v>7.88</v>
      </c>
      <c r="H77" s="79">
        <v>3.38</v>
      </c>
      <c r="I77" s="79">
        <v>17</v>
      </c>
      <c r="J77" s="79">
        <v>8.73</v>
      </c>
      <c r="K77" s="79">
        <v>3.76</v>
      </c>
      <c r="L77" s="84">
        <v>8.2813888888888894</v>
      </c>
      <c r="M77" s="84">
        <v>3.56</v>
      </c>
      <c r="N77" s="83" t="s">
        <v>37</v>
      </c>
      <c r="O77" s="83" t="s">
        <v>50</v>
      </c>
      <c r="P77" s="53"/>
      <c r="Q77" s="55"/>
      <c r="R77" s="93" t="s">
        <v>400</v>
      </c>
    </row>
    <row r="78" spans="1:18" s="50" customFormat="1" ht="15" x14ac:dyDescent="0.25">
      <c r="A78" s="29">
        <v>64</v>
      </c>
      <c r="B78" s="102" t="s">
        <v>306</v>
      </c>
      <c r="C78" s="102" t="s">
        <v>91</v>
      </c>
      <c r="D78" s="103">
        <v>37452</v>
      </c>
      <c r="E78" s="79" t="s">
        <v>119</v>
      </c>
      <c r="F78" s="79">
        <v>19</v>
      </c>
      <c r="G78" s="79">
        <v>7.88</v>
      </c>
      <c r="H78" s="79">
        <v>3.43</v>
      </c>
      <c r="I78" s="79">
        <v>17</v>
      </c>
      <c r="J78" s="79">
        <v>8.32</v>
      </c>
      <c r="K78" s="79">
        <v>3.7</v>
      </c>
      <c r="L78" s="82">
        <v>8.0877777777777773</v>
      </c>
      <c r="M78" s="82">
        <v>3.56</v>
      </c>
      <c r="N78" s="79" t="s">
        <v>37</v>
      </c>
      <c r="O78" s="83" t="s">
        <v>38</v>
      </c>
      <c r="P78" s="53"/>
      <c r="Q78" s="55"/>
      <c r="R78" s="93" t="s">
        <v>397</v>
      </c>
    </row>
    <row r="79" spans="1:18" s="50" customFormat="1" ht="15" x14ac:dyDescent="0.25">
      <c r="A79" s="29">
        <v>65</v>
      </c>
      <c r="B79" s="102" t="s">
        <v>307</v>
      </c>
      <c r="C79" s="102" t="s">
        <v>114</v>
      </c>
      <c r="D79" s="103">
        <v>37333</v>
      </c>
      <c r="E79" s="85" t="s">
        <v>104</v>
      </c>
      <c r="F79" s="79">
        <v>19</v>
      </c>
      <c r="G79" s="79">
        <v>8.2899999999999991</v>
      </c>
      <c r="H79" s="79">
        <v>3.44</v>
      </c>
      <c r="I79" s="79">
        <v>20</v>
      </c>
      <c r="J79" s="79">
        <v>8.67</v>
      </c>
      <c r="K79" s="79">
        <v>3.67</v>
      </c>
      <c r="L79" s="101">
        <v>8.4848717948717933</v>
      </c>
      <c r="M79" s="101">
        <v>3.56</v>
      </c>
      <c r="N79" s="85" t="s">
        <v>37</v>
      </c>
      <c r="O79" s="85" t="s">
        <v>38</v>
      </c>
      <c r="P79" s="53"/>
      <c r="Q79" s="55"/>
      <c r="R79" s="93" t="s">
        <v>396</v>
      </c>
    </row>
    <row r="80" spans="1:18" s="50" customFormat="1" ht="15" x14ac:dyDescent="0.25">
      <c r="A80" s="29">
        <v>66</v>
      </c>
      <c r="B80" s="102" t="s">
        <v>308</v>
      </c>
      <c r="C80" s="102" t="s">
        <v>169</v>
      </c>
      <c r="D80" s="103">
        <v>37470</v>
      </c>
      <c r="E80" s="83" t="s">
        <v>156</v>
      </c>
      <c r="F80" s="79">
        <v>19</v>
      </c>
      <c r="G80" s="79">
        <v>8.0399999999999991</v>
      </c>
      <c r="H80" s="79">
        <v>3.55</v>
      </c>
      <c r="I80" s="79">
        <v>16</v>
      </c>
      <c r="J80" s="79">
        <v>8.39</v>
      </c>
      <c r="K80" s="79">
        <v>3.56</v>
      </c>
      <c r="L80" s="84">
        <v>8.1999999999999993</v>
      </c>
      <c r="M80" s="84">
        <v>3.55</v>
      </c>
      <c r="N80" s="83" t="s">
        <v>37</v>
      </c>
      <c r="O80" s="83" t="s">
        <v>38</v>
      </c>
      <c r="P80" s="53"/>
      <c r="Q80" s="55"/>
      <c r="R80" s="93" t="s">
        <v>400</v>
      </c>
    </row>
    <row r="81" spans="1:18" s="50" customFormat="1" ht="15" x14ac:dyDescent="0.25">
      <c r="A81" s="29">
        <v>67</v>
      </c>
      <c r="B81" s="102" t="s">
        <v>309</v>
      </c>
      <c r="C81" s="102" t="s">
        <v>70</v>
      </c>
      <c r="D81" s="103">
        <v>37497</v>
      </c>
      <c r="E81" s="83" t="s">
        <v>155</v>
      </c>
      <c r="F81" s="79">
        <v>19</v>
      </c>
      <c r="G81" s="79">
        <v>7.79</v>
      </c>
      <c r="H81" s="79">
        <v>3.35</v>
      </c>
      <c r="I81" s="79">
        <v>18</v>
      </c>
      <c r="J81" s="79">
        <v>8.6</v>
      </c>
      <c r="K81" s="79">
        <v>3.77</v>
      </c>
      <c r="L81" s="84">
        <v>8.1840540540540534</v>
      </c>
      <c r="M81" s="84">
        <v>3.55</v>
      </c>
      <c r="N81" s="83" t="s">
        <v>37</v>
      </c>
      <c r="O81" s="83" t="s">
        <v>50</v>
      </c>
      <c r="P81" s="53"/>
      <c r="Q81" s="55"/>
      <c r="R81" s="93" t="s">
        <v>400</v>
      </c>
    </row>
    <row r="82" spans="1:18" s="50" customFormat="1" ht="15" x14ac:dyDescent="0.25">
      <c r="A82" s="29">
        <v>68</v>
      </c>
      <c r="B82" s="102" t="s">
        <v>310</v>
      </c>
      <c r="C82" s="102" t="s">
        <v>203</v>
      </c>
      <c r="D82" s="103">
        <v>38141</v>
      </c>
      <c r="E82" s="85" t="s">
        <v>224</v>
      </c>
      <c r="F82" s="79">
        <v>13</v>
      </c>
      <c r="G82" s="79">
        <v>8.42</v>
      </c>
      <c r="H82" s="79">
        <v>3.54</v>
      </c>
      <c r="I82" s="79">
        <v>16</v>
      </c>
      <c r="J82" s="79">
        <v>8.1199999999999992</v>
      </c>
      <c r="K82" s="79">
        <v>3.56</v>
      </c>
      <c r="L82" s="85">
        <f>ROUND(((F82*G82)+(I82*J82))/(F82+I82),2)</f>
        <v>8.25</v>
      </c>
      <c r="M82" s="85">
        <v>3.55</v>
      </c>
      <c r="N82" s="85" t="s">
        <v>37</v>
      </c>
      <c r="O82" s="85" t="s">
        <v>50</v>
      </c>
      <c r="P82" s="53"/>
      <c r="Q82" s="55"/>
      <c r="R82" s="93" t="s">
        <v>395</v>
      </c>
    </row>
    <row r="83" spans="1:18" s="50" customFormat="1" ht="15" x14ac:dyDescent="0.25">
      <c r="A83" s="29">
        <v>69</v>
      </c>
      <c r="B83" s="102" t="s">
        <v>311</v>
      </c>
      <c r="C83" s="102" t="s">
        <v>204</v>
      </c>
      <c r="D83" s="103">
        <v>37655</v>
      </c>
      <c r="E83" s="85" t="s">
        <v>225</v>
      </c>
      <c r="F83" s="79">
        <v>13</v>
      </c>
      <c r="G83" s="79">
        <v>7.79</v>
      </c>
      <c r="H83" s="79">
        <v>3.4</v>
      </c>
      <c r="I83" s="79">
        <v>18</v>
      </c>
      <c r="J83" s="79">
        <v>8.36</v>
      </c>
      <c r="K83" s="79">
        <v>3.66</v>
      </c>
      <c r="L83" s="85">
        <f>ROUND(((F83*G83)+(I83*J83))/(F83+I83),2)</f>
        <v>8.1199999999999992</v>
      </c>
      <c r="M83" s="85">
        <v>3.55</v>
      </c>
      <c r="N83" s="85" t="s">
        <v>37</v>
      </c>
      <c r="O83" s="85" t="s">
        <v>50</v>
      </c>
      <c r="P83" s="53"/>
      <c r="Q83" s="55"/>
      <c r="R83" s="93" t="s">
        <v>395</v>
      </c>
    </row>
    <row r="84" spans="1:18" s="50" customFormat="1" ht="15" x14ac:dyDescent="0.25">
      <c r="A84" s="29">
        <v>70</v>
      </c>
      <c r="B84" s="102" t="s">
        <v>312</v>
      </c>
      <c r="C84" s="102" t="s">
        <v>105</v>
      </c>
      <c r="D84" s="103">
        <v>37755</v>
      </c>
      <c r="E84" s="85" t="s">
        <v>104</v>
      </c>
      <c r="F84" s="79">
        <v>17</v>
      </c>
      <c r="G84" s="79">
        <v>7.65</v>
      </c>
      <c r="H84" s="79">
        <v>3.23</v>
      </c>
      <c r="I84" s="79">
        <v>19</v>
      </c>
      <c r="J84" s="79">
        <v>8.5299999999999994</v>
      </c>
      <c r="K84" s="79">
        <v>3.82</v>
      </c>
      <c r="L84" s="101">
        <v>8.1144444444444446</v>
      </c>
      <c r="M84" s="101">
        <v>3.54</v>
      </c>
      <c r="N84" s="85" t="s">
        <v>37</v>
      </c>
      <c r="O84" s="85" t="s">
        <v>50</v>
      </c>
      <c r="P84" s="53"/>
      <c r="Q84" s="55"/>
      <c r="R84" s="93" t="s">
        <v>396</v>
      </c>
    </row>
    <row r="85" spans="1:18" s="50" customFormat="1" ht="15" x14ac:dyDescent="0.25">
      <c r="A85" s="29">
        <v>71</v>
      </c>
      <c r="B85" s="102" t="s">
        <v>313</v>
      </c>
      <c r="C85" s="102" t="s">
        <v>205</v>
      </c>
      <c r="D85" s="103">
        <v>38297</v>
      </c>
      <c r="E85" s="85" t="s">
        <v>228</v>
      </c>
      <c r="F85" s="79">
        <v>13</v>
      </c>
      <c r="G85" s="79">
        <v>8.3800000000000008</v>
      </c>
      <c r="H85" s="79">
        <v>3.79</v>
      </c>
      <c r="I85" s="79">
        <v>16</v>
      </c>
      <c r="J85" s="79">
        <v>7.89</v>
      </c>
      <c r="K85" s="79">
        <v>3.33</v>
      </c>
      <c r="L85" s="85">
        <f>ROUND(((F85*G85)+(I85*J85))/(F85+I85),2)</f>
        <v>8.11</v>
      </c>
      <c r="M85" s="85">
        <v>3.54</v>
      </c>
      <c r="N85" s="85" t="s">
        <v>37</v>
      </c>
      <c r="O85" s="85" t="s">
        <v>38</v>
      </c>
      <c r="P85" s="53"/>
      <c r="Q85" s="55"/>
      <c r="R85" s="93" t="s">
        <v>395</v>
      </c>
    </row>
    <row r="86" spans="1:18" s="50" customFormat="1" ht="15" x14ac:dyDescent="0.25">
      <c r="A86" s="29">
        <v>72</v>
      </c>
      <c r="B86" s="102" t="s">
        <v>314</v>
      </c>
      <c r="C86" s="102" t="s">
        <v>75</v>
      </c>
      <c r="D86" s="103">
        <v>37452</v>
      </c>
      <c r="E86" s="83" t="s">
        <v>144</v>
      </c>
      <c r="F86" s="79">
        <v>19</v>
      </c>
      <c r="G86" s="79">
        <v>8.41</v>
      </c>
      <c r="H86" s="79">
        <v>3.54</v>
      </c>
      <c r="I86" s="79">
        <v>12</v>
      </c>
      <c r="J86" s="79">
        <v>8.31</v>
      </c>
      <c r="K86" s="79">
        <v>3.52</v>
      </c>
      <c r="L86" s="84">
        <v>8.371290322580645</v>
      </c>
      <c r="M86" s="84">
        <v>3.53</v>
      </c>
      <c r="N86" s="83" t="s">
        <v>37</v>
      </c>
      <c r="O86" s="83" t="s">
        <v>50</v>
      </c>
      <c r="P86" s="53"/>
      <c r="Q86" s="55"/>
      <c r="R86" s="93" t="s">
        <v>400</v>
      </c>
    </row>
    <row r="87" spans="1:18" s="50" customFormat="1" ht="15" x14ac:dyDescent="0.25">
      <c r="A87" s="29">
        <v>73</v>
      </c>
      <c r="B87" s="102" t="s">
        <v>315</v>
      </c>
      <c r="C87" s="102" t="s">
        <v>67</v>
      </c>
      <c r="D87" s="103">
        <v>37012</v>
      </c>
      <c r="E87" s="83" t="s">
        <v>155</v>
      </c>
      <c r="F87" s="79">
        <v>19</v>
      </c>
      <c r="G87" s="79">
        <v>8.2100000000000009</v>
      </c>
      <c r="H87" s="79">
        <v>3.52</v>
      </c>
      <c r="I87" s="79">
        <v>16</v>
      </c>
      <c r="J87" s="79">
        <v>8.35</v>
      </c>
      <c r="K87" s="79">
        <v>3.54</v>
      </c>
      <c r="L87" s="84">
        <v>8.2740000000000009</v>
      </c>
      <c r="M87" s="84">
        <v>3.53</v>
      </c>
      <c r="N87" s="83" t="s">
        <v>37</v>
      </c>
      <c r="O87" s="83" t="s">
        <v>50</v>
      </c>
      <c r="P87" s="53"/>
      <c r="Q87" s="55"/>
      <c r="R87" s="93" t="s">
        <v>400</v>
      </c>
    </row>
    <row r="88" spans="1:18" s="50" customFormat="1" ht="15" x14ac:dyDescent="0.25">
      <c r="A88" s="29">
        <v>74</v>
      </c>
      <c r="B88" s="102" t="s">
        <v>316</v>
      </c>
      <c r="C88" s="102" t="s">
        <v>97</v>
      </c>
      <c r="D88" s="103">
        <v>37486</v>
      </c>
      <c r="E88" s="83" t="s">
        <v>99</v>
      </c>
      <c r="F88" s="79">
        <v>19</v>
      </c>
      <c r="G88" s="79">
        <v>7.75</v>
      </c>
      <c r="H88" s="79">
        <v>3.31</v>
      </c>
      <c r="I88" s="79">
        <v>20</v>
      </c>
      <c r="J88" s="79">
        <v>8.52</v>
      </c>
      <c r="K88" s="79">
        <v>3.73</v>
      </c>
      <c r="L88" s="84">
        <f>((F88*G88)+(I88*J88))/(F88+I88)</f>
        <v>8.1448717948717935</v>
      </c>
      <c r="M88" s="84">
        <f>ROUND(((F88*H88)+(I88*K88))/(F88+I88),2)</f>
        <v>3.53</v>
      </c>
      <c r="N88" s="83" t="str">
        <f>IF(M88&gt;=3.68,"Xuất sắc",IF(M88&gt;=3.34,"Giỏi",IF(M88&gt;=2.68,"Khá",IF(M88&gt;=2,"Trung Bình",IF(M88&lt;2,"Yếu")))))</f>
        <v>Giỏi</v>
      </c>
      <c r="O88" s="83" t="s">
        <v>50</v>
      </c>
      <c r="P88" s="53"/>
      <c r="Q88" s="55"/>
      <c r="R88" s="93" t="s">
        <v>399</v>
      </c>
    </row>
    <row r="89" spans="1:18" s="50" customFormat="1" ht="15" x14ac:dyDescent="0.25">
      <c r="A89" s="29">
        <v>75</v>
      </c>
      <c r="B89" s="102" t="s">
        <v>317</v>
      </c>
      <c r="C89" s="102" t="s">
        <v>113</v>
      </c>
      <c r="D89" s="103">
        <v>37689</v>
      </c>
      <c r="E89" s="85" t="s">
        <v>110</v>
      </c>
      <c r="F89" s="79">
        <v>18</v>
      </c>
      <c r="G89" s="79">
        <v>7.45</v>
      </c>
      <c r="H89" s="79">
        <v>3.22</v>
      </c>
      <c r="I89" s="79">
        <v>19</v>
      </c>
      <c r="J89" s="79">
        <v>8.73</v>
      </c>
      <c r="K89" s="79">
        <v>3.82</v>
      </c>
      <c r="L89" s="101">
        <v>8.1072972972972988</v>
      </c>
      <c r="M89" s="101">
        <v>3.53</v>
      </c>
      <c r="N89" s="85" t="s">
        <v>37</v>
      </c>
      <c r="O89" s="85" t="s">
        <v>38</v>
      </c>
      <c r="P89" s="53"/>
      <c r="Q89" s="55"/>
      <c r="R89" s="93" t="s">
        <v>396</v>
      </c>
    </row>
    <row r="90" spans="1:18" s="50" customFormat="1" ht="15" x14ac:dyDescent="0.25">
      <c r="A90" s="29">
        <v>76</v>
      </c>
      <c r="B90" s="102" t="s">
        <v>318</v>
      </c>
      <c r="C90" s="102" t="s">
        <v>206</v>
      </c>
      <c r="D90" s="103">
        <v>38001</v>
      </c>
      <c r="E90" s="85" t="s">
        <v>226</v>
      </c>
      <c r="F90" s="79">
        <v>13</v>
      </c>
      <c r="G90" s="79">
        <v>8.69</v>
      </c>
      <c r="H90" s="79">
        <v>3.79</v>
      </c>
      <c r="I90" s="79">
        <v>15</v>
      </c>
      <c r="J90" s="79">
        <v>7.8</v>
      </c>
      <c r="K90" s="79">
        <v>3.3</v>
      </c>
      <c r="L90" s="85">
        <f>ROUND(((F90*G90)+(I90*J90))/(F90+I90),2)</f>
        <v>8.2100000000000009</v>
      </c>
      <c r="M90" s="85">
        <v>3.53</v>
      </c>
      <c r="N90" s="85" t="s">
        <v>37</v>
      </c>
      <c r="O90" s="85" t="s">
        <v>50</v>
      </c>
      <c r="P90" s="53"/>
      <c r="Q90" s="55"/>
      <c r="R90" s="93" t="s">
        <v>395</v>
      </c>
    </row>
    <row r="91" spans="1:18" s="50" customFormat="1" ht="15" x14ac:dyDescent="0.25">
      <c r="A91" s="29">
        <v>77</v>
      </c>
      <c r="B91" s="102" t="s">
        <v>319</v>
      </c>
      <c r="C91" s="102" t="s">
        <v>207</v>
      </c>
      <c r="D91" s="103">
        <v>38014</v>
      </c>
      <c r="E91" s="85" t="s">
        <v>228</v>
      </c>
      <c r="F91" s="79">
        <v>13</v>
      </c>
      <c r="G91" s="79">
        <v>8.43</v>
      </c>
      <c r="H91" s="79">
        <v>3.72</v>
      </c>
      <c r="I91" s="79">
        <v>19</v>
      </c>
      <c r="J91" s="79">
        <v>7.86</v>
      </c>
      <c r="K91" s="79">
        <v>3.4</v>
      </c>
      <c r="L91" s="85">
        <f>ROUND(((F91*G91)+(I91*J91))/(F91+I91),2)</f>
        <v>8.09</v>
      </c>
      <c r="M91" s="85">
        <v>3.53</v>
      </c>
      <c r="N91" s="85" t="s">
        <v>37</v>
      </c>
      <c r="O91" s="85" t="s">
        <v>38</v>
      </c>
      <c r="P91" s="53"/>
      <c r="Q91" s="55"/>
      <c r="R91" s="93" t="s">
        <v>395</v>
      </c>
    </row>
    <row r="92" spans="1:18" s="50" customFormat="1" ht="15" x14ac:dyDescent="0.25">
      <c r="A92" s="29">
        <v>78</v>
      </c>
      <c r="B92" s="102" t="s">
        <v>320</v>
      </c>
      <c r="C92" s="102" t="s">
        <v>64</v>
      </c>
      <c r="D92" s="103">
        <v>37434</v>
      </c>
      <c r="E92" s="83" t="s">
        <v>160</v>
      </c>
      <c r="F92" s="79">
        <v>19</v>
      </c>
      <c r="G92" s="79">
        <v>7.69</v>
      </c>
      <c r="H92" s="79">
        <v>3.26</v>
      </c>
      <c r="I92" s="79">
        <v>17</v>
      </c>
      <c r="J92" s="79">
        <v>8.5299999999999994</v>
      </c>
      <c r="K92" s="79">
        <v>3.8</v>
      </c>
      <c r="L92" s="84">
        <v>8.086666666666666</v>
      </c>
      <c r="M92" s="84">
        <v>3.52</v>
      </c>
      <c r="N92" s="83" t="s">
        <v>37</v>
      </c>
      <c r="O92" s="83" t="s">
        <v>50</v>
      </c>
      <c r="P92" s="53"/>
      <c r="Q92" s="55"/>
      <c r="R92" s="93" t="s">
        <v>400</v>
      </c>
    </row>
    <row r="93" spans="1:18" s="50" customFormat="1" ht="15" x14ac:dyDescent="0.25">
      <c r="A93" s="29">
        <v>79</v>
      </c>
      <c r="B93" s="102" t="s">
        <v>321</v>
      </c>
      <c r="C93" s="102" t="s">
        <v>79</v>
      </c>
      <c r="D93" s="103">
        <v>37289</v>
      </c>
      <c r="E93" s="83" t="s">
        <v>145</v>
      </c>
      <c r="F93" s="79">
        <v>19</v>
      </c>
      <c r="G93" s="79">
        <v>7.97</v>
      </c>
      <c r="H93" s="79">
        <v>3.43</v>
      </c>
      <c r="I93" s="79">
        <v>19</v>
      </c>
      <c r="J93" s="79">
        <v>8.1300000000000008</v>
      </c>
      <c r="K93" s="79">
        <v>3.59</v>
      </c>
      <c r="L93" s="84">
        <v>8.0500000000000007</v>
      </c>
      <c r="M93" s="84">
        <v>3.51</v>
      </c>
      <c r="N93" s="83" t="s">
        <v>37</v>
      </c>
      <c r="O93" s="83" t="s">
        <v>50</v>
      </c>
      <c r="P93" s="53"/>
      <c r="Q93" s="55"/>
      <c r="R93" s="93" t="s">
        <v>400</v>
      </c>
    </row>
    <row r="94" spans="1:18" s="50" customFormat="1" ht="15" x14ac:dyDescent="0.25">
      <c r="A94" s="29">
        <v>80</v>
      </c>
      <c r="B94" s="102" t="s">
        <v>322</v>
      </c>
      <c r="C94" s="102" t="s">
        <v>58</v>
      </c>
      <c r="D94" s="103">
        <v>37486</v>
      </c>
      <c r="E94" s="83" t="s">
        <v>159</v>
      </c>
      <c r="F94" s="79">
        <v>19</v>
      </c>
      <c r="G94" s="79">
        <v>7.67</v>
      </c>
      <c r="H94" s="79">
        <v>3.32</v>
      </c>
      <c r="I94" s="79">
        <v>19</v>
      </c>
      <c r="J94" s="79">
        <v>8.42</v>
      </c>
      <c r="K94" s="79">
        <v>3.7</v>
      </c>
      <c r="L94" s="84">
        <v>8.0449999999999999</v>
      </c>
      <c r="M94" s="84">
        <v>3.51</v>
      </c>
      <c r="N94" s="83" t="s">
        <v>37</v>
      </c>
      <c r="O94" s="83" t="s">
        <v>50</v>
      </c>
      <c r="P94" s="53"/>
      <c r="Q94" s="55"/>
      <c r="R94" s="93" t="s">
        <v>400</v>
      </c>
    </row>
    <row r="95" spans="1:18" s="50" customFormat="1" ht="15" x14ac:dyDescent="0.25">
      <c r="A95" s="29">
        <v>81</v>
      </c>
      <c r="B95" s="102" t="s">
        <v>323</v>
      </c>
      <c r="C95" s="102" t="s">
        <v>93</v>
      </c>
      <c r="D95" s="103">
        <v>37413</v>
      </c>
      <c r="E95" s="79" t="s">
        <v>116</v>
      </c>
      <c r="F95" s="79">
        <v>19</v>
      </c>
      <c r="G95" s="79">
        <v>7.95</v>
      </c>
      <c r="H95" s="79">
        <v>3.42</v>
      </c>
      <c r="I95" s="79">
        <v>16</v>
      </c>
      <c r="J95" s="79">
        <v>8.16</v>
      </c>
      <c r="K95" s="79">
        <v>3.62</v>
      </c>
      <c r="L95" s="82">
        <v>8.0460000000000012</v>
      </c>
      <c r="M95" s="82">
        <v>3.51</v>
      </c>
      <c r="N95" s="79" t="s">
        <v>37</v>
      </c>
      <c r="O95" s="83" t="s">
        <v>50</v>
      </c>
      <c r="P95" s="53"/>
      <c r="Q95" s="55"/>
      <c r="R95" s="93" t="s">
        <v>397</v>
      </c>
    </row>
    <row r="96" spans="1:18" s="50" customFormat="1" ht="15" x14ac:dyDescent="0.25">
      <c r="A96" s="29">
        <v>82</v>
      </c>
      <c r="B96" s="102" t="s">
        <v>324</v>
      </c>
      <c r="C96" s="102" t="s">
        <v>184</v>
      </c>
      <c r="D96" s="103">
        <v>37316</v>
      </c>
      <c r="E96" s="79" t="s">
        <v>117</v>
      </c>
      <c r="F96" s="79">
        <v>18</v>
      </c>
      <c r="G96" s="79">
        <v>8.01</v>
      </c>
      <c r="H96" s="79">
        <v>3.46</v>
      </c>
      <c r="I96" s="79">
        <v>19</v>
      </c>
      <c r="J96" s="79">
        <v>8.1199999999999992</v>
      </c>
      <c r="K96" s="79">
        <v>3.56</v>
      </c>
      <c r="L96" s="82">
        <v>8.066486486486486</v>
      </c>
      <c r="M96" s="82">
        <v>3.51</v>
      </c>
      <c r="N96" s="79" t="s">
        <v>37</v>
      </c>
      <c r="O96" s="83" t="s">
        <v>50</v>
      </c>
      <c r="P96" s="53"/>
      <c r="Q96" s="55"/>
      <c r="R96" s="93" t="s">
        <v>397</v>
      </c>
    </row>
    <row r="97" spans="1:18" s="50" customFormat="1" ht="15" x14ac:dyDescent="0.25">
      <c r="A97" s="29">
        <v>83</v>
      </c>
      <c r="B97" s="102" t="s">
        <v>325</v>
      </c>
      <c r="C97" s="102" t="s">
        <v>208</v>
      </c>
      <c r="D97" s="103">
        <v>38127</v>
      </c>
      <c r="E97" s="85" t="s">
        <v>229</v>
      </c>
      <c r="F97" s="79">
        <v>13</v>
      </c>
      <c r="G97" s="79">
        <v>8.1199999999999992</v>
      </c>
      <c r="H97" s="79">
        <v>3.61</v>
      </c>
      <c r="I97" s="79">
        <v>16</v>
      </c>
      <c r="J97" s="79">
        <v>7.98</v>
      </c>
      <c r="K97" s="79">
        <v>3.43</v>
      </c>
      <c r="L97" s="85">
        <f>ROUND(((F97*G97)+(I97*J97))/(F97+I97),2)</f>
        <v>8.0399999999999991</v>
      </c>
      <c r="M97" s="85">
        <v>3.51</v>
      </c>
      <c r="N97" s="85" t="s">
        <v>37</v>
      </c>
      <c r="O97" s="85" t="s">
        <v>50</v>
      </c>
      <c r="P97" s="53"/>
      <c r="Q97" s="55"/>
      <c r="R97" s="93" t="s">
        <v>395</v>
      </c>
    </row>
    <row r="98" spans="1:18" s="50" customFormat="1" ht="15" x14ac:dyDescent="0.25">
      <c r="A98" s="29">
        <v>84</v>
      </c>
      <c r="B98" s="99" t="s">
        <v>326</v>
      </c>
      <c r="C98" s="99" t="s">
        <v>231</v>
      </c>
      <c r="D98" s="100">
        <v>38347</v>
      </c>
      <c r="E98" s="94" t="s">
        <v>232</v>
      </c>
      <c r="F98" s="86">
        <v>14</v>
      </c>
      <c r="G98" s="86">
        <v>7.48</v>
      </c>
      <c r="H98" s="86">
        <v>3.16</v>
      </c>
      <c r="I98" s="86">
        <v>14</v>
      </c>
      <c r="J98" s="86">
        <v>8.89</v>
      </c>
      <c r="K98" s="86">
        <v>3.85</v>
      </c>
      <c r="L98" s="101">
        <v>8.1850000000000005</v>
      </c>
      <c r="M98" s="101">
        <v>3.51</v>
      </c>
      <c r="N98" s="85" t="s">
        <v>37</v>
      </c>
      <c r="O98" s="85" t="s">
        <v>50</v>
      </c>
      <c r="P98" s="53"/>
      <c r="Q98" s="55"/>
      <c r="R98" s="93" t="s">
        <v>398</v>
      </c>
    </row>
    <row r="99" spans="1:18" s="50" customFormat="1" ht="15" x14ac:dyDescent="0.25">
      <c r="A99" s="29">
        <v>85</v>
      </c>
      <c r="B99" s="102" t="s">
        <v>327</v>
      </c>
      <c r="C99" s="102" t="s">
        <v>157</v>
      </c>
      <c r="D99" s="103">
        <v>37577</v>
      </c>
      <c r="E99" s="83" t="s">
        <v>151</v>
      </c>
      <c r="F99" s="79">
        <v>19</v>
      </c>
      <c r="G99" s="79">
        <v>7.44</v>
      </c>
      <c r="H99" s="79">
        <v>3.17</v>
      </c>
      <c r="I99" s="79">
        <v>18</v>
      </c>
      <c r="J99" s="79">
        <v>8.8800000000000008</v>
      </c>
      <c r="K99" s="79">
        <v>3.85</v>
      </c>
      <c r="L99" s="84">
        <v>8.1405405405405418</v>
      </c>
      <c r="M99" s="84">
        <v>3.5</v>
      </c>
      <c r="N99" s="83" t="s">
        <v>37</v>
      </c>
      <c r="O99" s="83" t="s">
        <v>50</v>
      </c>
      <c r="P99" s="53"/>
      <c r="Q99" s="55"/>
      <c r="R99" s="93" t="s">
        <v>400</v>
      </c>
    </row>
    <row r="100" spans="1:18" s="50" customFormat="1" ht="15" x14ac:dyDescent="0.25">
      <c r="A100" s="29">
        <v>86</v>
      </c>
      <c r="B100" s="102" t="s">
        <v>328</v>
      </c>
      <c r="C100" s="102" t="s">
        <v>35</v>
      </c>
      <c r="D100" s="103">
        <v>37227</v>
      </c>
      <c r="E100" s="83" t="s">
        <v>144</v>
      </c>
      <c r="F100" s="79">
        <v>19</v>
      </c>
      <c r="G100" s="79">
        <v>7.68</v>
      </c>
      <c r="H100" s="79">
        <v>3.28</v>
      </c>
      <c r="I100" s="79">
        <v>11</v>
      </c>
      <c r="J100" s="79">
        <v>8.85</v>
      </c>
      <c r="K100" s="79">
        <v>3.87</v>
      </c>
      <c r="L100" s="84">
        <v>8.109</v>
      </c>
      <c r="M100" s="84">
        <v>3.5</v>
      </c>
      <c r="N100" s="83" t="s">
        <v>37</v>
      </c>
      <c r="O100" s="83" t="s">
        <v>38</v>
      </c>
      <c r="P100" s="53"/>
      <c r="Q100" s="55"/>
      <c r="R100" s="93" t="s">
        <v>400</v>
      </c>
    </row>
    <row r="101" spans="1:18" s="50" customFormat="1" ht="15" x14ac:dyDescent="0.25">
      <c r="A101" s="29">
        <v>87</v>
      </c>
      <c r="B101" s="102" t="s">
        <v>329</v>
      </c>
      <c r="C101" s="102" t="s">
        <v>177</v>
      </c>
      <c r="D101" s="103">
        <v>37517</v>
      </c>
      <c r="E101" s="83" t="s">
        <v>183</v>
      </c>
      <c r="F101" s="79">
        <v>19</v>
      </c>
      <c r="G101" s="79">
        <v>7.39</v>
      </c>
      <c r="H101" s="79">
        <v>3.18</v>
      </c>
      <c r="I101" s="79">
        <v>18</v>
      </c>
      <c r="J101" s="79">
        <v>8.9700000000000006</v>
      </c>
      <c r="K101" s="79">
        <v>3.83</v>
      </c>
      <c r="L101" s="84">
        <v>8.1586486486486489</v>
      </c>
      <c r="M101" s="84">
        <v>3.5</v>
      </c>
      <c r="N101" s="83" t="s">
        <v>37</v>
      </c>
      <c r="O101" s="83" t="s">
        <v>38</v>
      </c>
      <c r="P101" s="53"/>
      <c r="Q101" s="55"/>
      <c r="R101" s="93" t="s">
        <v>400</v>
      </c>
    </row>
    <row r="102" spans="1:18" s="50" customFormat="1" ht="15" x14ac:dyDescent="0.25">
      <c r="A102" s="29">
        <v>88</v>
      </c>
      <c r="B102" s="102" t="s">
        <v>330</v>
      </c>
      <c r="C102" s="102" t="s">
        <v>82</v>
      </c>
      <c r="D102" s="103">
        <v>37402</v>
      </c>
      <c r="E102" s="83" t="s">
        <v>145</v>
      </c>
      <c r="F102" s="79">
        <v>19</v>
      </c>
      <c r="G102" s="79">
        <v>7.62</v>
      </c>
      <c r="H102" s="79">
        <v>3.26</v>
      </c>
      <c r="I102" s="79">
        <v>17</v>
      </c>
      <c r="J102" s="79">
        <v>8.64</v>
      </c>
      <c r="K102" s="79">
        <v>3.76</v>
      </c>
      <c r="L102" s="84">
        <v>8.1016666666666666</v>
      </c>
      <c r="M102" s="84">
        <v>3.5</v>
      </c>
      <c r="N102" s="83" t="s">
        <v>37</v>
      </c>
      <c r="O102" s="83" t="s">
        <v>50</v>
      </c>
      <c r="P102" s="53"/>
      <c r="Q102" s="55"/>
      <c r="R102" s="93" t="s">
        <v>400</v>
      </c>
    </row>
    <row r="103" spans="1:18" s="50" customFormat="1" ht="15" x14ac:dyDescent="0.25">
      <c r="A103" s="29">
        <v>89</v>
      </c>
      <c r="B103" s="102" t="s">
        <v>331</v>
      </c>
      <c r="C103" s="102" t="s">
        <v>209</v>
      </c>
      <c r="D103" s="103">
        <v>38147</v>
      </c>
      <c r="E103" s="85" t="s">
        <v>229</v>
      </c>
      <c r="F103" s="79">
        <v>13</v>
      </c>
      <c r="G103" s="79">
        <v>8.5500000000000007</v>
      </c>
      <c r="H103" s="79">
        <v>3.85</v>
      </c>
      <c r="I103" s="79">
        <v>16</v>
      </c>
      <c r="J103" s="79">
        <v>7.91</v>
      </c>
      <c r="K103" s="79">
        <v>3.21</v>
      </c>
      <c r="L103" s="85">
        <f>ROUND(((F103*G103)+(I103*J103))/(F103+I103),2)</f>
        <v>8.1999999999999993</v>
      </c>
      <c r="M103" s="85">
        <v>3.5</v>
      </c>
      <c r="N103" s="85" t="s">
        <v>37</v>
      </c>
      <c r="O103" s="85" t="s">
        <v>50</v>
      </c>
      <c r="P103" s="53"/>
      <c r="Q103" s="55"/>
      <c r="R103" s="93" t="s">
        <v>395</v>
      </c>
    </row>
    <row r="104" spans="1:18" s="50" customFormat="1" ht="15" x14ac:dyDescent="0.25">
      <c r="A104" s="29">
        <v>90</v>
      </c>
      <c r="B104" s="102" t="s">
        <v>332</v>
      </c>
      <c r="C104" s="102" t="s">
        <v>154</v>
      </c>
      <c r="D104" s="103">
        <v>37327</v>
      </c>
      <c r="E104" s="83" t="s">
        <v>153</v>
      </c>
      <c r="F104" s="79">
        <v>19</v>
      </c>
      <c r="G104" s="79">
        <v>7.7</v>
      </c>
      <c r="H104" s="79">
        <v>3.28</v>
      </c>
      <c r="I104" s="79">
        <v>19</v>
      </c>
      <c r="J104" s="79">
        <v>8.74</v>
      </c>
      <c r="K104" s="79">
        <v>3.68</v>
      </c>
      <c r="L104" s="84">
        <v>8.2200000000000006</v>
      </c>
      <c r="M104" s="84">
        <v>3.48</v>
      </c>
      <c r="N104" s="83" t="s">
        <v>37</v>
      </c>
      <c r="O104" s="83" t="s">
        <v>38</v>
      </c>
      <c r="P104" s="53"/>
      <c r="Q104" s="55"/>
      <c r="R104" s="93" t="s">
        <v>400</v>
      </c>
    </row>
    <row r="105" spans="1:18" s="50" customFormat="1" ht="15" x14ac:dyDescent="0.25">
      <c r="A105" s="29">
        <v>91</v>
      </c>
      <c r="B105" s="102" t="s">
        <v>333</v>
      </c>
      <c r="C105" s="102" t="s">
        <v>80</v>
      </c>
      <c r="D105" s="103">
        <v>37541</v>
      </c>
      <c r="E105" s="83" t="s">
        <v>147</v>
      </c>
      <c r="F105" s="79">
        <v>18</v>
      </c>
      <c r="G105" s="79">
        <v>7.53</v>
      </c>
      <c r="H105" s="79">
        <v>3.21</v>
      </c>
      <c r="I105" s="79">
        <v>13</v>
      </c>
      <c r="J105" s="79">
        <v>8.81</v>
      </c>
      <c r="K105" s="79">
        <v>3.85</v>
      </c>
      <c r="L105" s="84">
        <v>8.0667741935483868</v>
      </c>
      <c r="M105" s="84">
        <v>3.48</v>
      </c>
      <c r="N105" s="83" t="s">
        <v>37</v>
      </c>
      <c r="O105" s="83" t="s">
        <v>38</v>
      </c>
      <c r="P105" s="53"/>
      <c r="Q105" s="55"/>
      <c r="R105" s="93" t="s">
        <v>400</v>
      </c>
    </row>
    <row r="106" spans="1:18" s="50" customFormat="1" ht="15" x14ac:dyDescent="0.25">
      <c r="A106" s="29">
        <v>92</v>
      </c>
      <c r="B106" s="102" t="s">
        <v>334</v>
      </c>
      <c r="C106" s="102" t="s">
        <v>142</v>
      </c>
      <c r="D106" s="103">
        <v>37520</v>
      </c>
      <c r="E106" s="85" t="s">
        <v>128</v>
      </c>
      <c r="F106" s="79">
        <v>19</v>
      </c>
      <c r="G106" s="79">
        <v>7.72</v>
      </c>
      <c r="H106" s="79">
        <v>3.32</v>
      </c>
      <c r="I106" s="79">
        <v>19</v>
      </c>
      <c r="J106" s="79">
        <v>8.26</v>
      </c>
      <c r="K106" s="79">
        <v>3.61</v>
      </c>
      <c r="L106" s="85">
        <v>7.99</v>
      </c>
      <c r="M106" s="85">
        <v>3.47</v>
      </c>
      <c r="N106" s="85" t="s">
        <v>37</v>
      </c>
      <c r="O106" s="85" t="s">
        <v>50</v>
      </c>
      <c r="P106" s="53"/>
      <c r="Q106" s="55"/>
      <c r="R106" s="93" t="s">
        <v>401</v>
      </c>
    </row>
    <row r="107" spans="1:18" s="50" customFormat="1" ht="15" x14ac:dyDescent="0.25">
      <c r="A107" s="29">
        <v>93</v>
      </c>
      <c r="B107" s="102" t="s">
        <v>335</v>
      </c>
      <c r="C107" s="102" t="s">
        <v>187</v>
      </c>
      <c r="D107" s="103">
        <v>37650</v>
      </c>
      <c r="E107" s="85" t="s">
        <v>129</v>
      </c>
      <c r="F107" s="79">
        <v>20</v>
      </c>
      <c r="G107" s="79">
        <v>7.93</v>
      </c>
      <c r="H107" s="79">
        <v>3.36</v>
      </c>
      <c r="I107" s="79">
        <v>19</v>
      </c>
      <c r="J107" s="79">
        <v>8.2899999999999991</v>
      </c>
      <c r="K107" s="79">
        <v>3.58</v>
      </c>
      <c r="L107" s="85">
        <v>8.11</v>
      </c>
      <c r="M107" s="85">
        <v>3.47</v>
      </c>
      <c r="N107" s="85" t="s">
        <v>37</v>
      </c>
      <c r="O107" s="85" t="s">
        <v>38</v>
      </c>
      <c r="P107" s="53"/>
      <c r="Q107" s="55"/>
      <c r="R107" s="93" t="s">
        <v>401</v>
      </c>
    </row>
    <row r="108" spans="1:18" s="50" customFormat="1" ht="15" x14ac:dyDescent="0.25">
      <c r="A108" s="29">
        <v>94</v>
      </c>
      <c r="B108" s="102" t="s">
        <v>336</v>
      </c>
      <c r="C108" s="102" t="s">
        <v>210</v>
      </c>
      <c r="D108" s="103">
        <v>38192</v>
      </c>
      <c r="E108" s="85" t="s">
        <v>226</v>
      </c>
      <c r="F108" s="79">
        <v>13</v>
      </c>
      <c r="G108" s="79">
        <v>8.31</v>
      </c>
      <c r="H108" s="79">
        <v>3.66</v>
      </c>
      <c r="I108" s="79">
        <v>15</v>
      </c>
      <c r="J108" s="79">
        <v>7.71</v>
      </c>
      <c r="K108" s="79">
        <v>3.31</v>
      </c>
      <c r="L108" s="85">
        <f>ROUND(((F108*G108)+(I108*J108))/(F108+I108),2)</f>
        <v>7.99</v>
      </c>
      <c r="M108" s="85">
        <v>3.47</v>
      </c>
      <c r="N108" s="85" t="s">
        <v>37</v>
      </c>
      <c r="O108" s="85" t="s">
        <v>38</v>
      </c>
      <c r="P108" s="53"/>
      <c r="Q108" s="55"/>
      <c r="R108" s="93" t="s">
        <v>395</v>
      </c>
    </row>
    <row r="109" spans="1:18" s="50" customFormat="1" ht="15" x14ac:dyDescent="0.25">
      <c r="A109" s="29">
        <v>95</v>
      </c>
      <c r="B109" s="102" t="s">
        <v>337</v>
      </c>
      <c r="C109" s="102" t="s">
        <v>60</v>
      </c>
      <c r="D109" s="103">
        <v>37385</v>
      </c>
      <c r="E109" s="83" t="s">
        <v>149</v>
      </c>
      <c r="F109" s="79">
        <v>19</v>
      </c>
      <c r="G109" s="79">
        <v>7.89</v>
      </c>
      <c r="H109" s="79">
        <v>3.38</v>
      </c>
      <c r="I109" s="79">
        <v>18</v>
      </c>
      <c r="J109" s="79">
        <v>8.35</v>
      </c>
      <c r="K109" s="79">
        <v>3.55</v>
      </c>
      <c r="L109" s="84">
        <v>8.1137837837837825</v>
      </c>
      <c r="M109" s="84">
        <v>3.46</v>
      </c>
      <c r="N109" s="83" t="s">
        <v>37</v>
      </c>
      <c r="O109" s="83" t="s">
        <v>38</v>
      </c>
      <c r="P109" s="53"/>
      <c r="Q109" s="55"/>
      <c r="R109" s="93" t="s">
        <v>400</v>
      </c>
    </row>
    <row r="110" spans="1:18" s="50" customFormat="1" ht="15" x14ac:dyDescent="0.25">
      <c r="A110" s="29">
        <v>96</v>
      </c>
      <c r="B110" s="102" t="s">
        <v>338</v>
      </c>
      <c r="C110" s="102" t="s">
        <v>150</v>
      </c>
      <c r="D110" s="103">
        <v>37451</v>
      </c>
      <c r="E110" s="83" t="s">
        <v>151</v>
      </c>
      <c r="F110" s="79">
        <v>19</v>
      </c>
      <c r="G110" s="79">
        <v>8.58</v>
      </c>
      <c r="H110" s="79">
        <v>3.68</v>
      </c>
      <c r="I110" s="79">
        <v>14</v>
      </c>
      <c r="J110" s="79">
        <v>7.66</v>
      </c>
      <c r="K110" s="79">
        <v>3.16</v>
      </c>
      <c r="L110" s="84">
        <v>8.1896969696969695</v>
      </c>
      <c r="M110" s="84">
        <v>3.46</v>
      </c>
      <c r="N110" s="83" t="s">
        <v>37</v>
      </c>
      <c r="O110" s="83" t="s">
        <v>50</v>
      </c>
      <c r="P110" s="53"/>
      <c r="Q110" s="55"/>
      <c r="R110" s="93" t="s">
        <v>400</v>
      </c>
    </row>
    <row r="111" spans="1:18" s="50" customFormat="1" ht="15" x14ac:dyDescent="0.25">
      <c r="A111" s="29">
        <v>97</v>
      </c>
      <c r="B111" s="102" t="s">
        <v>339</v>
      </c>
      <c r="C111" s="102" t="s">
        <v>30</v>
      </c>
      <c r="D111" s="103">
        <v>37454</v>
      </c>
      <c r="E111" s="83" t="s">
        <v>152</v>
      </c>
      <c r="F111" s="79">
        <v>19</v>
      </c>
      <c r="G111" s="79">
        <v>7.52</v>
      </c>
      <c r="H111" s="79">
        <v>3.22</v>
      </c>
      <c r="I111" s="79">
        <v>17</v>
      </c>
      <c r="J111" s="79">
        <v>8.75</v>
      </c>
      <c r="K111" s="79">
        <v>3.72</v>
      </c>
      <c r="L111" s="84">
        <v>8.100833333333334</v>
      </c>
      <c r="M111" s="84">
        <v>3.46</v>
      </c>
      <c r="N111" s="83" t="s">
        <v>37</v>
      </c>
      <c r="O111" s="83" t="s">
        <v>38</v>
      </c>
      <c r="P111" s="53"/>
      <c r="Q111" s="55"/>
      <c r="R111" s="93" t="s">
        <v>400</v>
      </c>
    </row>
    <row r="112" spans="1:18" s="50" customFormat="1" ht="15" x14ac:dyDescent="0.25">
      <c r="A112" s="29">
        <v>98</v>
      </c>
      <c r="B112" s="102" t="s">
        <v>340</v>
      </c>
      <c r="C112" s="102" t="s">
        <v>125</v>
      </c>
      <c r="D112" s="103">
        <v>37883</v>
      </c>
      <c r="E112" s="85" t="s">
        <v>123</v>
      </c>
      <c r="F112" s="79">
        <v>19</v>
      </c>
      <c r="G112" s="79">
        <v>7.36</v>
      </c>
      <c r="H112" s="79">
        <v>3.05</v>
      </c>
      <c r="I112" s="79">
        <v>19</v>
      </c>
      <c r="J112" s="79">
        <v>8.58</v>
      </c>
      <c r="K112" s="79">
        <v>3.86</v>
      </c>
      <c r="L112" s="85">
        <v>7.97</v>
      </c>
      <c r="M112" s="85">
        <v>3.46</v>
      </c>
      <c r="N112" s="85" t="s">
        <v>37</v>
      </c>
      <c r="O112" s="85" t="s">
        <v>50</v>
      </c>
      <c r="P112" s="53"/>
      <c r="Q112" s="55"/>
      <c r="R112" s="93" t="s">
        <v>401</v>
      </c>
    </row>
    <row r="113" spans="1:18" s="50" customFormat="1" ht="15" x14ac:dyDescent="0.25">
      <c r="A113" s="29">
        <v>99</v>
      </c>
      <c r="B113" s="102" t="s">
        <v>341</v>
      </c>
      <c r="C113" s="102" t="s">
        <v>140</v>
      </c>
      <c r="D113" s="103">
        <v>37494</v>
      </c>
      <c r="E113" s="85" t="s">
        <v>135</v>
      </c>
      <c r="F113" s="79">
        <v>18</v>
      </c>
      <c r="G113" s="79">
        <v>7.57</v>
      </c>
      <c r="H113" s="79">
        <v>3.25</v>
      </c>
      <c r="I113" s="79">
        <v>18</v>
      </c>
      <c r="J113" s="79">
        <v>8.24</v>
      </c>
      <c r="K113" s="79">
        <v>3.66</v>
      </c>
      <c r="L113" s="85">
        <v>7.91</v>
      </c>
      <c r="M113" s="85">
        <v>3.46</v>
      </c>
      <c r="N113" s="85" t="s">
        <v>37</v>
      </c>
      <c r="O113" s="85" t="s">
        <v>50</v>
      </c>
      <c r="P113" s="53"/>
      <c r="Q113" s="55"/>
      <c r="R113" s="93" t="s">
        <v>401</v>
      </c>
    </row>
    <row r="114" spans="1:18" s="50" customFormat="1" ht="15" x14ac:dyDescent="0.25">
      <c r="A114" s="29">
        <v>100</v>
      </c>
      <c r="B114" s="102" t="s">
        <v>342</v>
      </c>
      <c r="C114" s="102" t="s">
        <v>133</v>
      </c>
      <c r="D114" s="103">
        <v>37603</v>
      </c>
      <c r="E114" s="85" t="s">
        <v>123</v>
      </c>
      <c r="F114" s="79">
        <v>19</v>
      </c>
      <c r="G114" s="79">
        <v>8.08</v>
      </c>
      <c r="H114" s="79">
        <v>3.47</v>
      </c>
      <c r="I114" s="79">
        <v>19</v>
      </c>
      <c r="J114" s="79">
        <v>7.87</v>
      </c>
      <c r="K114" s="79">
        <v>3.45</v>
      </c>
      <c r="L114" s="85">
        <v>7.98</v>
      </c>
      <c r="M114" s="85">
        <v>3.46</v>
      </c>
      <c r="N114" s="85" t="s">
        <v>37</v>
      </c>
      <c r="O114" s="85" t="s">
        <v>38</v>
      </c>
      <c r="P114" s="53"/>
      <c r="Q114" s="55"/>
      <c r="R114" s="93" t="s">
        <v>401</v>
      </c>
    </row>
    <row r="115" spans="1:18" s="50" customFormat="1" ht="15" x14ac:dyDescent="0.25">
      <c r="A115" s="29">
        <v>101</v>
      </c>
      <c r="B115" s="102" t="s">
        <v>343</v>
      </c>
      <c r="C115" s="102" t="s">
        <v>109</v>
      </c>
      <c r="D115" s="103">
        <v>37215</v>
      </c>
      <c r="E115" s="85" t="s">
        <v>110</v>
      </c>
      <c r="F115" s="79">
        <v>18</v>
      </c>
      <c r="G115" s="79">
        <v>7.84</v>
      </c>
      <c r="H115" s="79">
        <v>3.45</v>
      </c>
      <c r="I115" s="79">
        <v>17</v>
      </c>
      <c r="J115" s="79">
        <v>8.0500000000000007</v>
      </c>
      <c r="K115" s="79">
        <v>3.48</v>
      </c>
      <c r="L115" s="101">
        <v>7.9420000000000011</v>
      </c>
      <c r="M115" s="101">
        <v>3.46</v>
      </c>
      <c r="N115" s="85" t="s">
        <v>37</v>
      </c>
      <c r="O115" s="85" t="s">
        <v>38</v>
      </c>
      <c r="P115" s="53"/>
      <c r="Q115" s="55"/>
      <c r="R115" s="93" t="s">
        <v>396</v>
      </c>
    </row>
    <row r="116" spans="1:18" s="50" customFormat="1" ht="15" x14ac:dyDescent="0.25">
      <c r="A116" s="29">
        <v>102</v>
      </c>
      <c r="B116" s="102" t="s">
        <v>344</v>
      </c>
      <c r="C116" s="102" t="s">
        <v>211</v>
      </c>
      <c r="D116" s="103">
        <v>38259</v>
      </c>
      <c r="E116" s="85" t="s">
        <v>227</v>
      </c>
      <c r="F116" s="79">
        <v>13</v>
      </c>
      <c r="G116" s="79">
        <v>8.09</v>
      </c>
      <c r="H116" s="79">
        <v>3.56</v>
      </c>
      <c r="I116" s="79">
        <v>16</v>
      </c>
      <c r="J116" s="79">
        <v>7.85</v>
      </c>
      <c r="K116" s="79">
        <v>3.37</v>
      </c>
      <c r="L116" s="85">
        <f>ROUND(((F116*G116)+(I116*J116))/(F116+I116),2)</f>
        <v>7.96</v>
      </c>
      <c r="M116" s="85">
        <v>3.46</v>
      </c>
      <c r="N116" s="85" t="s">
        <v>37</v>
      </c>
      <c r="O116" s="85" t="s">
        <v>50</v>
      </c>
      <c r="P116" s="53"/>
      <c r="Q116" s="55"/>
      <c r="R116" s="93" t="s">
        <v>395</v>
      </c>
    </row>
    <row r="117" spans="1:18" s="50" customFormat="1" ht="15" x14ac:dyDescent="0.25">
      <c r="A117" s="29">
        <v>103</v>
      </c>
      <c r="B117" s="102" t="s">
        <v>345</v>
      </c>
      <c r="C117" s="102" t="s">
        <v>212</v>
      </c>
      <c r="D117" s="103">
        <v>38030</v>
      </c>
      <c r="E117" s="85" t="s">
        <v>226</v>
      </c>
      <c r="F117" s="79">
        <v>13</v>
      </c>
      <c r="G117" s="79">
        <v>8.02</v>
      </c>
      <c r="H117" s="79">
        <v>3.41</v>
      </c>
      <c r="I117" s="79">
        <v>15</v>
      </c>
      <c r="J117" s="79">
        <v>8.01</v>
      </c>
      <c r="K117" s="79">
        <v>3.48</v>
      </c>
      <c r="L117" s="85">
        <f>ROUND(((F117*G117)+(I117*J117))/(F117+I117),2)</f>
        <v>8.01</v>
      </c>
      <c r="M117" s="85">
        <v>3.45</v>
      </c>
      <c r="N117" s="85" t="s">
        <v>37</v>
      </c>
      <c r="O117" s="85" t="s">
        <v>50</v>
      </c>
      <c r="P117" s="53"/>
      <c r="Q117" s="55"/>
      <c r="R117" s="93" t="s">
        <v>395</v>
      </c>
    </row>
    <row r="118" spans="1:18" s="50" customFormat="1" ht="15" x14ac:dyDescent="0.25">
      <c r="A118" s="29">
        <v>104</v>
      </c>
      <c r="B118" s="102" t="s">
        <v>346</v>
      </c>
      <c r="C118" s="102" t="s">
        <v>66</v>
      </c>
      <c r="D118" s="103">
        <v>37455</v>
      </c>
      <c r="E118" s="83" t="s">
        <v>147</v>
      </c>
      <c r="F118" s="79">
        <v>18</v>
      </c>
      <c r="G118" s="79">
        <v>7.74</v>
      </c>
      <c r="H118" s="79">
        <v>3.26</v>
      </c>
      <c r="I118" s="79">
        <v>19</v>
      </c>
      <c r="J118" s="79">
        <v>8.2100000000000009</v>
      </c>
      <c r="K118" s="79">
        <v>3.61</v>
      </c>
      <c r="L118" s="84">
        <v>7.9813513513513517</v>
      </c>
      <c r="M118" s="84">
        <v>3.44</v>
      </c>
      <c r="N118" s="83" t="s">
        <v>37</v>
      </c>
      <c r="O118" s="83" t="s">
        <v>50</v>
      </c>
      <c r="P118" s="53"/>
      <c r="Q118" s="55"/>
      <c r="R118" s="93" t="s">
        <v>400</v>
      </c>
    </row>
    <row r="119" spans="1:18" s="50" customFormat="1" ht="15" x14ac:dyDescent="0.25">
      <c r="A119" s="29">
        <v>105</v>
      </c>
      <c r="B119" s="102" t="s">
        <v>347</v>
      </c>
      <c r="C119" s="102" t="s">
        <v>92</v>
      </c>
      <c r="D119" s="103">
        <v>37474</v>
      </c>
      <c r="E119" s="79" t="s">
        <v>116</v>
      </c>
      <c r="F119" s="79">
        <v>20</v>
      </c>
      <c r="G119" s="79">
        <v>7.85</v>
      </c>
      <c r="H119" s="79">
        <v>3.46</v>
      </c>
      <c r="I119" s="79">
        <v>20</v>
      </c>
      <c r="J119" s="79">
        <v>8</v>
      </c>
      <c r="K119" s="79">
        <v>3.41</v>
      </c>
      <c r="L119" s="82">
        <v>7.9249999999999998</v>
      </c>
      <c r="M119" s="82">
        <v>3.44</v>
      </c>
      <c r="N119" s="79" t="s">
        <v>37</v>
      </c>
      <c r="O119" s="83" t="s">
        <v>38</v>
      </c>
      <c r="P119" s="53"/>
      <c r="Q119" s="55"/>
      <c r="R119" s="93" t="s">
        <v>397</v>
      </c>
    </row>
    <row r="120" spans="1:18" s="50" customFormat="1" ht="15" x14ac:dyDescent="0.25">
      <c r="A120" s="29">
        <v>106</v>
      </c>
      <c r="B120" s="102" t="s">
        <v>348</v>
      </c>
      <c r="C120" s="102" t="s">
        <v>107</v>
      </c>
      <c r="D120" s="103">
        <v>37937</v>
      </c>
      <c r="E120" s="85" t="s">
        <v>104</v>
      </c>
      <c r="F120" s="79">
        <v>20</v>
      </c>
      <c r="G120" s="79">
        <v>7.59</v>
      </c>
      <c r="H120" s="79">
        <v>3.22</v>
      </c>
      <c r="I120" s="79">
        <v>20</v>
      </c>
      <c r="J120" s="79">
        <v>8.44</v>
      </c>
      <c r="K120" s="79">
        <v>3.66</v>
      </c>
      <c r="L120" s="101">
        <v>8.0150000000000006</v>
      </c>
      <c r="M120" s="101">
        <v>3.44</v>
      </c>
      <c r="N120" s="85" t="s">
        <v>37</v>
      </c>
      <c r="O120" s="85" t="s">
        <v>50</v>
      </c>
      <c r="P120" s="53"/>
      <c r="Q120" s="55"/>
      <c r="R120" s="93" t="s">
        <v>396</v>
      </c>
    </row>
    <row r="121" spans="1:18" s="50" customFormat="1" ht="15" x14ac:dyDescent="0.25">
      <c r="A121" s="29">
        <v>107</v>
      </c>
      <c r="B121" s="102" t="s">
        <v>349</v>
      </c>
      <c r="C121" s="102" t="s">
        <v>213</v>
      </c>
      <c r="D121" s="103">
        <v>38154</v>
      </c>
      <c r="E121" s="85" t="s">
        <v>224</v>
      </c>
      <c r="F121" s="79">
        <v>13</v>
      </c>
      <c r="G121" s="79">
        <v>7.78</v>
      </c>
      <c r="H121" s="79">
        <v>3.3</v>
      </c>
      <c r="I121" s="79">
        <v>16</v>
      </c>
      <c r="J121" s="79">
        <v>8.24</v>
      </c>
      <c r="K121" s="79">
        <v>3.56</v>
      </c>
      <c r="L121" s="85">
        <f>ROUND(((F121*G121)+(I121*J121))/(F121+I121),2)</f>
        <v>8.0299999999999994</v>
      </c>
      <c r="M121" s="85">
        <v>3.44</v>
      </c>
      <c r="N121" s="85" t="s">
        <v>37</v>
      </c>
      <c r="O121" s="85" t="s">
        <v>38</v>
      </c>
      <c r="P121" s="53"/>
      <c r="Q121" s="55"/>
      <c r="R121" s="93" t="s">
        <v>395</v>
      </c>
    </row>
    <row r="122" spans="1:18" s="50" customFormat="1" ht="15" x14ac:dyDescent="0.25">
      <c r="A122" s="29">
        <v>108</v>
      </c>
      <c r="B122" s="102" t="s">
        <v>350</v>
      </c>
      <c r="C122" s="102" t="s">
        <v>52</v>
      </c>
      <c r="D122" s="103">
        <v>37276</v>
      </c>
      <c r="E122" s="83" t="s">
        <v>155</v>
      </c>
      <c r="F122" s="79">
        <v>19</v>
      </c>
      <c r="G122" s="79">
        <v>7.83</v>
      </c>
      <c r="H122" s="79">
        <v>3.26</v>
      </c>
      <c r="I122" s="79">
        <v>16</v>
      </c>
      <c r="J122" s="79">
        <v>8.6</v>
      </c>
      <c r="K122" s="79">
        <v>3.64</v>
      </c>
      <c r="L122" s="84">
        <v>8.1820000000000004</v>
      </c>
      <c r="M122" s="84">
        <v>3.43</v>
      </c>
      <c r="N122" s="83" t="s">
        <v>37</v>
      </c>
      <c r="O122" s="83" t="s">
        <v>50</v>
      </c>
      <c r="P122" s="53"/>
      <c r="Q122" s="55"/>
      <c r="R122" s="93" t="s">
        <v>400</v>
      </c>
    </row>
    <row r="123" spans="1:18" s="50" customFormat="1" ht="15" x14ac:dyDescent="0.25">
      <c r="A123" s="29">
        <v>109</v>
      </c>
      <c r="B123" s="102" t="s">
        <v>351</v>
      </c>
      <c r="C123" s="102" t="s">
        <v>36</v>
      </c>
      <c r="D123" s="103">
        <v>37257</v>
      </c>
      <c r="E123" s="83" t="s">
        <v>155</v>
      </c>
      <c r="F123" s="79">
        <v>19</v>
      </c>
      <c r="G123" s="79">
        <v>8.11</v>
      </c>
      <c r="H123" s="79">
        <v>3.43</v>
      </c>
      <c r="I123" s="79">
        <v>16</v>
      </c>
      <c r="J123" s="79">
        <v>8.1199999999999992</v>
      </c>
      <c r="K123" s="79">
        <v>3.43</v>
      </c>
      <c r="L123" s="84">
        <v>8.1145714285714288</v>
      </c>
      <c r="M123" s="84">
        <v>3.43</v>
      </c>
      <c r="N123" s="83" t="s">
        <v>37</v>
      </c>
      <c r="O123" s="83" t="s">
        <v>50</v>
      </c>
      <c r="P123" s="53"/>
      <c r="Q123" s="55"/>
      <c r="R123" s="93" t="s">
        <v>400</v>
      </c>
    </row>
    <row r="124" spans="1:18" s="50" customFormat="1" ht="15" x14ac:dyDescent="0.25">
      <c r="A124" s="29">
        <v>110</v>
      </c>
      <c r="B124" s="102" t="s">
        <v>352</v>
      </c>
      <c r="C124" s="102" t="s">
        <v>78</v>
      </c>
      <c r="D124" s="103">
        <v>37386</v>
      </c>
      <c r="E124" s="83" t="s">
        <v>152</v>
      </c>
      <c r="F124" s="79">
        <v>19</v>
      </c>
      <c r="G124" s="79">
        <v>7.9</v>
      </c>
      <c r="H124" s="79">
        <v>3.44</v>
      </c>
      <c r="I124" s="79">
        <v>19</v>
      </c>
      <c r="J124" s="79">
        <v>7.95</v>
      </c>
      <c r="K124" s="79">
        <v>3.42</v>
      </c>
      <c r="L124" s="84">
        <v>7.9249999999999998</v>
      </c>
      <c r="M124" s="84">
        <v>3.43</v>
      </c>
      <c r="N124" s="83" t="s">
        <v>37</v>
      </c>
      <c r="O124" s="83" t="s">
        <v>38</v>
      </c>
      <c r="P124" s="53"/>
      <c r="Q124" s="55"/>
      <c r="R124" s="93" t="s">
        <v>400</v>
      </c>
    </row>
    <row r="125" spans="1:18" s="50" customFormat="1" ht="15" x14ac:dyDescent="0.25">
      <c r="A125" s="29">
        <v>111</v>
      </c>
      <c r="B125" s="102" t="s">
        <v>353</v>
      </c>
      <c r="C125" s="102" t="s">
        <v>56</v>
      </c>
      <c r="D125" s="103">
        <v>37412</v>
      </c>
      <c r="E125" s="83" t="s">
        <v>152</v>
      </c>
      <c r="F125" s="79">
        <v>19</v>
      </c>
      <c r="G125" s="79">
        <v>7.59</v>
      </c>
      <c r="H125" s="79">
        <v>3.2</v>
      </c>
      <c r="I125" s="79">
        <v>17</v>
      </c>
      <c r="J125" s="79">
        <v>8.61</v>
      </c>
      <c r="K125" s="79">
        <v>3.68</v>
      </c>
      <c r="L125" s="84">
        <v>8.0716666666666672</v>
      </c>
      <c r="M125" s="84">
        <v>3.43</v>
      </c>
      <c r="N125" s="83" t="s">
        <v>37</v>
      </c>
      <c r="O125" s="83" t="s">
        <v>38</v>
      </c>
      <c r="P125" s="53"/>
      <c r="Q125" s="55"/>
      <c r="R125" s="93" t="s">
        <v>400</v>
      </c>
    </row>
    <row r="126" spans="1:18" s="50" customFormat="1" ht="15" x14ac:dyDescent="0.25">
      <c r="A126" s="29">
        <v>112</v>
      </c>
      <c r="B126" s="102" t="s">
        <v>354</v>
      </c>
      <c r="C126" s="102" t="s">
        <v>81</v>
      </c>
      <c r="D126" s="103">
        <v>37191</v>
      </c>
      <c r="E126" s="83" t="s">
        <v>151</v>
      </c>
      <c r="F126" s="79">
        <v>18</v>
      </c>
      <c r="G126" s="79">
        <v>7.86</v>
      </c>
      <c r="H126" s="79">
        <v>3.35</v>
      </c>
      <c r="I126" s="79">
        <v>19</v>
      </c>
      <c r="J126" s="79">
        <v>8.2100000000000009</v>
      </c>
      <c r="K126" s="79">
        <v>3.49</v>
      </c>
      <c r="L126" s="84">
        <v>8.0397297297297303</v>
      </c>
      <c r="M126" s="84">
        <v>3.42</v>
      </c>
      <c r="N126" s="83" t="s">
        <v>37</v>
      </c>
      <c r="O126" s="83" t="s">
        <v>38</v>
      </c>
      <c r="P126" s="53"/>
      <c r="Q126" s="55"/>
      <c r="R126" s="93" t="s">
        <v>400</v>
      </c>
    </row>
    <row r="127" spans="1:18" s="50" customFormat="1" ht="15" x14ac:dyDescent="0.25">
      <c r="A127" s="29">
        <v>113</v>
      </c>
      <c r="B127" s="102" t="s">
        <v>355</v>
      </c>
      <c r="C127" s="102" t="s">
        <v>73</v>
      </c>
      <c r="D127" s="103">
        <v>37299</v>
      </c>
      <c r="E127" s="83" t="s">
        <v>144</v>
      </c>
      <c r="F127" s="79">
        <v>18</v>
      </c>
      <c r="G127" s="79">
        <v>7.43</v>
      </c>
      <c r="H127" s="79">
        <v>3.09</v>
      </c>
      <c r="I127" s="79">
        <v>16</v>
      </c>
      <c r="J127" s="79">
        <v>8.76</v>
      </c>
      <c r="K127" s="79">
        <v>3.79</v>
      </c>
      <c r="L127" s="84">
        <v>8.0558823529411754</v>
      </c>
      <c r="M127" s="84">
        <v>3.42</v>
      </c>
      <c r="N127" s="83" t="s">
        <v>37</v>
      </c>
      <c r="O127" s="83" t="s">
        <v>38</v>
      </c>
      <c r="P127" s="53"/>
      <c r="Q127" s="55"/>
      <c r="R127" s="93" t="s">
        <v>400</v>
      </c>
    </row>
    <row r="128" spans="1:18" s="50" customFormat="1" ht="15" x14ac:dyDescent="0.25">
      <c r="A128" s="29">
        <v>114</v>
      </c>
      <c r="B128" s="102" t="s">
        <v>356</v>
      </c>
      <c r="C128" s="102" t="s">
        <v>51</v>
      </c>
      <c r="D128" s="103">
        <v>37528</v>
      </c>
      <c r="E128" s="83" t="s">
        <v>159</v>
      </c>
      <c r="F128" s="79">
        <v>19</v>
      </c>
      <c r="G128" s="79">
        <v>7.67</v>
      </c>
      <c r="H128" s="79">
        <v>3.22</v>
      </c>
      <c r="I128" s="79">
        <v>17</v>
      </c>
      <c r="J128" s="79">
        <v>8.43</v>
      </c>
      <c r="K128" s="79">
        <v>3.64</v>
      </c>
      <c r="L128" s="84">
        <v>8.0288888888888881</v>
      </c>
      <c r="M128" s="84">
        <v>3.42</v>
      </c>
      <c r="N128" s="83" t="s">
        <v>37</v>
      </c>
      <c r="O128" s="83" t="s">
        <v>50</v>
      </c>
      <c r="P128" s="53"/>
      <c r="Q128" s="55"/>
      <c r="R128" s="93" t="s">
        <v>400</v>
      </c>
    </row>
    <row r="129" spans="1:18" s="50" customFormat="1" ht="15" x14ac:dyDescent="0.25">
      <c r="A129" s="29">
        <v>115</v>
      </c>
      <c r="B129" s="102" t="s">
        <v>357</v>
      </c>
      <c r="C129" s="102" t="s">
        <v>118</v>
      </c>
      <c r="D129" s="103">
        <v>37609</v>
      </c>
      <c r="E129" s="79" t="s">
        <v>116</v>
      </c>
      <c r="F129" s="79">
        <v>17</v>
      </c>
      <c r="G129" s="79">
        <v>7.64</v>
      </c>
      <c r="H129" s="79">
        <v>3.23</v>
      </c>
      <c r="I129" s="79">
        <v>12</v>
      </c>
      <c r="J129" s="79">
        <v>8.19</v>
      </c>
      <c r="K129" s="79">
        <v>3.68</v>
      </c>
      <c r="L129" s="82">
        <v>7.8675862068965516</v>
      </c>
      <c r="M129" s="82">
        <v>3.42</v>
      </c>
      <c r="N129" s="79" t="s">
        <v>37</v>
      </c>
      <c r="O129" s="83" t="s">
        <v>50</v>
      </c>
      <c r="P129" s="53"/>
      <c r="Q129" s="55"/>
      <c r="R129" s="93" t="s">
        <v>397</v>
      </c>
    </row>
    <row r="130" spans="1:18" s="50" customFormat="1" ht="15" x14ac:dyDescent="0.25">
      <c r="A130" s="29">
        <v>116</v>
      </c>
      <c r="B130" s="102" t="s">
        <v>358</v>
      </c>
      <c r="C130" s="102" t="s">
        <v>96</v>
      </c>
      <c r="D130" s="103">
        <v>37308</v>
      </c>
      <c r="E130" s="83" t="s">
        <v>99</v>
      </c>
      <c r="F130" s="79">
        <v>19</v>
      </c>
      <c r="G130" s="79">
        <v>7.71</v>
      </c>
      <c r="H130" s="79">
        <v>3.33</v>
      </c>
      <c r="I130" s="79">
        <v>11</v>
      </c>
      <c r="J130" s="79">
        <v>8.2200000000000006</v>
      </c>
      <c r="K130" s="79">
        <v>3.57</v>
      </c>
      <c r="L130" s="84">
        <f>((F130*G130)+(I130*J130))/(F130+I130)</f>
        <v>7.8970000000000011</v>
      </c>
      <c r="M130" s="84">
        <f>ROUND(((F130*H130)+(I130*K130))/(F130+I130),2)</f>
        <v>3.42</v>
      </c>
      <c r="N130" s="83" t="str">
        <f>IF(M130&gt;=3.68,"Xuất sắc",IF(M130&gt;=3.34,"Giỏi",IF(M130&gt;=2.68,"Khá",IF(M130&gt;=2,"Trung Bình",IF(M130&lt;2,"Yếu")))))</f>
        <v>Giỏi</v>
      </c>
      <c r="O130" s="83" t="s">
        <v>50</v>
      </c>
      <c r="P130" s="53"/>
      <c r="Q130" s="55"/>
      <c r="R130" s="93" t="s">
        <v>399</v>
      </c>
    </row>
    <row r="131" spans="1:18" s="50" customFormat="1" ht="15" x14ac:dyDescent="0.25">
      <c r="A131" s="29">
        <v>117</v>
      </c>
      <c r="B131" s="102" t="s">
        <v>359</v>
      </c>
      <c r="C131" s="102" t="s">
        <v>52</v>
      </c>
      <c r="D131" s="103">
        <v>37503</v>
      </c>
      <c r="E131" s="83" t="s">
        <v>152</v>
      </c>
      <c r="F131" s="79">
        <v>19</v>
      </c>
      <c r="G131" s="79">
        <v>7.67</v>
      </c>
      <c r="H131" s="79">
        <v>3.22</v>
      </c>
      <c r="I131" s="79">
        <v>18</v>
      </c>
      <c r="J131" s="79">
        <v>8.48</v>
      </c>
      <c r="K131" s="79">
        <v>3.62</v>
      </c>
      <c r="L131" s="84">
        <v>8.0640540540540542</v>
      </c>
      <c r="M131" s="84">
        <v>3.41</v>
      </c>
      <c r="N131" s="83" t="s">
        <v>37</v>
      </c>
      <c r="O131" s="83" t="s">
        <v>38</v>
      </c>
      <c r="P131" s="53"/>
      <c r="Q131" s="55"/>
      <c r="R131" s="93" t="s">
        <v>400</v>
      </c>
    </row>
    <row r="132" spans="1:18" s="50" customFormat="1" ht="15" x14ac:dyDescent="0.25">
      <c r="A132" s="29">
        <v>118</v>
      </c>
      <c r="B132" s="102" t="s">
        <v>360</v>
      </c>
      <c r="C132" s="102" t="s">
        <v>32</v>
      </c>
      <c r="D132" s="103">
        <v>37576</v>
      </c>
      <c r="E132" s="85" t="s">
        <v>110</v>
      </c>
      <c r="F132" s="79">
        <v>20</v>
      </c>
      <c r="G132" s="79">
        <v>7.24</v>
      </c>
      <c r="H132" s="79">
        <v>3.02</v>
      </c>
      <c r="I132" s="79">
        <v>18</v>
      </c>
      <c r="J132" s="79">
        <v>8.7100000000000009</v>
      </c>
      <c r="K132" s="79">
        <v>3.85</v>
      </c>
      <c r="L132" s="101">
        <v>7.9363157894736851</v>
      </c>
      <c r="M132" s="101">
        <v>3.41</v>
      </c>
      <c r="N132" s="85" t="s">
        <v>37</v>
      </c>
      <c r="O132" s="85" t="s">
        <v>38</v>
      </c>
      <c r="P132" s="53"/>
      <c r="Q132" s="55"/>
      <c r="R132" s="93" t="s">
        <v>396</v>
      </c>
    </row>
    <row r="133" spans="1:18" s="50" customFormat="1" ht="15" x14ac:dyDescent="0.25">
      <c r="A133" s="29">
        <v>119</v>
      </c>
      <c r="B133" s="102" t="s">
        <v>361</v>
      </c>
      <c r="C133" s="102" t="s">
        <v>214</v>
      </c>
      <c r="D133" s="103">
        <v>38181</v>
      </c>
      <c r="E133" s="85" t="s">
        <v>229</v>
      </c>
      <c r="F133" s="79">
        <v>13</v>
      </c>
      <c r="G133" s="79">
        <v>8.59</v>
      </c>
      <c r="H133" s="79">
        <v>3.84</v>
      </c>
      <c r="I133" s="79">
        <v>16</v>
      </c>
      <c r="J133" s="79">
        <v>7.37</v>
      </c>
      <c r="K133" s="79">
        <v>3.06</v>
      </c>
      <c r="L133" s="85">
        <f>ROUND(((F133*G133)+(I133*J133))/(F133+I133),2)</f>
        <v>7.92</v>
      </c>
      <c r="M133" s="85">
        <v>3.41</v>
      </c>
      <c r="N133" s="85" t="s">
        <v>37</v>
      </c>
      <c r="O133" s="85" t="s">
        <v>50</v>
      </c>
      <c r="P133" s="53"/>
      <c r="Q133" s="55"/>
      <c r="R133" s="93" t="s">
        <v>395</v>
      </c>
    </row>
    <row r="134" spans="1:18" s="50" customFormat="1" ht="15" x14ac:dyDescent="0.25">
      <c r="A134" s="29">
        <v>120</v>
      </c>
      <c r="B134" s="102" t="s">
        <v>362</v>
      </c>
      <c r="C134" s="102" t="s">
        <v>178</v>
      </c>
      <c r="D134" s="103">
        <v>37338</v>
      </c>
      <c r="E134" s="83" t="s">
        <v>152</v>
      </c>
      <c r="F134" s="79">
        <v>19</v>
      </c>
      <c r="G134" s="79">
        <v>7.36</v>
      </c>
      <c r="H134" s="79">
        <v>3.15</v>
      </c>
      <c r="I134" s="79">
        <v>19</v>
      </c>
      <c r="J134" s="79">
        <v>8.36</v>
      </c>
      <c r="K134" s="79">
        <v>3.64</v>
      </c>
      <c r="L134" s="84">
        <v>7.8599999999999985</v>
      </c>
      <c r="M134" s="84">
        <v>3.4</v>
      </c>
      <c r="N134" s="83" t="s">
        <v>37</v>
      </c>
      <c r="O134" s="83" t="s">
        <v>38</v>
      </c>
      <c r="P134" s="53"/>
      <c r="Q134" s="55"/>
      <c r="R134" s="93" t="s">
        <v>400</v>
      </c>
    </row>
    <row r="135" spans="1:18" s="50" customFormat="1" ht="15" x14ac:dyDescent="0.25">
      <c r="A135" s="29">
        <v>121</v>
      </c>
      <c r="B135" s="102" t="s">
        <v>363</v>
      </c>
      <c r="C135" s="102" t="s">
        <v>130</v>
      </c>
      <c r="D135" s="103">
        <v>37774</v>
      </c>
      <c r="E135" s="85" t="s">
        <v>123</v>
      </c>
      <c r="F135" s="79">
        <v>19</v>
      </c>
      <c r="G135" s="79">
        <v>7.27</v>
      </c>
      <c r="H135" s="79">
        <v>3.11</v>
      </c>
      <c r="I135" s="79">
        <v>18</v>
      </c>
      <c r="J135" s="79">
        <v>8.52</v>
      </c>
      <c r="K135" s="79">
        <v>3.7</v>
      </c>
      <c r="L135" s="85">
        <v>7.88</v>
      </c>
      <c r="M135" s="85">
        <v>3.4</v>
      </c>
      <c r="N135" s="85" t="s">
        <v>37</v>
      </c>
      <c r="O135" s="85" t="s">
        <v>50</v>
      </c>
      <c r="P135" s="53"/>
      <c r="Q135" s="55"/>
      <c r="R135" s="93" t="s">
        <v>401</v>
      </c>
    </row>
    <row r="136" spans="1:18" s="50" customFormat="1" ht="15" x14ac:dyDescent="0.25">
      <c r="A136" s="29">
        <v>122</v>
      </c>
      <c r="B136" s="102" t="s">
        <v>364</v>
      </c>
      <c r="C136" s="102" t="s">
        <v>143</v>
      </c>
      <c r="D136" s="103">
        <v>37829</v>
      </c>
      <c r="E136" s="85" t="s">
        <v>128</v>
      </c>
      <c r="F136" s="79">
        <v>19</v>
      </c>
      <c r="G136" s="79">
        <v>7.85</v>
      </c>
      <c r="H136" s="79">
        <v>3.34</v>
      </c>
      <c r="I136" s="79">
        <v>19</v>
      </c>
      <c r="J136" s="79">
        <v>8.02</v>
      </c>
      <c r="K136" s="79">
        <v>3.45</v>
      </c>
      <c r="L136" s="85">
        <v>7.94</v>
      </c>
      <c r="M136" s="85">
        <v>3.4</v>
      </c>
      <c r="N136" s="85" t="s">
        <v>37</v>
      </c>
      <c r="O136" s="85" t="s">
        <v>50</v>
      </c>
      <c r="P136" s="53"/>
      <c r="Q136" s="55"/>
      <c r="R136" s="93" t="s">
        <v>401</v>
      </c>
    </row>
    <row r="137" spans="1:18" s="50" customFormat="1" ht="15" x14ac:dyDescent="0.25">
      <c r="A137" s="29">
        <v>123</v>
      </c>
      <c r="B137" s="102" t="s">
        <v>365</v>
      </c>
      <c r="C137" s="102" t="s">
        <v>215</v>
      </c>
      <c r="D137" s="103">
        <v>38144</v>
      </c>
      <c r="E137" s="85" t="s">
        <v>226</v>
      </c>
      <c r="F137" s="79">
        <v>13</v>
      </c>
      <c r="G137" s="79">
        <v>8.1199999999999992</v>
      </c>
      <c r="H137" s="79">
        <v>3.53</v>
      </c>
      <c r="I137" s="79">
        <v>15</v>
      </c>
      <c r="J137" s="79">
        <v>7.81</v>
      </c>
      <c r="K137" s="79">
        <v>3.28</v>
      </c>
      <c r="L137" s="85">
        <f>ROUND(((F137*G137)+(I137*J137))/(F137+I137),2)</f>
        <v>7.95</v>
      </c>
      <c r="M137" s="85">
        <v>3.4</v>
      </c>
      <c r="N137" s="85" t="s">
        <v>37</v>
      </c>
      <c r="O137" s="85" t="s">
        <v>38</v>
      </c>
      <c r="P137" s="53"/>
      <c r="Q137" s="55"/>
      <c r="R137" s="93" t="s">
        <v>395</v>
      </c>
    </row>
    <row r="138" spans="1:18" s="50" customFormat="1" ht="15" x14ac:dyDescent="0.25">
      <c r="A138" s="29">
        <v>124</v>
      </c>
      <c r="B138" s="102" t="s">
        <v>366</v>
      </c>
      <c r="C138" s="102" t="s">
        <v>216</v>
      </c>
      <c r="D138" s="103">
        <v>38323</v>
      </c>
      <c r="E138" s="85" t="s">
        <v>223</v>
      </c>
      <c r="F138" s="79">
        <v>13</v>
      </c>
      <c r="G138" s="79">
        <v>8.52</v>
      </c>
      <c r="H138" s="79">
        <v>3.79</v>
      </c>
      <c r="I138" s="79">
        <v>16</v>
      </c>
      <c r="J138" s="79">
        <v>7.45</v>
      </c>
      <c r="K138" s="79">
        <v>3.08</v>
      </c>
      <c r="L138" s="85">
        <f>ROUND(((F138*G138)+(I138*J138))/(F138+I138),2)</f>
        <v>7.93</v>
      </c>
      <c r="M138" s="85">
        <v>3.4</v>
      </c>
      <c r="N138" s="85" t="s">
        <v>37</v>
      </c>
      <c r="O138" s="85" t="s">
        <v>38</v>
      </c>
      <c r="P138" s="53"/>
      <c r="Q138" s="55"/>
      <c r="R138" s="93" t="s">
        <v>395</v>
      </c>
    </row>
    <row r="139" spans="1:18" s="50" customFormat="1" ht="15" x14ac:dyDescent="0.25">
      <c r="A139" s="29">
        <v>125</v>
      </c>
      <c r="B139" s="102" t="s">
        <v>367</v>
      </c>
      <c r="C139" s="102" t="s">
        <v>94</v>
      </c>
      <c r="D139" s="103">
        <v>37391</v>
      </c>
      <c r="E139" s="79" t="s">
        <v>116</v>
      </c>
      <c r="F139" s="79">
        <v>20</v>
      </c>
      <c r="G139" s="79">
        <v>8</v>
      </c>
      <c r="H139" s="79">
        <v>3.44</v>
      </c>
      <c r="I139" s="79">
        <v>15</v>
      </c>
      <c r="J139" s="79">
        <v>7.87</v>
      </c>
      <c r="K139" s="79">
        <v>3.33</v>
      </c>
      <c r="L139" s="82">
        <v>7.9442857142857148</v>
      </c>
      <c r="M139" s="82">
        <v>3.39</v>
      </c>
      <c r="N139" s="79" t="s">
        <v>37</v>
      </c>
      <c r="O139" s="83" t="s">
        <v>50</v>
      </c>
      <c r="P139" s="53"/>
      <c r="Q139" s="55"/>
      <c r="R139" s="93" t="s">
        <v>397</v>
      </c>
    </row>
    <row r="140" spans="1:18" s="50" customFormat="1" ht="15" x14ac:dyDescent="0.25">
      <c r="A140" s="29">
        <v>126</v>
      </c>
      <c r="B140" s="102" t="s">
        <v>368</v>
      </c>
      <c r="C140" s="102" t="s">
        <v>217</v>
      </c>
      <c r="D140" s="103">
        <v>38297</v>
      </c>
      <c r="E140" s="85" t="s">
        <v>224</v>
      </c>
      <c r="F140" s="79">
        <v>13</v>
      </c>
      <c r="G140" s="79">
        <v>7.75</v>
      </c>
      <c r="H140" s="79">
        <v>3.35</v>
      </c>
      <c r="I140" s="79">
        <v>16</v>
      </c>
      <c r="J140" s="79">
        <v>8.02</v>
      </c>
      <c r="K140" s="79">
        <v>3.43</v>
      </c>
      <c r="L140" s="85">
        <f>ROUND(((F140*G140)+(I140*J140))/(F140+I140),2)</f>
        <v>7.9</v>
      </c>
      <c r="M140" s="85">
        <v>3.39</v>
      </c>
      <c r="N140" s="85" t="s">
        <v>37</v>
      </c>
      <c r="O140" s="85" t="s">
        <v>50</v>
      </c>
      <c r="P140" s="53"/>
      <c r="Q140" s="55"/>
      <c r="R140" s="93" t="s">
        <v>395</v>
      </c>
    </row>
    <row r="141" spans="1:18" s="50" customFormat="1" ht="15" x14ac:dyDescent="0.25">
      <c r="A141" s="29">
        <v>127</v>
      </c>
      <c r="B141" s="102" t="s">
        <v>369</v>
      </c>
      <c r="C141" s="102" t="s">
        <v>74</v>
      </c>
      <c r="D141" s="103">
        <v>37529</v>
      </c>
      <c r="E141" s="83" t="s">
        <v>152</v>
      </c>
      <c r="F141" s="79">
        <v>19</v>
      </c>
      <c r="G141" s="79">
        <v>7.28</v>
      </c>
      <c r="H141" s="79">
        <v>3.01</v>
      </c>
      <c r="I141" s="79">
        <v>19</v>
      </c>
      <c r="J141" s="79">
        <v>8.58</v>
      </c>
      <c r="K141" s="79">
        <v>3.75</v>
      </c>
      <c r="L141" s="84">
        <v>7.9300000000000006</v>
      </c>
      <c r="M141" s="84">
        <v>3.38</v>
      </c>
      <c r="N141" s="83" t="s">
        <v>37</v>
      </c>
      <c r="O141" s="83" t="s">
        <v>38</v>
      </c>
      <c r="P141" s="53"/>
      <c r="Q141" s="55"/>
      <c r="R141" s="93" t="s">
        <v>400</v>
      </c>
    </row>
    <row r="142" spans="1:18" s="50" customFormat="1" ht="15" x14ac:dyDescent="0.25">
      <c r="A142" s="29">
        <v>128</v>
      </c>
      <c r="B142" s="102" t="s">
        <v>370</v>
      </c>
      <c r="C142" s="102" t="s">
        <v>166</v>
      </c>
      <c r="D142" s="103">
        <v>37477</v>
      </c>
      <c r="E142" s="83" t="s">
        <v>156</v>
      </c>
      <c r="F142" s="79">
        <v>19</v>
      </c>
      <c r="G142" s="79">
        <v>7.96</v>
      </c>
      <c r="H142" s="79">
        <v>3.4</v>
      </c>
      <c r="I142" s="79">
        <v>13</v>
      </c>
      <c r="J142" s="79">
        <v>7.98</v>
      </c>
      <c r="K142" s="79">
        <v>3.35</v>
      </c>
      <c r="L142" s="84">
        <v>7.9681250000000006</v>
      </c>
      <c r="M142" s="84">
        <v>3.38</v>
      </c>
      <c r="N142" s="83" t="s">
        <v>37</v>
      </c>
      <c r="O142" s="83" t="s">
        <v>38</v>
      </c>
      <c r="P142" s="53"/>
      <c r="Q142" s="55"/>
      <c r="R142" s="93" t="s">
        <v>400</v>
      </c>
    </row>
    <row r="143" spans="1:18" s="50" customFormat="1" ht="15" x14ac:dyDescent="0.25">
      <c r="A143" s="29">
        <v>129</v>
      </c>
      <c r="B143" s="102" t="s">
        <v>371</v>
      </c>
      <c r="C143" s="102" t="s">
        <v>89</v>
      </c>
      <c r="D143" s="103">
        <v>37372</v>
      </c>
      <c r="E143" s="79" t="s">
        <v>116</v>
      </c>
      <c r="F143" s="79">
        <v>19</v>
      </c>
      <c r="G143" s="79">
        <v>7.83</v>
      </c>
      <c r="H143" s="79">
        <v>3.42</v>
      </c>
      <c r="I143" s="79">
        <v>16</v>
      </c>
      <c r="J143" s="79">
        <v>7.88</v>
      </c>
      <c r="K143" s="79">
        <v>3.33</v>
      </c>
      <c r="L143" s="82">
        <v>7.8528571428571432</v>
      </c>
      <c r="M143" s="82">
        <v>3.38</v>
      </c>
      <c r="N143" s="79" t="s">
        <v>37</v>
      </c>
      <c r="O143" s="83" t="s">
        <v>38</v>
      </c>
      <c r="P143" s="53"/>
      <c r="Q143" s="55"/>
      <c r="R143" s="93" t="s">
        <v>397</v>
      </c>
    </row>
    <row r="144" spans="1:18" s="50" customFormat="1" ht="15" x14ac:dyDescent="0.25">
      <c r="A144" s="29">
        <v>130</v>
      </c>
      <c r="B144" s="102" t="s">
        <v>372</v>
      </c>
      <c r="C144" s="102" t="s">
        <v>167</v>
      </c>
      <c r="D144" s="103">
        <v>37268</v>
      </c>
      <c r="E144" s="83" t="s">
        <v>153</v>
      </c>
      <c r="F144" s="79">
        <v>19</v>
      </c>
      <c r="G144" s="79">
        <v>7.55</v>
      </c>
      <c r="H144" s="79">
        <v>3.06</v>
      </c>
      <c r="I144" s="79">
        <v>17</v>
      </c>
      <c r="J144" s="79">
        <v>8.84</v>
      </c>
      <c r="K144" s="79">
        <v>3.72</v>
      </c>
      <c r="L144" s="84">
        <v>8.1591666666666676</v>
      </c>
      <c r="M144" s="84">
        <v>3.37</v>
      </c>
      <c r="N144" s="83" t="s">
        <v>37</v>
      </c>
      <c r="O144" s="83" t="s">
        <v>50</v>
      </c>
      <c r="P144" s="53"/>
      <c r="Q144" s="55"/>
      <c r="R144" s="93" t="s">
        <v>400</v>
      </c>
    </row>
    <row r="145" spans="1:18" s="50" customFormat="1" ht="15" x14ac:dyDescent="0.25">
      <c r="A145" s="29">
        <v>131</v>
      </c>
      <c r="B145" s="102" t="s">
        <v>373</v>
      </c>
      <c r="C145" s="102" t="s">
        <v>179</v>
      </c>
      <c r="D145" s="103">
        <v>37282</v>
      </c>
      <c r="E145" s="83" t="s">
        <v>145</v>
      </c>
      <c r="F145" s="79">
        <v>19</v>
      </c>
      <c r="G145" s="79">
        <v>7.63</v>
      </c>
      <c r="H145" s="79">
        <v>3.27</v>
      </c>
      <c r="I145" s="79">
        <v>19</v>
      </c>
      <c r="J145" s="79">
        <v>8.02</v>
      </c>
      <c r="K145" s="79">
        <v>3.47</v>
      </c>
      <c r="L145" s="84">
        <v>7.8250000000000002</v>
      </c>
      <c r="M145" s="84">
        <v>3.37</v>
      </c>
      <c r="N145" s="83" t="s">
        <v>37</v>
      </c>
      <c r="O145" s="83" t="s">
        <v>38</v>
      </c>
      <c r="P145" s="53"/>
      <c r="Q145" s="55"/>
      <c r="R145" s="93" t="s">
        <v>400</v>
      </c>
    </row>
    <row r="146" spans="1:18" s="50" customFormat="1" ht="15" x14ac:dyDescent="0.25">
      <c r="A146" s="29">
        <v>132</v>
      </c>
      <c r="B146" s="102" t="s">
        <v>374</v>
      </c>
      <c r="C146" s="102" t="s">
        <v>88</v>
      </c>
      <c r="D146" s="103">
        <v>37436</v>
      </c>
      <c r="E146" s="79" t="s">
        <v>117</v>
      </c>
      <c r="F146" s="79">
        <v>19</v>
      </c>
      <c r="G146" s="79">
        <v>8.2200000000000006</v>
      </c>
      <c r="H146" s="79">
        <v>3.52</v>
      </c>
      <c r="I146" s="79">
        <v>13</v>
      </c>
      <c r="J146" s="79">
        <v>7.71</v>
      </c>
      <c r="K146" s="79">
        <v>3.15</v>
      </c>
      <c r="L146" s="82">
        <v>8.0128125000000008</v>
      </c>
      <c r="M146" s="82">
        <v>3.37</v>
      </c>
      <c r="N146" s="79" t="s">
        <v>37</v>
      </c>
      <c r="O146" s="83" t="s">
        <v>38</v>
      </c>
      <c r="P146" s="53"/>
      <c r="Q146" s="55"/>
      <c r="R146" s="93" t="s">
        <v>397</v>
      </c>
    </row>
    <row r="147" spans="1:18" s="50" customFormat="1" ht="15" x14ac:dyDescent="0.25">
      <c r="A147" s="29">
        <v>133</v>
      </c>
      <c r="B147" s="102" t="s">
        <v>375</v>
      </c>
      <c r="C147" s="102" t="s">
        <v>138</v>
      </c>
      <c r="D147" s="103">
        <v>37899</v>
      </c>
      <c r="E147" s="85" t="s">
        <v>129</v>
      </c>
      <c r="F147" s="79">
        <v>19</v>
      </c>
      <c r="G147" s="79">
        <v>7.56</v>
      </c>
      <c r="H147" s="79">
        <v>3.12</v>
      </c>
      <c r="I147" s="79">
        <v>17</v>
      </c>
      <c r="J147" s="79">
        <v>8.49</v>
      </c>
      <c r="K147" s="79">
        <v>3.64</v>
      </c>
      <c r="L147" s="85">
        <v>8</v>
      </c>
      <c r="M147" s="85">
        <v>3.37</v>
      </c>
      <c r="N147" s="85" t="s">
        <v>37</v>
      </c>
      <c r="O147" s="85" t="s">
        <v>50</v>
      </c>
      <c r="P147" s="53"/>
      <c r="Q147" s="55"/>
      <c r="R147" s="93" t="s">
        <v>401</v>
      </c>
    </row>
    <row r="148" spans="1:18" s="50" customFormat="1" ht="15" x14ac:dyDescent="0.25">
      <c r="A148" s="29">
        <v>134</v>
      </c>
      <c r="B148" s="102" t="s">
        <v>376</v>
      </c>
      <c r="C148" s="102" t="s">
        <v>126</v>
      </c>
      <c r="D148" s="103">
        <v>37899</v>
      </c>
      <c r="E148" s="85" t="s">
        <v>127</v>
      </c>
      <c r="F148" s="79">
        <v>19</v>
      </c>
      <c r="G148" s="79">
        <v>6.77</v>
      </c>
      <c r="H148" s="79">
        <v>2.73</v>
      </c>
      <c r="I148" s="79">
        <v>19</v>
      </c>
      <c r="J148" s="79">
        <v>9.25</v>
      </c>
      <c r="K148" s="79">
        <v>4</v>
      </c>
      <c r="L148" s="85">
        <v>8.01</v>
      </c>
      <c r="M148" s="85">
        <v>3.37</v>
      </c>
      <c r="N148" s="85" t="s">
        <v>37</v>
      </c>
      <c r="O148" s="85" t="s">
        <v>50</v>
      </c>
      <c r="P148" s="53"/>
      <c r="Q148" s="55"/>
      <c r="R148" s="93" t="s">
        <v>401</v>
      </c>
    </row>
    <row r="149" spans="1:18" s="50" customFormat="1" ht="15" x14ac:dyDescent="0.25">
      <c r="A149" s="29">
        <v>135</v>
      </c>
      <c r="B149" s="102" t="s">
        <v>377</v>
      </c>
      <c r="C149" s="102" t="s">
        <v>136</v>
      </c>
      <c r="D149" s="103">
        <v>37971</v>
      </c>
      <c r="E149" s="85" t="s">
        <v>129</v>
      </c>
      <c r="F149" s="79">
        <v>19</v>
      </c>
      <c r="G149" s="79">
        <v>7.22</v>
      </c>
      <c r="H149" s="79">
        <v>3.01</v>
      </c>
      <c r="I149" s="79">
        <v>18</v>
      </c>
      <c r="J149" s="79">
        <v>8.49</v>
      </c>
      <c r="K149" s="79">
        <v>3.74</v>
      </c>
      <c r="L149" s="85">
        <v>7.84</v>
      </c>
      <c r="M149" s="85">
        <v>3.37</v>
      </c>
      <c r="N149" s="85" t="s">
        <v>37</v>
      </c>
      <c r="O149" s="85" t="s">
        <v>38</v>
      </c>
      <c r="P149" s="53"/>
      <c r="Q149" s="55"/>
      <c r="R149" s="93" t="s">
        <v>401</v>
      </c>
    </row>
    <row r="150" spans="1:18" s="50" customFormat="1" ht="15" x14ac:dyDescent="0.25">
      <c r="A150" s="29">
        <v>136</v>
      </c>
      <c r="B150" s="99" t="s">
        <v>378</v>
      </c>
      <c r="C150" s="99" t="s">
        <v>31</v>
      </c>
      <c r="D150" s="100">
        <v>37338</v>
      </c>
      <c r="E150" s="94" t="s">
        <v>232</v>
      </c>
      <c r="F150" s="86">
        <v>14</v>
      </c>
      <c r="G150" s="86">
        <v>7.08</v>
      </c>
      <c r="H150" s="86">
        <v>2.94</v>
      </c>
      <c r="I150" s="86">
        <v>14</v>
      </c>
      <c r="J150" s="86">
        <v>8.44</v>
      </c>
      <c r="K150" s="86">
        <v>3.8</v>
      </c>
      <c r="L150" s="101">
        <v>7.76</v>
      </c>
      <c r="M150" s="101">
        <v>3.37</v>
      </c>
      <c r="N150" s="85" t="s">
        <v>37</v>
      </c>
      <c r="O150" s="85" t="s">
        <v>50</v>
      </c>
      <c r="P150" s="53"/>
      <c r="Q150" s="55"/>
      <c r="R150" s="93" t="s">
        <v>398</v>
      </c>
    </row>
    <row r="151" spans="1:18" s="50" customFormat="1" ht="15" x14ac:dyDescent="0.25">
      <c r="A151" s="29">
        <v>137</v>
      </c>
      <c r="B151" s="102" t="s">
        <v>379</v>
      </c>
      <c r="C151" s="102" t="s">
        <v>180</v>
      </c>
      <c r="D151" s="103">
        <v>37398</v>
      </c>
      <c r="E151" s="83" t="s">
        <v>147</v>
      </c>
      <c r="F151" s="79">
        <v>18</v>
      </c>
      <c r="G151" s="79">
        <v>7.68</v>
      </c>
      <c r="H151" s="79">
        <v>3.25</v>
      </c>
      <c r="I151" s="79">
        <v>13</v>
      </c>
      <c r="J151" s="79">
        <v>8.2200000000000006</v>
      </c>
      <c r="K151" s="79">
        <v>3.51</v>
      </c>
      <c r="L151" s="84">
        <v>7.9064516129032265</v>
      </c>
      <c r="M151" s="84">
        <v>3.36</v>
      </c>
      <c r="N151" s="83" t="s">
        <v>37</v>
      </c>
      <c r="O151" s="83" t="s">
        <v>50</v>
      </c>
      <c r="P151" s="53"/>
      <c r="Q151" s="55"/>
      <c r="R151" s="93" t="s">
        <v>400</v>
      </c>
    </row>
    <row r="152" spans="1:18" s="50" customFormat="1" ht="15" x14ac:dyDescent="0.25">
      <c r="A152" s="29">
        <v>138</v>
      </c>
      <c r="B152" s="102" t="s">
        <v>380</v>
      </c>
      <c r="C152" s="102" t="s">
        <v>100</v>
      </c>
      <c r="D152" s="103">
        <v>37661</v>
      </c>
      <c r="E152" s="85" t="s">
        <v>101</v>
      </c>
      <c r="F152" s="79">
        <v>19</v>
      </c>
      <c r="G152" s="79">
        <v>8.0500000000000007</v>
      </c>
      <c r="H152" s="79">
        <v>3.48</v>
      </c>
      <c r="I152" s="79">
        <v>18</v>
      </c>
      <c r="J152" s="79">
        <v>7.87</v>
      </c>
      <c r="K152" s="79">
        <v>3.24</v>
      </c>
      <c r="L152" s="101">
        <v>7.9624324324324327</v>
      </c>
      <c r="M152" s="101">
        <v>3.36</v>
      </c>
      <c r="N152" s="85" t="s">
        <v>37</v>
      </c>
      <c r="O152" s="85" t="s">
        <v>50</v>
      </c>
      <c r="P152" s="53"/>
      <c r="Q152" s="55"/>
      <c r="R152" s="93" t="s">
        <v>402</v>
      </c>
    </row>
    <row r="153" spans="1:18" s="50" customFormat="1" ht="15" x14ac:dyDescent="0.25">
      <c r="A153" s="29">
        <v>139</v>
      </c>
      <c r="B153" s="102" t="s">
        <v>381</v>
      </c>
      <c r="C153" s="102" t="s">
        <v>218</v>
      </c>
      <c r="D153" s="103">
        <v>38228</v>
      </c>
      <c r="E153" s="85" t="s">
        <v>226</v>
      </c>
      <c r="F153" s="79">
        <v>13</v>
      </c>
      <c r="G153" s="79">
        <v>8.15</v>
      </c>
      <c r="H153" s="79">
        <v>3.58</v>
      </c>
      <c r="I153" s="79">
        <v>15</v>
      </c>
      <c r="J153" s="79">
        <v>7.61</v>
      </c>
      <c r="K153" s="79">
        <v>3.17</v>
      </c>
      <c r="L153" s="85">
        <f>ROUND(((F153*G153)+(I153*J153))/(F153+I153),2)</f>
        <v>7.86</v>
      </c>
      <c r="M153" s="85">
        <v>3.36</v>
      </c>
      <c r="N153" s="85" t="s">
        <v>37</v>
      </c>
      <c r="O153" s="85" t="s">
        <v>50</v>
      </c>
      <c r="P153" s="53"/>
      <c r="Q153" s="55"/>
      <c r="R153" s="93" t="s">
        <v>395</v>
      </c>
    </row>
    <row r="154" spans="1:18" s="50" customFormat="1" ht="15" x14ac:dyDescent="0.25">
      <c r="A154" s="29">
        <v>140</v>
      </c>
      <c r="B154" s="102" t="s">
        <v>382</v>
      </c>
      <c r="C154" s="102" t="s">
        <v>219</v>
      </c>
      <c r="D154" s="103">
        <v>38228</v>
      </c>
      <c r="E154" s="85" t="s">
        <v>224</v>
      </c>
      <c r="F154" s="79">
        <v>13</v>
      </c>
      <c r="G154" s="79">
        <v>7.52</v>
      </c>
      <c r="H154" s="79">
        <v>3.17</v>
      </c>
      <c r="I154" s="79">
        <v>16</v>
      </c>
      <c r="J154" s="79">
        <v>8.06</v>
      </c>
      <c r="K154" s="79">
        <v>3.52</v>
      </c>
      <c r="L154" s="85">
        <f>ROUND(((F154*G154)+(I154*J154))/(F154+I154),2)</f>
        <v>7.82</v>
      </c>
      <c r="M154" s="85">
        <v>3.36</v>
      </c>
      <c r="N154" s="85" t="s">
        <v>37</v>
      </c>
      <c r="O154" s="85" t="s">
        <v>50</v>
      </c>
      <c r="P154" s="53"/>
      <c r="Q154" s="55"/>
      <c r="R154" s="93" t="s">
        <v>395</v>
      </c>
    </row>
    <row r="155" spans="1:18" s="50" customFormat="1" ht="15" x14ac:dyDescent="0.25">
      <c r="A155" s="29">
        <v>141</v>
      </c>
      <c r="B155" s="102" t="s">
        <v>383</v>
      </c>
      <c r="C155" s="102" t="s">
        <v>220</v>
      </c>
      <c r="D155" s="103">
        <v>38016</v>
      </c>
      <c r="E155" s="85" t="s">
        <v>224</v>
      </c>
      <c r="F155" s="79">
        <v>13</v>
      </c>
      <c r="G155" s="79">
        <v>7.52</v>
      </c>
      <c r="H155" s="79">
        <v>3.14</v>
      </c>
      <c r="I155" s="79">
        <v>16</v>
      </c>
      <c r="J155" s="79">
        <v>8.0500000000000007</v>
      </c>
      <c r="K155" s="79">
        <v>3.54</v>
      </c>
      <c r="L155" s="85">
        <f>ROUND(((F155*G155)+(I155*J155))/(F155+I155),2)</f>
        <v>7.81</v>
      </c>
      <c r="M155" s="85">
        <v>3.36</v>
      </c>
      <c r="N155" s="85" t="s">
        <v>37</v>
      </c>
      <c r="O155" s="85" t="s">
        <v>50</v>
      </c>
      <c r="P155" s="53"/>
      <c r="Q155" s="55"/>
      <c r="R155" s="93" t="s">
        <v>395</v>
      </c>
    </row>
    <row r="156" spans="1:18" s="50" customFormat="1" ht="15" x14ac:dyDescent="0.25">
      <c r="A156" s="29">
        <v>142</v>
      </c>
      <c r="B156" s="102" t="s">
        <v>384</v>
      </c>
      <c r="C156" s="102" t="s">
        <v>181</v>
      </c>
      <c r="D156" s="103">
        <v>37546</v>
      </c>
      <c r="E156" s="83" t="s">
        <v>147</v>
      </c>
      <c r="F156" s="79">
        <v>19</v>
      </c>
      <c r="G156" s="79">
        <v>7.49</v>
      </c>
      <c r="H156" s="79">
        <v>3.17</v>
      </c>
      <c r="I156" s="79">
        <v>15</v>
      </c>
      <c r="J156" s="79">
        <v>8.16</v>
      </c>
      <c r="K156" s="79">
        <v>3.57</v>
      </c>
      <c r="L156" s="84">
        <v>7.785588235294119</v>
      </c>
      <c r="M156" s="84">
        <v>3.35</v>
      </c>
      <c r="N156" s="83" t="s">
        <v>37</v>
      </c>
      <c r="O156" s="83" t="s">
        <v>38</v>
      </c>
      <c r="P156" s="53"/>
      <c r="Q156" s="55"/>
      <c r="R156" s="93" t="s">
        <v>400</v>
      </c>
    </row>
    <row r="157" spans="1:18" s="50" customFormat="1" ht="15" x14ac:dyDescent="0.25">
      <c r="A157" s="29">
        <v>143</v>
      </c>
      <c r="B157" s="102" t="s">
        <v>385</v>
      </c>
      <c r="C157" s="102" t="s">
        <v>98</v>
      </c>
      <c r="D157" s="103">
        <v>37555</v>
      </c>
      <c r="E157" s="83" t="s">
        <v>146</v>
      </c>
      <c r="F157" s="79">
        <v>19</v>
      </c>
      <c r="G157" s="79">
        <v>7.57</v>
      </c>
      <c r="H157" s="79">
        <v>3.24</v>
      </c>
      <c r="I157" s="79">
        <v>19</v>
      </c>
      <c r="J157" s="79">
        <v>8.07</v>
      </c>
      <c r="K157" s="79">
        <v>3.45</v>
      </c>
      <c r="L157" s="84">
        <v>7.82</v>
      </c>
      <c r="M157" s="84">
        <v>3.35</v>
      </c>
      <c r="N157" s="83" t="s">
        <v>37</v>
      </c>
      <c r="O157" s="83" t="s">
        <v>50</v>
      </c>
      <c r="P157" s="53"/>
      <c r="Q157" s="55"/>
      <c r="R157" s="93" t="s">
        <v>400</v>
      </c>
    </row>
    <row r="158" spans="1:18" s="50" customFormat="1" ht="15" x14ac:dyDescent="0.25">
      <c r="A158" s="29">
        <v>144</v>
      </c>
      <c r="B158" s="102" t="s">
        <v>386</v>
      </c>
      <c r="C158" s="102" t="s">
        <v>137</v>
      </c>
      <c r="D158" s="103">
        <v>37668</v>
      </c>
      <c r="E158" s="85" t="s">
        <v>135</v>
      </c>
      <c r="F158" s="79">
        <v>19</v>
      </c>
      <c r="G158" s="79">
        <v>7.2</v>
      </c>
      <c r="H158" s="79">
        <v>2.91</v>
      </c>
      <c r="I158" s="79">
        <v>18</v>
      </c>
      <c r="J158" s="79">
        <v>8.6999999999999993</v>
      </c>
      <c r="K158" s="79">
        <v>3.81</v>
      </c>
      <c r="L158" s="85">
        <v>7.93</v>
      </c>
      <c r="M158" s="85">
        <v>3.35</v>
      </c>
      <c r="N158" s="85" t="s">
        <v>37</v>
      </c>
      <c r="O158" s="85" t="s">
        <v>50</v>
      </c>
      <c r="P158" s="53"/>
      <c r="Q158" s="55"/>
      <c r="R158" s="93" t="s">
        <v>401</v>
      </c>
    </row>
    <row r="159" spans="1:18" s="50" customFormat="1" ht="15" x14ac:dyDescent="0.25">
      <c r="A159" s="29">
        <v>145</v>
      </c>
      <c r="B159" s="102" t="s">
        <v>387</v>
      </c>
      <c r="C159" s="102" t="s">
        <v>188</v>
      </c>
      <c r="D159" s="103">
        <v>37947</v>
      </c>
      <c r="E159" s="85" t="s">
        <v>129</v>
      </c>
      <c r="F159" s="79">
        <v>15</v>
      </c>
      <c r="G159" s="79">
        <v>7.73</v>
      </c>
      <c r="H159" s="79">
        <v>3.28</v>
      </c>
      <c r="I159" s="79">
        <v>17</v>
      </c>
      <c r="J159" s="79">
        <v>8.01</v>
      </c>
      <c r="K159" s="79">
        <v>3.41</v>
      </c>
      <c r="L159" s="85">
        <v>7.88</v>
      </c>
      <c r="M159" s="85">
        <v>3.35</v>
      </c>
      <c r="N159" s="85" t="s">
        <v>37</v>
      </c>
      <c r="O159" s="85" t="s">
        <v>38</v>
      </c>
      <c r="P159" s="53"/>
      <c r="Q159" s="55"/>
      <c r="R159" s="93" t="s">
        <v>401</v>
      </c>
    </row>
    <row r="160" spans="1:18" s="50" customFormat="1" ht="15" x14ac:dyDescent="0.25">
      <c r="A160" s="29">
        <v>146</v>
      </c>
      <c r="B160" s="102" t="s">
        <v>388</v>
      </c>
      <c r="C160" s="102" t="s">
        <v>87</v>
      </c>
      <c r="D160" s="103">
        <v>38312</v>
      </c>
      <c r="E160" s="85" t="s">
        <v>227</v>
      </c>
      <c r="F160" s="79">
        <v>13</v>
      </c>
      <c r="G160" s="79">
        <v>8.36</v>
      </c>
      <c r="H160" s="79">
        <v>3.59</v>
      </c>
      <c r="I160" s="79">
        <v>16</v>
      </c>
      <c r="J160" s="79">
        <v>7.42</v>
      </c>
      <c r="K160" s="79">
        <v>3.16</v>
      </c>
      <c r="L160" s="85">
        <f>ROUND(((F160*G160)+(I160*J160))/(F160+I160),2)</f>
        <v>7.84</v>
      </c>
      <c r="M160" s="85">
        <v>3.35</v>
      </c>
      <c r="N160" s="85" t="s">
        <v>37</v>
      </c>
      <c r="O160" s="85" t="s">
        <v>50</v>
      </c>
      <c r="P160" s="53"/>
      <c r="Q160" s="55"/>
      <c r="R160" s="93" t="s">
        <v>395</v>
      </c>
    </row>
    <row r="161" spans="1:18" s="50" customFormat="1" ht="15" x14ac:dyDescent="0.25">
      <c r="A161" s="29">
        <v>147</v>
      </c>
      <c r="B161" s="105" t="s">
        <v>389</v>
      </c>
      <c r="C161" s="105" t="s">
        <v>182</v>
      </c>
      <c r="D161" s="106">
        <v>37373</v>
      </c>
      <c r="E161" s="95" t="s">
        <v>155</v>
      </c>
      <c r="F161" s="107">
        <v>19</v>
      </c>
      <c r="G161" s="107">
        <v>7.22</v>
      </c>
      <c r="H161" s="107">
        <v>3.04</v>
      </c>
      <c r="I161" s="107">
        <v>18</v>
      </c>
      <c r="J161" s="107">
        <v>8.4700000000000006</v>
      </c>
      <c r="K161" s="107">
        <v>3.66</v>
      </c>
      <c r="L161" s="96">
        <v>7.8281081081081076</v>
      </c>
      <c r="M161" s="96">
        <v>3.34</v>
      </c>
      <c r="N161" s="95" t="s">
        <v>37</v>
      </c>
      <c r="O161" s="95" t="s">
        <v>38</v>
      </c>
      <c r="P161" s="53"/>
      <c r="Q161" s="55"/>
      <c r="R161" s="93" t="s">
        <v>400</v>
      </c>
    </row>
    <row r="162" spans="1:18" s="50" customFormat="1" ht="15" x14ac:dyDescent="0.25">
      <c r="A162" s="29">
        <v>148</v>
      </c>
      <c r="B162" s="102" t="s">
        <v>390</v>
      </c>
      <c r="C162" s="102" t="s">
        <v>162</v>
      </c>
      <c r="D162" s="103">
        <v>37339</v>
      </c>
      <c r="E162" s="83" t="s">
        <v>151</v>
      </c>
      <c r="F162" s="79">
        <v>19</v>
      </c>
      <c r="G162" s="79">
        <v>7.69</v>
      </c>
      <c r="H162" s="79">
        <v>3.31</v>
      </c>
      <c r="I162" s="79">
        <v>19</v>
      </c>
      <c r="J162" s="79">
        <v>8.0299999999999994</v>
      </c>
      <c r="K162" s="79">
        <v>3.37</v>
      </c>
      <c r="L162" s="84">
        <v>7.86</v>
      </c>
      <c r="M162" s="84">
        <v>3.34</v>
      </c>
      <c r="N162" s="83" t="s">
        <v>37</v>
      </c>
      <c r="O162" s="83" t="s">
        <v>38</v>
      </c>
      <c r="P162" s="53"/>
      <c r="Q162" s="55"/>
      <c r="R162" s="93" t="s">
        <v>400</v>
      </c>
    </row>
    <row r="163" spans="1:18" s="50" customFormat="1" ht="15" x14ac:dyDescent="0.25">
      <c r="A163" s="29">
        <v>149</v>
      </c>
      <c r="B163" s="102" t="s">
        <v>391</v>
      </c>
      <c r="C163" s="102" t="s">
        <v>141</v>
      </c>
      <c r="D163" s="103">
        <v>37325</v>
      </c>
      <c r="E163" s="85" t="s">
        <v>123</v>
      </c>
      <c r="F163" s="79">
        <v>18</v>
      </c>
      <c r="G163" s="79">
        <v>7.68</v>
      </c>
      <c r="H163" s="79">
        <v>3.35</v>
      </c>
      <c r="I163" s="79">
        <v>19</v>
      </c>
      <c r="J163" s="79">
        <v>7.89</v>
      </c>
      <c r="K163" s="79">
        <v>3.33</v>
      </c>
      <c r="L163" s="85">
        <v>7.79</v>
      </c>
      <c r="M163" s="85">
        <v>3.34</v>
      </c>
      <c r="N163" s="85" t="s">
        <v>37</v>
      </c>
      <c r="O163" s="85" t="s">
        <v>50</v>
      </c>
      <c r="P163" s="80"/>
      <c r="Q163" s="55"/>
      <c r="R163" s="93" t="s">
        <v>401</v>
      </c>
    </row>
    <row r="164" spans="1:18" s="50" customFormat="1" ht="15" x14ac:dyDescent="0.25">
      <c r="A164" s="29">
        <v>150</v>
      </c>
      <c r="B164" s="102" t="s">
        <v>392</v>
      </c>
      <c r="C164" s="102" t="s">
        <v>189</v>
      </c>
      <c r="D164" s="103">
        <v>37731</v>
      </c>
      <c r="E164" s="85" t="s">
        <v>129</v>
      </c>
      <c r="F164" s="79">
        <v>19</v>
      </c>
      <c r="G164" s="79">
        <v>7.56</v>
      </c>
      <c r="H164" s="79">
        <v>3.2</v>
      </c>
      <c r="I164" s="79">
        <v>18</v>
      </c>
      <c r="J164" s="79">
        <v>8.06</v>
      </c>
      <c r="K164" s="79">
        <v>3.49</v>
      </c>
      <c r="L164" s="85">
        <v>7.8</v>
      </c>
      <c r="M164" s="85">
        <v>3.34</v>
      </c>
      <c r="N164" s="85" t="s">
        <v>37</v>
      </c>
      <c r="O164" s="85" t="s">
        <v>38</v>
      </c>
      <c r="P164" s="80"/>
      <c r="Q164" s="55"/>
      <c r="R164" s="93" t="s">
        <v>401</v>
      </c>
    </row>
    <row r="165" spans="1:18" s="50" customFormat="1" ht="15" x14ac:dyDescent="0.25">
      <c r="A165" s="29">
        <v>151</v>
      </c>
      <c r="B165" s="102" t="s">
        <v>393</v>
      </c>
      <c r="C165" s="102" t="s">
        <v>221</v>
      </c>
      <c r="D165" s="103">
        <v>38226</v>
      </c>
      <c r="E165" s="85" t="s">
        <v>226</v>
      </c>
      <c r="F165" s="79">
        <v>13</v>
      </c>
      <c r="G165" s="79">
        <v>8.44</v>
      </c>
      <c r="H165" s="79">
        <v>3.67</v>
      </c>
      <c r="I165" s="79">
        <v>15</v>
      </c>
      <c r="J165" s="79">
        <v>7.47</v>
      </c>
      <c r="K165" s="79">
        <v>3.06</v>
      </c>
      <c r="L165" s="85">
        <f>ROUND(((F165*G165)+(I165*J165))/(F165+I165),2)</f>
        <v>7.92</v>
      </c>
      <c r="M165" s="85">
        <v>3.34</v>
      </c>
      <c r="N165" s="85" t="s">
        <v>37</v>
      </c>
      <c r="O165" s="85" t="s">
        <v>38</v>
      </c>
      <c r="P165" s="80"/>
      <c r="Q165" s="55"/>
      <c r="R165" s="93" t="s">
        <v>395</v>
      </c>
    </row>
    <row r="166" spans="1:18" s="50" customFormat="1" ht="15.75" customHeight="1" x14ac:dyDescent="0.25">
      <c r="A166" s="29">
        <v>152</v>
      </c>
      <c r="B166" s="102" t="s">
        <v>394</v>
      </c>
      <c r="C166" s="102" t="s">
        <v>222</v>
      </c>
      <c r="D166" s="103">
        <v>38244</v>
      </c>
      <c r="E166" s="85" t="s">
        <v>224</v>
      </c>
      <c r="F166" s="79">
        <v>13</v>
      </c>
      <c r="G166" s="79">
        <v>8.19</v>
      </c>
      <c r="H166" s="79">
        <v>3.41</v>
      </c>
      <c r="I166" s="79">
        <v>16</v>
      </c>
      <c r="J166" s="79">
        <v>7.68</v>
      </c>
      <c r="K166" s="79">
        <v>3.28</v>
      </c>
      <c r="L166" s="85">
        <f>ROUND(((F166*G166)+(I166*J166))/(F166+I166),2)</f>
        <v>7.91</v>
      </c>
      <c r="M166" s="85">
        <v>3.34</v>
      </c>
      <c r="N166" s="85" t="s">
        <v>37</v>
      </c>
      <c r="O166" s="85" t="s">
        <v>38</v>
      </c>
      <c r="P166" s="80"/>
      <c r="Q166" s="55"/>
      <c r="R166" s="93" t="s">
        <v>395</v>
      </c>
    </row>
    <row r="167" spans="1:18" s="58" customFormat="1" ht="22.5" customHeight="1" x14ac:dyDescent="0.3">
      <c r="A167" s="125" t="s">
        <v>233</v>
      </c>
      <c r="B167" s="125"/>
      <c r="C167" s="125"/>
      <c r="D167" s="125"/>
      <c r="E167" s="57"/>
      <c r="F167" s="57"/>
      <c r="G167" s="57"/>
      <c r="H167" s="57"/>
      <c r="I167" s="57"/>
      <c r="J167" s="57"/>
      <c r="K167" s="57"/>
      <c r="L167" s="104"/>
      <c r="M167" s="104"/>
      <c r="N167" s="57"/>
      <c r="O167" s="57"/>
      <c r="P167" s="28"/>
      <c r="Q167" s="60"/>
      <c r="R167" s="93"/>
    </row>
    <row r="168" spans="1:18" s="58" customFormat="1" ht="24" customHeight="1" x14ac:dyDescent="0.3">
      <c r="A168" s="57"/>
      <c r="L168" s="59"/>
      <c r="M168" s="59"/>
      <c r="N168" s="57"/>
      <c r="O168" s="62" t="s">
        <v>411</v>
      </c>
      <c r="P168" s="28"/>
      <c r="Q168" s="60"/>
      <c r="R168" s="93"/>
    </row>
    <row r="169" spans="1:18" s="64" customFormat="1" ht="21.75" customHeight="1" x14ac:dyDescent="0.3">
      <c r="A169" s="63"/>
      <c r="B169" s="64" t="s">
        <v>412</v>
      </c>
      <c r="G169" s="64" t="s">
        <v>170</v>
      </c>
      <c r="L169" s="65"/>
      <c r="M169" s="65"/>
      <c r="N169" s="63"/>
      <c r="O169" s="63" t="s">
        <v>24</v>
      </c>
      <c r="P169" s="66"/>
      <c r="Q169" s="60"/>
      <c r="R169" s="93"/>
    </row>
  </sheetData>
  <sortState ref="B14:O165">
    <sortCondition descending="1" ref="M14:M165"/>
  </sortState>
  <mergeCells count="19">
    <mergeCell ref="A167:D167"/>
    <mergeCell ref="I13:K13"/>
    <mergeCell ref="A12:A14"/>
    <mergeCell ref="R12:R14"/>
    <mergeCell ref="Q12:Q14"/>
    <mergeCell ref="C4:P4"/>
    <mergeCell ref="C5:P5"/>
    <mergeCell ref="B10:P10"/>
    <mergeCell ref="F12:K12"/>
    <mergeCell ref="L12:L14"/>
    <mergeCell ref="M12:M14"/>
    <mergeCell ref="N12:N14"/>
    <mergeCell ref="O12:O14"/>
    <mergeCell ref="P12:P14"/>
    <mergeCell ref="F13:H13"/>
    <mergeCell ref="B12:B14"/>
    <mergeCell ref="C12:C14"/>
    <mergeCell ref="D12:D14"/>
    <mergeCell ref="E12:E14"/>
  </mergeCells>
  <conditionalFormatting sqref="B1:B3 B5:B9 B11">
    <cfRule type="duplicateValues" dxfId="9" priority="5" stopIfTrue="1"/>
  </conditionalFormatting>
  <conditionalFormatting sqref="B11 B1:B3 B5:B9">
    <cfRule type="duplicateValues" dxfId="8" priority="4" stopIfTrue="1"/>
  </conditionalFormatting>
  <conditionalFormatting sqref="A167">
    <cfRule type="duplicateValues" dxfId="7" priority="1" stopIfTrue="1"/>
  </conditionalFormatting>
  <pageMargins left="0.24" right="0.2" top="0.34" bottom="0.55000000000000004" header="0.3" footer="0.34"/>
  <pageSetup paperSize="9" scale="65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view="pageBreakPreview" zoomScaleNormal="78" zoomScaleSheetLayoutView="100" workbookViewId="0">
      <selection activeCell="M16" sqref="M16"/>
    </sheetView>
  </sheetViews>
  <sheetFormatPr defaultRowHeight="15.75" x14ac:dyDescent="0.25"/>
  <cols>
    <col min="1" max="1" width="5.7109375" style="1" customWidth="1"/>
    <col min="2" max="2" width="14.42578125" style="1" customWidth="1"/>
    <col min="3" max="3" width="24.42578125" style="1" customWidth="1"/>
    <col min="4" max="4" width="13.140625" style="1" customWidth="1"/>
    <col min="5" max="5" width="15.7109375" style="1" customWidth="1"/>
    <col min="6" max="9" width="5.42578125" style="1" customWidth="1"/>
    <col min="10" max="10" width="7.5703125" style="1" customWidth="1"/>
    <col min="11" max="11" width="8" style="1" customWidth="1"/>
    <col min="12" max="12" width="8.7109375" style="1" customWidth="1"/>
    <col min="13" max="13" width="9.85546875" style="1" customWidth="1"/>
    <col min="14" max="14" width="11.85546875" style="1" customWidth="1"/>
    <col min="15" max="15" width="12.5703125" style="1" customWidth="1"/>
    <col min="16" max="16" width="16.28515625" style="1" customWidth="1"/>
    <col min="17" max="17" width="7.42578125" style="1" customWidth="1"/>
    <col min="18" max="18" width="18.5703125" style="1" bestFit="1" customWidth="1"/>
    <col min="19" max="19" width="12.42578125" style="72" bestFit="1" customWidth="1"/>
    <col min="20" max="20" width="12.85546875" style="72" bestFit="1" customWidth="1"/>
    <col min="21" max="21" width="16.140625" style="72" bestFit="1" customWidth="1"/>
    <col min="22" max="25" width="9.140625" style="72"/>
    <col min="26" max="16384" width="9.140625" style="1"/>
  </cols>
  <sheetData>
    <row r="1" spans="1:25" ht="25.5" customHeight="1" x14ac:dyDescent="0.25">
      <c r="A1" s="21" t="s">
        <v>0</v>
      </c>
      <c r="B1" s="2"/>
      <c r="C1" s="3"/>
      <c r="D1" s="21"/>
      <c r="E1" s="21"/>
      <c r="F1" s="21"/>
      <c r="G1" s="21"/>
      <c r="H1" s="21"/>
      <c r="I1" s="21"/>
      <c r="K1" s="2" t="s">
        <v>1</v>
      </c>
      <c r="L1" s="21"/>
      <c r="M1" s="21"/>
      <c r="N1" s="21"/>
      <c r="O1" s="21"/>
      <c r="P1" s="21"/>
    </row>
    <row r="2" spans="1:25" ht="21.75" customHeight="1" x14ac:dyDescent="0.25">
      <c r="A2" s="5" t="s">
        <v>171</v>
      </c>
      <c r="B2" s="2"/>
      <c r="C2" s="3"/>
      <c r="D2" s="3"/>
      <c r="E2" s="3"/>
      <c r="F2" s="3"/>
      <c r="G2" s="3"/>
      <c r="H2" s="3"/>
      <c r="I2" s="3"/>
      <c r="J2" s="10"/>
      <c r="K2" s="2" t="s">
        <v>2</v>
      </c>
    </row>
    <row r="3" spans="1:25" ht="21.75" customHeight="1" x14ac:dyDescent="0.25">
      <c r="A3" s="5" t="s">
        <v>48</v>
      </c>
      <c r="B3" s="2"/>
      <c r="C3" s="3"/>
      <c r="D3" s="3"/>
      <c r="E3" s="3"/>
      <c r="F3" s="3"/>
      <c r="G3" s="3"/>
      <c r="H3" s="3"/>
      <c r="I3" s="3"/>
      <c r="J3" s="10"/>
      <c r="K3" s="2"/>
    </row>
    <row r="4" spans="1:25" ht="9.75" customHeight="1" x14ac:dyDescent="0.25">
      <c r="A4" s="21"/>
      <c r="B4" s="2"/>
      <c r="C4" s="3"/>
      <c r="D4" s="3"/>
      <c r="E4" s="3"/>
      <c r="F4" s="3"/>
      <c r="G4" s="3"/>
      <c r="H4" s="3"/>
      <c r="I4" s="3"/>
      <c r="J4" s="10"/>
      <c r="K4" s="2"/>
    </row>
    <row r="5" spans="1:25" ht="48.75" customHeight="1" x14ac:dyDescent="0.25">
      <c r="A5" s="129" t="s">
        <v>237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25" ht="12" customHeight="1" x14ac:dyDescent="0.25">
      <c r="A6" s="3"/>
      <c r="B6" s="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25" ht="31.5" customHeight="1" x14ac:dyDescent="0.25">
      <c r="A7" s="3"/>
      <c r="B7" s="2"/>
      <c r="C7" s="3"/>
      <c r="D7" s="3" t="s">
        <v>4</v>
      </c>
      <c r="E7" s="3" t="s">
        <v>5</v>
      </c>
      <c r="G7" s="3"/>
      <c r="H7" s="3"/>
      <c r="I7" s="3"/>
      <c r="J7" s="3"/>
      <c r="K7" s="3"/>
    </row>
    <row r="8" spans="1:25" ht="31.5" customHeight="1" x14ac:dyDescent="0.25">
      <c r="A8" s="3"/>
      <c r="B8" s="2"/>
      <c r="C8" s="3"/>
      <c r="D8" s="3"/>
      <c r="E8" s="3" t="s">
        <v>6</v>
      </c>
      <c r="G8" s="3"/>
      <c r="H8" s="3"/>
      <c r="I8" s="3"/>
      <c r="J8" s="3"/>
      <c r="K8" s="3"/>
    </row>
    <row r="9" spans="1:25" ht="31.5" customHeight="1" x14ac:dyDescent="0.25">
      <c r="A9" s="3"/>
      <c r="B9" s="2"/>
      <c r="C9" s="3"/>
      <c r="D9" s="3"/>
      <c r="E9" s="3" t="s">
        <v>410</v>
      </c>
      <c r="G9" s="3"/>
      <c r="H9" s="3"/>
      <c r="I9" s="3"/>
      <c r="J9" s="3"/>
      <c r="K9" s="3"/>
    </row>
    <row r="10" spans="1:25" ht="12" customHeight="1" x14ac:dyDescent="0.25">
      <c r="A10" s="3"/>
      <c r="B10" s="2"/>
      <c r="C10" s="3"/>
      <c r="E10" s="3"/>
      <c r="G10" s="3"/>
      <c r="H10" s="3"/>
      <c r="I10" s="3"/>
      <c r="J10" s="3"/>
      <c r="K10" s="3"/>
    </row>
    <row r="11" spans="1:25" ht="7.5" customHeight="1" x14ac:dyDescent="0.25">
      <c r="A11" s="3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25" s="46" customFormat="1" ht="27" customHeight="1" x14ac:dyDescent="0.25">
      <c r="A12" s="130" t="s">
        <v>7</v>
      </c>
      <c r="B12" s="142" t="s">
        <v>39</v>
      </c>
      <c r="C12" s="142"/>
      <c r="D12" s="142"/>
      <c r="E12" s="142"/>
      <c r="F12" s="143" t="s">
        <v>239</v>
      </c>
      <c r="G12" s="143"/>
      <c r="H12" s="143"/>
      <c r="I12" s="143"/>
      <c r="J12" s="143"/>
      <c r="K12" s="143"/>
      <c r="L12" s="144" t="s">
        <v>40</v>
      </c>
      <c r="M12" s="145" t="s">
        <v>240</v>
      </c>
      <c r="N12" s="146" t="s">
        <v>15</v>
      </c>
      <c r="O12" s="146" t="s">
        <v>16</v>
      </c>
      <c r="P12" s="146" t="s">
        <v>41</v>
      </c>
      <c r="Q12" s="128" t="s">
        <v>17</v>
      </c>
      <c r="R12" s="136"/>
      <c r="S12" s="73"/>
      <c r="T12" s="73"/>
      <c r="U12" s="73"/>
      <c r="V12" s="73"/>
      <c r="W12" s="73"/>
      <c r="X12" s="73"/>
      <c r="Y12" s="73"/>
    </row>
    <row r="13" spans="1:25" s="46" customFormat="1" ht="30.75" customHeight="1" x14ac:dyDescent="0.25">
      <c r="A13" s="130"/>
      <c r="B13" s="142"/>
      <c r="C13" s="142"/>
      <c r="D13" s="142"/>
      <c r="E13" s="142"/>
      <c r="F13" s="143" t="s">
        <v>42</v>
      </c>
      <c r="G13" s="143"/>
      <c r="H13" s="143"/>
      <c r="I13" s="143" t="s">
        <v>43</v>
      </c>
      <c r="J13" s="143"/>
      <c r="K13" s="143"/>
      <c r="L13" s="147"/>
      <c r="M13" s="145"/>
      <c r="N13" s="146"/>
      <c r="O13" s="146"/>
      <c r="P13" s="146"/>
      <c r="Q13" s="128"/>
      <c r="R13" s="136"/>
      <c r="S13" s="73"/>
      <c r="T13" s="73"/>
      <c r="U13" s="73"/>
      <c r="V13" s="73"/>
      <c r="W13" s="73"/>
      <c r="X13" s="73"/>
      <c r="Y13" s="73"/>
    </row>
    <row r="14" spans="1:25" s="46" customFormat="1" ht="47.25" x14ac:dyDescent="0.25">
      <c r="A14" s="130"/>
      <c r="B14" s="148" t="s">
        <v>44</v>
      </c>
      <c r="C14" s="14" t="s">
        <v>45</v>
      </c>
      <c r="D14" s="14" t="s">
        <v>46</v>
      </c>
      <c r="E14" s="14" t="s">
        <v>11</v>
      </c>
      <c r="F14" s="14" t="s">
        <v>47</v>
      </c>
      <c r="G14" s="14" t="s">
        <v>21</v>
      </c>
      <c r="H14" s="14" t="s">
        <v>22</v>
      </c>
      <c r="I14" s="14" t="s">
        <v>47</v>
      </c>
      <c r="J14" s="14" t="s">
        <v>21</v>
      </c>
      <c r="K14" s="14" t="s">
        <v>22</v>
      </c>
      <c r="L14" s="149"/>
      <c r="M14" s="145"/>
      <c r="N14" s="146"/>
      <c r="O14" s="146"/>
      <c r="P14" s="146"/>
      <c r="Q14" s="128"/>
      <c r="R14" s="136"/>
      <c r="S14" s="26" t="s">
        <v>172</v>
      </c>
      <c r="T14" s="26" t="s">
        <v>173</v>
      </c>
      <c r="U14" s="26" t="s">
        <v>174</v>
      </c>
      <c r="V14" s="73"/>
      <c r="W14" s="73"/>
      <c r="X14" s="73"/>
      <c r="Y14" s="73"/>
    </row>
    <row r="15" spans="1:25" s="48" customFormat="1" ht="27.75" customHeight="1" x14ac:dyDescent="0.25">
      <c r="A15" s="116">
        <v>1</v>
      </c>
      <c r="B15" s="150">
        <v>27207142147</v>
      </c>
      <c r="C15" s="150" t="s">
        <v>103</v>
      </c>
      <c r="D15" s="151">
        <v>37972</v>
      </c>
      <c r="E15" s="108" t="s">
        <v>104</v>
      </c>
      <c r="F15" s="152">
        <v>20</v>
      </c>
      <c r="G15" s="152">
        <v>8.8000000000000007</v>
      </c>
      <c r="H15" s="152">
        <v>3.8</v>
      </c>
      <c r="I15" s="152">
        <v>20</v>
      </c>
      <c r="J15" s="152">
        <v>9.2200000000000006</v>
      </c>
      <c r="K15" s="152">
        <v>3.95</v>
      </c>
      <c r="L15" s="153">
        <v>9.01</v>
      </c>
      <c r="M15" s="153">
        <v>3.88</v>
      </c>
      <c r="N15" s="108" t="s">
        <v>49</v>
      </c>
      <c r="O15" s="108" t="s">
        <v>50</v>
      </c>
      <c r="P15" s="154" t="s">
        <v>406</v>
      </c>
      <c r="Q15" s="47"/>
      <c r="R15" s="137"/>
      <c r="S15" s="26"/>
      <c r="T15" s="26"/>
      <c r="U15" s="78"/>
      <c r="V15" s="75"/>
      <c r="W15" s="75"/>
      <c r="X15" s="75"/>
      <c r="Y15" s="75"/>
    </row>
    <row r="16" spans="1:25" s="49" customFormat="1" ht="27.75" customHeight="1" x14ac:dyDescent="0.25">
      <c r="A16" s="116">
        <f>A15+1</f>
        <v>2</v>
      </c>
      <c r="B16" s="150">
        <v>26207141985</v>
      </c>
      <c r="C16" s="150" t="s">
        <v>84</v>
      </c>
      <c r="D16" s="151">
        <v>37340</v>
      </c>
      <c r="E16" s="152" t="s">
        <v>115</v>
      </c>
      <c r="F16" s="152">
        <v>19</v>
      </c>
      <c r="G16" s="152">
        <v>8.9</v>
      </c>
      <c r="H16" s="152">
        <v>3.79</v>
      </c>
      <c r="I16" s="152">
        <v>18</v>
      </c>
      <c r="J16" s="152">
        <v>8.94</v>
      </c>
      <c r="K16" s="152">
        <v>3.93</v>
      </c>
      <c r="L16" s="155">
        <v>8.9194594594594587</v>
      </c>
      <c r="M16" s="155">
        <v>3.86</v>
      </c>
      <c r="N16" s="152" t="s">
        <v>49</v>
      </c>
      <c r="O16" s="156" t="s">
        <v>50</v>
      </c>
      <c r="P16" s="154" t="s">
        <v>406</v>
      </c>
      <c r="Q16" s="47"/>
      <c r="R16" s="137"/>
      <c r="S16" s="26"/>
      <c r="T16" s="26"/>
      <c r="U16" s="26"/>
      <c r="V16" s="74"/>
      <c r="W16" s="74"/>
      <c r="X16" s="74"/>
      <c r="Y16" s="74"/>
    </row>
    <row r="17" spans="1:25" s="48" customFormat="1" ht="27.75" customHeight="1" x14ac:dyDescent="0.25">
      <c r="A17" s="116">
        <v>2</v>
      </c>
      <c r="B17" s="157">
        <v>28208031702</v>
      </c>
      <c r="C17" s="157" t="s">
        <v>23</v>
      </c>
      <c r="D17" s="158">
        <v>38327</v>
      </c>
      <c r="E17" s="159" t="s">
        <v>232</v>
      </c>
      <c r="F17" s="160">
        <v>14</v>
      </c>
      <c r="G17" s="160">
        <v>8.36</v>
      </c>
      <c r="H17" s="160">
        <v>3.69</v>
      </c>
      <c r="I17" s="160">
        <v>14</v>
      </c>
      <c r="J17" s="160">
        <v>9.14</v>
      </c>
      <c r="K17" s="160">
        <v>4</v>
      </c>
      <c r="L17" s="153">
        <v>8.75</v>
      </c>
      <c r="M17" s="153">
        <v>3.85</v>
      </c>
      <c r="N17" s="108" t="s">
        <v>49</v>
      </c>
      <c r="O17" s="108" t="s">
        <v>50</v>
      </c>
      <c r="P17" s="154" t="s">
        <v>406</v>
      </c>
      <c r="Q17" s="47"/>
      <c r="R17" s="137"/>
      <c r="S17" s="26"/>
      <c r="T17" s="26"/>
      <c r="U17" s="26"/>
      <c r="V17" s="75"/>
      <c r="W17" s="75"/>
      <c r="X17" s="75"/>
      <c r="Y17" s="75"/>
    </row>
    <row r="18" spans="1:25" ht="27.75" customHeight="1" x14ac:dyDescent="0.25">
      <c r="A18" s="116">
        <f t="shared" ref="A18" si="0">A17+1</f>
        <v>3</v>
      </c>
      <c r="B18" s="150">
        <v>27207142484</v>
      </c>
      <c r="C18" s="150" t="s">
        <v>111</v>
      </c>
      <c r="D18" s="151">
        <v>37980</v>
      </c>
      <c r="E18" s="108" t="s">
        <v>104</v>
      </c>
      <c r="F18" s="152">
        <v>19</v>
      </c>
      <c r="G18" s="152">
        <v>8.24</v>
      </c>
      <c r="H18" s="152">
        <v>3.66</v>
      </c>
      <c r="I18" s="152">
        <v>19</v>
      </c>
      <c r="J18" s="152">
        <v>8.73</v>
      </c>
      <c r="K18" s="152">
        <v>3.87</v>
      </c>
      <c r="L18" s="153">
        <v>8.4849999999999994</v>
      </c>
      <c r="M18" s="153">
        <v>3.77</v>
      </c>
      <c r="N18" s="108" t="s">
        <v>49</v>
      </c>
      <c r="O18" s="108" t="s">
        <v>50</v>
      </c>
      <c r="P18" s="154" t="s">
        <v>407</v>
      </c>
      <c r="Q18" s="47"/>
      <c r="R18" s="137"/>
      <c r="S18" s="26"/>
      <c r="T18" s="26"/>
      <c r="U18" s="78"/>
    </row>
    <row r="19" spans="1:25" s="31" customFormat="1" ht="22.5" customHeight="1" x14ac:dyDescent="0.25">
      <c r="A19" s="116">
        <v>3</v>
      </c>
      <c r="B19" s="150">
        <v>26217125586</v>
      </c>
      <c r="C19" s="150" t="s">
        <v>120</v>
      </c>
      <c r="D19" s="151">
        <v>37462</v>
      </c>
      <c r="E19" s="152" t="s">
        <v>116</v>
      </c>
      <c r="F19" s="152">
        <v>18</v>
      </c>
      <c r="G19" s="152">
        <v>8.68</v>
      </c>
      <c r="H19" s="152">
        <v>3.79</v>
      </c>
      <c r="I19" s="152">
        <v>11</v>
      </c>
      <c r="J19" s="152">
        <v>8.5500000000000007</v>
      </c>
      <c r="K19" s="152">
        <v>3.7</v>
      </c>
      <c r="L19" s="155">
        <v>8.6306896551724144</v>
      </c>
      <c r="M19" s="155">
        <v>3.76</v>
      </c>
      <c r="N19" s="152" t="s">
        <v>49</v>
      </c>
      <c r="O19" s="156" t="s">
        <v>50</v>
      </c>
      <c r="P19" s="154" t="s">
        <v>407</v>
      </c>
      <c r="Q19" s="138"/>
      <c r="R19" s="61"/>
      <c r="S19" s="76"/>
      <c r="T19" s="76"/>
      <c r="U19" s="76"/>
      <c r="V19" s="76"/>
      <c r="W19" s="76"/>
      <c r="X19" s="76"/>
      <c r="Y19" s="76"/>
    </row>
    <row r="20" spans="1:25" s="31" customFormat="1" ht="24" customHeight="1" x14ac:dyDescent="0.25">
      <c r="A20" s="37"/>
      <c r="B20" s="31" t="s">
        <v>405</v>
      </c>
      <c r="L20" s="35"/>
      <c r="M20" s="35"/>
      <c r="N20" s="37"/>
      <c r="O20" s="68" t="s">
        <v>411</v>
      </c>
      <c r="P20" s="61"/>
      <c r="Q20" s="60"/>
      <c r="R20" s="61"/>
      <c r="S20" s="76"/>
      <c r="T20" s="76"/>
      <c r="U20" s="76"/>
      <c r="V20" s="76"/>
      <c r="W20" s="76"/>
      <c r="X20" s="76"/>
      <c r="Y20" s="76"/>
    </row>
    <row r="21" spans="1:25" s="34" customFormat="1" ht="21.75" customHeight="1" x14ac:dyDescent="0.25">
      <c r="A21" s="54"/>
      <c r="B21" s="34" t="s">
        <v>408</v>
      </c>
      <c r="G21" s="34" t="s">
        <v>170</v>
      </c>
      <c r="L21" s="40"/>
      <c r="M21" s="40"/>
      <c r="N21" s="54"/>
      <c r="O21" s="54" t="s">
        <v>24</v>
      </c>
      <c r="P21" s="69"/>
      <c r="Q21" s="60"/>
      <c r="R21" s="61"/>
      <c r="S21" s="77"/>
      <c r="T21" s="77"/>
      <c r="U21" s="77"/>
      <c r="V21" s="77"/>
      <c r="W21" s="77"/>
      <c r="X21" s="77"/>
      <c r="Y21" s="77"/>
    </row>
  </sheetData>
  <mergeCells count="13">
    <mergeCell ref="Q12:Q14"/>
    <mergeCell ref="R12:R14"/>
    <mergeCell ref="A5:Q5"/>
    <mergeCell ref="N12:N14"/>
    <mergeCell ref="O12:O14"/>
    <mergeCell ref="P12:P14"/>
    <mergeCell ref="F13:H13"/>
    <mergeCell ref="I13:K13"/>
    <mergeCell ref="B12:E13"/>
    <mergeCell ref="A12:A14"/>
    <mergeCell ref="F12:K12"/>
    <mergeCell ref="L12:L14"/>
    <mergeCell ref="M12:M14"/>
  </mergeCells>
  <conditionalFormatting sqref="B6:B11 B1:B4">
    <cfRule type="duplicateValues" dxfId="6" priority="23" stopIfTrue="1"/>
  </conditionalFormatting>
  <conditionalFormatting sqref="B6:B11">
    <cfRule type="duplicateValues" dxfId="5" priority="24" stopIfTrue="1"/>
  </conditionalFormatting>
  <conditionalFormatting sqref="P15:P18">
    <cfRule type="cellIs" dxfId="4" priority="3" operator="equal">
      <formula>0</formula>
    </cfRule>
  </conditionalFormatting>
  <conditionalFormatting sqref="P19">
    <cfRule type="cellIs" dxfId="3" priority="1" operator="equal">
      <formula>0</formula>
    </cfRule>
  </conditionalFormatting>
  <pageMargins left="0.3" right="0.2" top="0.34" bottom="0.55000000000000004" header="0.3" footer="0.34"/>
  <pageSetup paperSize="9" scale="55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view="pageBreakPreview" zoomScaleNormal="100" zoomScaleSheetLayoutView="100" workbookViewId="0">
      <selection activeCell="L8" sqref="L8"/>
    </sheetView>
  </sheetViews>
  <sheetFormatPr defaultRowHeight="15.75" x14ac:dyDescent="0.25"/>
  <cols>
    <col min="1" max="1" width="4.85546875" style="1" customWidth="1"/>
    <col min="2" max="2" width="13.85546875" style="1" customWidth="1"/>
    <col min="3" max="3" width="21" style="1" customWidth="1"/>
    <col min="4" max="4" width="12.5703125" style="1" customWidth="1"/>
    <col min="5" max="5" width="13.140625" style="1" customWidth="1"/>
    <col min="6" max="6" width="5.5703125" style="1" customWidth="1"/>
    <col min="7" max="8" width="7.42578125" style="1" customWidth="1"/>
    <col min="9" max="11" width="5.5703125" style="1" customWidth="1"/>
    <col min="12" max="13" width="6" style="1" customWidth="1"/>
    <col min="14" max="14" width="13.85546875" style="1" customWidth="1"/>
    <col min="15" max="15" width="9" style="1" bestFit="1" customWidth="1"/>
    <col min="16" max="16" width="8.85546875" style="1" customWidth="1"/>
    <col min="17" max="16384" width="9.140625" style="1"/>
  </cols>
  <sheetData>
    <row r="1" spans="1:16" ht="15.75" customHeight="1" x14ac:dyDescent="0.25">
      <c r="A1" s="21" t="s">
        <v>0</v>
      </c>
      <c r="B1" s="2"/>
      <c r="C1" s="3"/>
      <c r="D1" s="21"/>
      <c r="E1" s="21"/>
      <c r="F1" s="21"/>
      <c r="G1" s="21"/>
      <c r="H1" s="21"/>
      <c r="I1" s="21"/>
      <c r="K1" s="2" t="s">
        <v>1</v>
      </c>
      <c r="L1" s="21"/>
      <c r="M1" s="21"/>
      <c r="N1" s="21"/>
      <c r="O1" s="21"/>
      <c r="P1" s="21"/>
    </row>
    <row r="2" spans="1:16" ht="15.75" customHeight="1" x14ac:dyDescent="0.25">
      <c r="A2" s="5" t="s">
        <v>171</v>
      </c>
      <c r="B2" s="2"/>
      <c r="C2" s="3"/>
      <c r="D2" s="3"/>
      <c r="E2" s="3"/>
      <c r="F2" s="3"/>
      <c r="G2" s="3"/>
      <c r="H2" s="3"/>
      <c r="I2" s="3"/>
      <c r="J2" s="10"/>
      <c r="K2" s="2" t="s">
        <v>2</v>
      </c>
    </row>
    <row r="3" spans="1:16" ht="15.75" customHeight="1" x14ac:dyDescent="0.25">
      <c r="A3" s="5" t="s">
        <v>48</v>
      </c>
      <c r="B3" s="2"/>
      <c r="C3" s="3"/>
      <c r="D3" s="3"/>
      <c r="E3" s="3"/>
      <c r="F3" s="3"/>
      <c r="G3" s="3"/>
      <c r="H3" s="3"/>
      <c r="I3" s="3"/>
      <c r="J3" s="10"/>
      <c r="K3" s="2"/>
    </row>
    <row r="4" spans="1:16" ht="9.75" customHeight="1" x14ac:dyDescent="0.25">
      <c r="A4" s="21"/>
      <c r="B4" s="2"/>
      <c r="C4" s="3"/>
      <c r="D4" s="3"/>
      <c r="E4" s="3"/>
      <c r="F4" s="3"/>
      <c r="G4" s="3"/>
      <c r="H4" s="3"/>
      <c r="I4" s="3"/>
      <c r="J4" s="10"/>
      <c r="K4" s="2"/>
    </row>
    <row r="5" spans="1:16" ht="23.25" customHeight="1" x14ac:dyDescent="0.25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61"/>
    </row>
    <row r="6" spans="1:16" ht="43.5" customHeight="1" x14ac:dyDescent="0.25">
      <c r="A6" s="3"/>
      <c r="B6" s="132" t="s">
        <v>236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61"/>
    </row>
    <row r="7" spans="1:16" ht="15" customHeight="1" x14ac:dyDescent="0.25">
      <c r="A7" s="3"/>
      <c r="B7" s="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2.5" customHeight="1" x14ac:dyDescent="0.25">
      <c r="A8" s="3"/>
      <c r="B8" s="2"/>
      <c r="C8" s="3" t="s">
        <v>4</v>
      </c>
      <c r="D8" s="3" t="s">
        <v>5</v>
      </c>
      <c r="F8" s="3"/>
      <c r="G8" s="3"/>
      <c r="H8" s="3"/>
      <c r="I8" s="3"/>
      <c r="J8" s="3"/>
      <c r="K8" s="3"/>
    </row>
    <row r="9" spans="1:16" ht="22.5" customHeight="1" x14ac:dyDescent="0.25">
      <c r="A9" s="3"/>
      <c r="B9" s="2"/>
      <c r="C9" s="3"/>
      <c r="D9" s="3" t="s">
        <v>6</v>
      </c>
      <c r="F9" s="3"/>
      <c r="G9" s="3"/>
      <c r="H9" s="3"/>
      <c r="I9" s="3"/>
      <c r="J9" s="3"/>
      <c r="K9" s="3"/>
    </row>
    <row r="10" spans="1:16" ht="23.25" customHeight="1" x14ac:dyDescent="0.25">
      <c r="A10" s="3"/>
      <c r="B10" s="2"/>
      <c r="D10" s="3" t="s">
        <v>410</v>
      </c>
      <c r="F10" s="3"/>
      <c r="G10" s="3"/>
      <c r="H10" s="3"/>
      <c r="I10" s="3"/>
      <c r="J10" s="3"/>
      <c r="K10" s="3"/>
    </row>
    <row r="11" spans="1:16" ht="36.75" customHeight="1" x14ac:dyDescent="0.25">
      <c r="A11" s="3"/>
      <c r="B11" s="121" t="s">
        <v>235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</row>
    <row r="12" spans="1:16" ht="7.5" customHeight="1" x14ac:dyDescent="0.25">
      <c r="A12" s="3"/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1:16" s="4" customFormat="1" ht="15" customHeight="1" x14ac:dyDescent="0.25">
      <c r="A13" s="133" t="s">
        <v>7</v>
      </c>
      <c r="B13" s="127" t="s">
        <v>8</v>
      </c>
      <c r="C13" s="127" t="s">
        <v>9</v>
      </c>
      <c r="D13" s="127" t="s">
        <v>10</v>
      </c>
      <c r="E13" s="127" t="s">
        <v>11</v>
      </c>
      <c r="F13" s="134" t="s">
        <v>12</v>
      </c>
      <c r="G13" s="134"/>
      <c r="H13" s="134"/>
      <c r="I13" s="134"/>
      <c r="J13" s="134"/>
      <c r="K13" s="134"/>
      <c r="L13" s="135" t="s">
        <v>13</v>
      </c>
      <c r="M13" s="135" t="s">
        <v>14</v>
      </c>
      <c r="N13" s="127" t="s">
        <v>15</v>
      </c>
      <c r="O13" s="127" t="s">
        <v>16</v>
      </c>
      <c r="P13" s="127" t="s">
        <v>17</v>
      </c>
    </row>
    <row r="14" spans="1:16" s="4" customFormat="1" ht="15" customHeight="1" x14ac:dyDescent="0.25">
      <c r="A14" s="133"/>
      <c r="B14" s="127"/>
      <c r="C14" s="127"/>
      <c r="D14" s="127"/>
      <c r="E14" s="127"/>
      <c r="F14" s="134" t="s">
        <v>18</v>
      </c>
      <c r="G14" s="134"/>
      <c r="H14" s="134"/>
      <c r="I14" s="134" t="s">
        <v>19</v>
      </c>
      <c r="J14" s="134"/>
      <c r="K14" s="134"/>
      <c r="L14" s="135"/>
      <c r="M14" s="135"/>
      <c r="N14" s="127"/>
      <c r="O14" s="127"/>
      <c r="P14" s="127"/>
    </row>
    <row r="15" spans="1:16" s="4" customFormat="1" ht="60.75" customHeight="1" x14ac:dyDescent="0.25">
      <c r="A15" s="133"/>
      <c r="B15" s="127"/>
      <c r="C15" s="127"/>
      <c r="D15" s="127"/>
      <c r="E15" s="127"/>
      <c r="F15" s="24" t="s">
        <v>20</v>
      </c>
      <c r="G15" s="24" t="s">
        <v>21</v>
      </c>
      <c r="H15" s="24" t="s">
        <v>22</v>
      </c>
      <c r="I15" s="24" t="s">
        <v>20</v>
      </c>
      <c r="J15" s="18" t="s">
        <v>21</v>
      </c>
      <c r="K15" s="18" t="s">
        <v>22</v>
      </c>
      <c r="L15" s="135"/>
      <c r="M15" s="135"/>
      <c r="N15" s="127"/>
      <c r="O15" s="127"/>
      <c r="P15" s="127"/>
    </row>
    <row r="16" spans="1:16" ht="27.75" customHeight="1" x14ac:dyDescent="0.25">
      <c r="A16" s="23" t="s">
        <v>25</v>
      </c>
      <c r="B16" s="11"/>
      <c r="C16" s="12"/>
      <c r="D16" s="13"/>
      <c r="E16" s="20"/>
      <c r="F16" s="16"/>
      <c r="G16" s="16"/>
      <c r="H16" s="16"/>
      <c r="I16" s="16"/>
      <c r="J16" s="16"/>
      <c r="K16" s="16"/>
      <c r="L16" s="14"/>
      <c r="M16" s="14"/>
      <c r="N16" s="15"/>
      <c r="O16" s="17"/>
      <c r="P16" s="19"/>
    </row>
    <row r="17" spans="1:18" ht="27.75" customHeight="1" x14ac:dyDescent="0.25">
      <c r="A17" s="17">
        <v>1</v>
      </c>
      <c r="B17" s="113">
        <v>27207146419</v>
      </c>
      <c r="C17" s="113" t="s">
        <v>190</v>
      </c>
      <c r="D17" s="114">
        <v>37722</v>
      </c>
      <c r="E17" s="108" t="s">
        <v>223</v>
      </c>
      <c r="F17" s="111">
        <v>13</v>
      </c>
      <c r="G17" s="111">
        <v>9.08</v>
      </c>
      <c r="H17" s="111">
        <v>4</v>
      </c>
      <c r="I17" s="111">
        <v>16</v>
      </c>
      <c r="J17" s="111">
        <v>9.0299999999999994</v>
      </c>
      <c r="K17" s="111">
        <v>3.92</v>
      </c>
      <c r="L17" s="110">
        <v>9.0500000000000007</v>
      </c>
      <c r="M17" s="110">
        <v>3.96</v>
      </c>
      <c r="N17" s="108" t="s">
        <v>49</v>
      </c>
      <c r="O17" s="97" t="s">
        <v>38</v>
      </c>
      <c r="P17" s="19"/>
    </row>
    <row r="18" spans="1:18" ht="27.75" customHeight="1" x14ac:dyDescent="0.25">
      <c r="A18" s="17">
        <v>2</v>
      </c>
      <c r="B18" s="113">
        <v>26207128172</v>
      </c>
      <c r="C18" s="113" t="s">
        <v>27</v>
      </c>
      <c r="D18" s="114">
        <v>37283</v>
      </c>
      <c r="E18" s="115" t="s">
        <v>155</v>
      </c>
      <c r="F18" s="111">
        <v>18</v>
      </c>
      <c r="G18" s="111">
        <v>8.58</v>
      </c>
      <c r="H18" s="111">
        <v>3.76</v>
      </c>
      <c r="I18" s="111">
        <v>19</v>
      </c>
      <c r="J18" s="111">
        <v>9.2799999999999994</v>
      </c>
      <c r="K18" s="111">
        <v>3.89</v>
      </c>
      <c r="L18" s="112">
        <v>8.9394594594594601</v>
      </c>
      <c r="M18" s="112">
        <v>3.83</v>
      </c>
      <c r="N18" s="109" t="s">
        <v>49</v>
      </c>
      <c r="O18" s="98" t="s">
        <v>50</v>
      </c>
      <c r="P18" s="19"/>
    </row>
    <row r="19" spans="1:18" ht="27.75" customHeight="1" x14ac:dyDescent="0.25">
      <c r="A19" s="17">
        <v>3</v>
      </c>
      <c r="B19" s="113">
        <v>26207123560</v>
      </c>
      <c r="C19" s="113" t="s">
        <v>65</v>
      </c>
      <c r="D19" s="114">
        <v>37562</v>
      </c>
      <c r="E19" s="115" t="s">
        <v>151</v>
      </c>
      <c r="F19" s="111">
        <v>19</v>
      </c>
      <c r="G19" s="111">
        <v>8.44</v>
      </c>
      <c r="H19" s="111">
        <v>3.72</v>
      </c>
      <c r="I19" s="111">
        <v>16</v>
      </c>
      <c r="J19" s="111">
        <v>9.2100000000000009</v>
      </c>
      <c r="K19" s="111">
        <v>3.93</v>
      </c>
      <c r="L19" s="112">
        <v>8.7920000000000016</v>
      </c>
      <c r="M19" s="112">
        <v>3.82</v>
      </c>
      <c r="N19" s="109" t="s">
        <v>49</v>
      </c>
      <c r="O19" s="98" t="s">
        <v>38</v>
      </c>
      <c r="P19" s="19"/>
    </row>
    <row r="20" spans="1:18" ht="27.75" customHeight="1" x14ac:dyDescent="0.25">
      <c r="A20" s="17">
        <v>4</v>
      </c>
      <c r="B20" s="113">
        <v>26207125781</v>
      </c>
      <c r="C20" s="113" t="s">
        <v>69</v>
      </c>
      <c r="D20" s="114">
        <v>37374</v>
      </c>
      <c r="E20" s="115" t="s">
        <v>164</v>
      </c>
      <c r="F20" s="111">
        <v>19</v>
      </c>
      <c r="G20" s="111">
        <v>8.2799999999999994</v>
      </c>
      <c r="H20" s="111">
        <v>3.67</v>
      </c>
      <c r="I20" s="111">
        <v>17</v>
      </c>
      <c r="J20" s="111">
        <v>9.19</v>
      </c>
      <c r="K20" s="111">
        <v>3.96</v>
      </c>
      <c r="L20" s="112">
        <v>8.7097222222222204</v>
      </c>
      <c r="M20" s="112">
        <v>3.81</v>
      </c>
      <c r="N20" s="109" t="s">
        <v>49</v>
      </c>
      <c r="O20" s="98" t="s">
        <v>50</v>
      </c>
      <c r="P20" s="19"/>
    </row>
    <row r="21" spans="1:18" ht="27.75" customHeight="1" x14ac:dyDescent="0.25">
      <c r="A21" s="17">
        <v>5</v>
      </c>
      <c r="B21" s="113">
        <v>26207100189</v>
      </c>
      <c r="C21" s="113" t="s">
        <v>77</v>
      </c>
      <c r="D21" s="114">
        <v>37437</v>
      </c>
      <c r="E21" s="115" t="s">
        <v>153</v>
      </c>
      <c r="F21" s="111">
        <v>19</v>
      </c>
      <c r="G21" s="111">
        <v>8.39</v>
      </c>
      <c r="H21" s="111">
        <v>3.71</v>
      </c>
      <c r="I21" s="111">
        <v>18</v>
      </c>
      <c r="J21" s="111">
        <v>8.98</v>
      </c>
      <c r="K21" s="111">
        <v>3.86</v>
      </c>
      <c r="L21" s="112">
        <v>8.6770270270270284</v>
      </c>
      <c r="M21" s="112">
        <v>3.78</v>
      </c>
      <c r="N21" s="109" t="s">
        <v>49</v>
      </c>
      <c r="O21" s="98" t="s">
        <v>50</v>
      </c>
      <c r="P21" s="19"/>
    </row>
    <row r="22" spans="1:18" ht="18.75" customHeight="1" x14ac:dyDescent="0.25">
      <c r="A22" s="17">
        <v>6</v>
      </c>
      <c r="B22" s="113">
        <v>25207109725</v>
      </c>
      <c r="C22" s="113" t="s">
        <v>148</v>
      </c>
      <c r="D22" s="114">
        <v>37016</v>
      </c>
      <c r="E22" s="115" t="s">
        <v>149</v>
      </c>
      <c r="F22" s="111">
        <v>19</v>
      </c>
      <c r="G22" s="111">
        <v>8.76</v>
      </c>
      <c r="H22" s="111">
        <v>3.79</v>
      </c>
      <c r="I22" s="111">
        <v>19</v>
      </c>
      <c r="J22" s="111">
        <v>8.6999999999999993</v>
      </c>
      <c r="K22" s="111">
        <v>3.75</v>
      </c>
      <c r="L22" s="112">
        <v>8.73</v>
      </c>
      <c r="M22" s="112">
        <v>3.77</v>
      </c>
      <c r="N22" s="109" t="s">
        <v>49</v>
      </c>
      <c r="O22" s="98" t="s">
        <v>50</v>
      </c>
      <c r="P22" s="19"/>
    </row>
    <row r="23" spans="1:18" s="31" customFormat="1" ht="24" customHeight="1" x14ac:dyDescent="0.25">
      <c r="A23" s="17">
        <v>7</v>
      </c>
      <c r="B23" s="113">
        <v>26217241667</v>
      </c>
      <c r="C23" s="113" t="s">
        <v>185</v>
      </c>
      <c r="D23" s="114">
        <v>37559</v>
      </c>
      <c r="E23" s="108" t="s">
        <v>127</v>
      </c>
      <c r="F23" s="111">
        <v>19</v>
      </c>
      <c r="G23" s="111">
        <v>8.75</v>
      </c>
      <c r="H23" s="111">
        <v>3.79</v>
      </c>
      <c r="I23" s="111">
        <v>14</v>
      </c>
      <c r="J23" s="111">
        <v>8.4600000000000009</v>
      </c>
      <c r="K23" s="111">
        <v>3.73</v>
      </c>
      <c r="L23" s="110">
        <v>8.6300000000000008</v>
      </c>
      <c r="M23" s="110">
        <v>3.76</v>
      </c>
      <c r="N23" s="108" t="s">
        <v>49</v>
      </c>
      <c r="O23" s="97" t="s">
        <v>38</v>
      </c>
      <c r="P23" s="139"/>
      <c r="Q23" s="60"/>
      <c r="R23" s="61"/>
    </row>
    <row r="24" spans="1:18" s="34" customFormat="1" ht="21.75" customHeight="1" x14ac:dyDescent="0.25">
      <c r="A24" s="17">
        <v>8</v>
      </c>
      <c r="B24" s="113">
        <v>26207100296</v>
      </c>
      <c r="C24" s="113" t="s">
        <v>59</v>
      </c>
      <c r="D24" s="114">
        <v>37489</v>
      </c>
      <c r="E24" s="115" t="s">
        <v>147</v>
      </c>
      <c r="F24" s="111">
        <v>18</v>
      </c>
      <c r="G24" s="111">
        <v>8.4700000000000006</v>
      </c>
      <c r="H24" s="111">
        <v>3.66</v>
      </c>
      <c r="I24" s="111">
        <v>13</v>
      </c>
      <c r="J24" s="111">
        <v>8.92</v>
      </c>
      <c r="K24" s="111">
        <v>3.84</v>
      </c>
      <c r="L24" s="112">
        <v>8.6587096774193562</v>
      </c>
      <c r="M24" s="112">
        <v>3.74</v>
      </c>
      <c r="N24" s="109" t="s">
        <v>49</v>
      </c>
      <c r="O24" s="98" t="s">
        <v>50</v>
      </c>
      <c r="P24" s="140"/>
      <c r="Q24" s="60"/>
      <c r="R24" s="61"/>
    </row>
    <row r="25" spans="1:18" s="70" customFormat="1" ht="18.75" customHeight="1" x14ac:dyDescent="0.25">
      <c r="A25" s="17">
        <v>9</v>
      </c>
      <c r="B25" s="113">
        <v>28218048381</v>
      </c>
      <c r="C25" s="113" t="s">
        <v>191</v>
      </c>
      <c r="D25" s="114">
        <v>38209</v>
      </c>
      <c r="E25" s="108" t="s">
        <v>224</v>
      </c>
      <c r="F25" s="111">
        <v>13</v>
      </c>
      <c r="G25" s="111">
        <v>8.2200000000000006</v>
      </c>
      <c r="H25" s="111">
        <v>3.66</v>
      </c>
      <c r="I25" s="111">
        <v>19</v>
      </c>
      <c r="J25" s="111">
        <v>8.7899999999999991</v>
      </c>
      <c r="K25" s="111">
        <v>3.79</v>
      </c>
      <c r="L25" s="110">
        <v>8.56</v>
      </c>
      <c r="M25" s="110">
        <v>3.74</v>
      </c>
      <c r="N25" s="108" t="s">
        <v>49</v>
      </c>
      <c r="O25" s="97" t="s">
        <v>50</v>
      </c>
      <c r="P25" s="141"/>
    </row>
    <row r="26" spans="1:18" ht="16.5" x14ac:dyDescent="0.25">
      <c r="B26" s="67" t="s">
        <v>241</v>
      </c>
      <c r="C26" s="31"/>
      <c r="D26" s="31"/>
      <c r="E26" s="31"/>
      <c r="F26" s="31"/>
      <c r="G26" s="31"/>
      <c r="H26" s="31"/>
      <c r="I26" s="31"/>
      <c r="J26" s="31"/>
      <c r="K26" s="31"/>
      <c r="L26" s="35"/>
      <c r="M26" s="35"/>
      <c r="N26" s="37"/>
      <c r="O26" s="37"/>
      <c r="P26" s="71">
        <f>SUM(P20:P25)</f>
        <v>0</v>
      </c>
    </row>
    <row r="27" spans="1:18" ht="16.5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5"/>
      <c r="M27" s="35"/>
      <c r="N27" s="37"/>
      <c r="O27" s="68" t="s">
        <v>238</v>
      </c>
      <c r="P27" s="61"/>
    </row>
    <row r="28" spans="1:18" ht="16.5" x14ac:dyDescent="0.25">
      <c r="B28" s="34" t="s">
        <v>409</v>
      </c>
      <c r="C28" s="34"/>
      <c r="D28" s="34"/>
      <c r="E28" s="34"/>
      <c r="F28" s="34"/>
      <c r="G28" s="34" t="s">
        <v>170</v>
      </c>
      <c r="H28" s="34"/>
      <c r="I28" s="34"/>
      <c r="J28" s="34"/>
      <c r="K28" s="34"/>
      <c r="L28" s="40"/>
      <c r="M28" s="40"/>
      <c r="N28" s="54"/>
      <c r="O28" s="54" t="s">
        <v>24</v>
      </c>
      <c r="P28" s="69"/>
    </row>
  </sheetData>
  <mergeCells count="16">
    <mergeCell ref="B6:O6"/>
    <mergeCell ref="B5:O5"/>
    <mergeCell ref="B11:P11"/>
    <mergeCell ref="A13:A15"/>
    <mergeCell ref="B13:B15"/>
    <mergeCell ref="C13:C15"/>
    <mergeCell ref="D13:D15"/>
    <mergeCell ref="E13:E15"/>
    <mergeCell ref="F13:K13"/>
    <mergeCell ref="L13:L15"/>
    <mergeCell ref="M13:M15"/>
    <mergeCell ref="N13:N15"/>
    <mergeCell ref="O13:O15"/>
    <mergeCell ref="P13:P15"/>
    <mergeCell ref="F14:H14"/>
    <mergeCell ref="I14:K14"/>
  </mergeCells>
  <conditionalFormatting sqref="B1:B4 B7:B10 B12">
    <cfRule type="duplicateValues" dxfId="2" priority="5" stopIfTrue="1"/>
  </conditionalFormatting>
  <conditionalFormatting sqref="B12 B1:B4 B7:B10">
    <cfRule type="duplicateValues" dxfId="1" priority="4" stopIfTrue="1"/>
  </conditionalFormatting>
  <conditionalFormatting sqref="B26">
    <cfRule type="duplicateValues" dxfId="0" priority="1" stopIfTrue="1"/>
  </conditionalFormatting>
  <pageMargins left="0.3" right="0.2" top="0.34" bottom="0.55000000000000004" header="0.3" footer="0.34"/>
  <pageSetup paperSize="9" scale="67" fitToHeight="0" orientation="portrait" r:id="rId1"/>
  <headerFooter>
    <oddFooter>&amp;R&amp;P/&amp;N</oddFooter>
  </headerFooter>
  <colBreaks count="1" manualBreakCount="1">
    <brk id="15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Tổng</vt:lpstr>
      <vt:lpstr>học bổng PSU</vt:lpstr>
      <vt:lpstr>SV tiêu biểu</vt:lpstr>
      <vt:lpstr>'học bổng PSU'!Print_Area</vt:lpstr>
      <vt:lpstr>'SV tiêu biểu'!Print_Area</vt:lpstr>
      <vt:lpstr>Tổng!Print_Area</vt:lpstr>
      <vt:lpstr>'học bổng PSU'!Print_Titles</vt:lpstr>
      <vt:lpstr>'SV tiêu biểu'!Print_Titles</vt:lpstr>
      <vt:lpstr>Tổng!Print_Titles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2023-10-19T09:02:42Z</dcterms:modified>
</cp:coreProperties>
</file>