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2\"/>
    </mc:Choice>
  </mc:AlternateContent>
  <bookViews>
    <workbookView xWindow="240" yWindow="180" windowWidth="11280" windowHeight="7950" tabRatio="585"/>
  </bookViews>
  <sheets>
    <sheet name="TONGHOP" sheetId="4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<sst xmlns="http://schemas.openxmlformats.org/spreadsheetml/2006/main" count="2089" uniqueCount="1297">
  <si>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</si>
  <si>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</si>
  <si>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</si>
  <si>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</si>
  <si>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</si>
  <si>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</si>
  <si>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</si>
  <si>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</si>
  <si>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</si>
  <si>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</si>
  <si>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</si>
  <si>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</si>
  <si>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</si>
  <si>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</si>
  <si>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</si>
  <si>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</si>
  <si>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</si>
  <si>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</si>
  <si>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</si>
  <si>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</si>
  <si>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</si>
  <si>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</si>
  <si>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</si>
  <si>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</si>
  <si>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</si>
  <si>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</si>
  <si>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</si>
  <si>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</si>
  <si>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</si>
  <si>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</si>
  <si>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</si>
  <si>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</si>
  <si>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</si>
  <si>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</si>
  <si>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</si>
  <si>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</si>
  <si>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</si>
  <si>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</si>
  <si>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</si>
  <si>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</si>
  <si>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</si>
  <si>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</si>
  <si>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</si>
  <si>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</si>
  <si>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</si>
  <si>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</si>
  <si>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</si>
  <si>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</si>
  <si>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</si>
  <si>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</si>
  <si>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</si>
  <si>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</si>
  <si>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</si>
  <si>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</si>
  <si>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</si>
  <si>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</si>
  <si>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</si>
  <si>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</si>
  <si>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</si>
  <si>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</si>
  <si>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</si>
  <si>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</si>
  <si>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</si>
  <si>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</si>
  <si>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</si>
  <si>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</si>
  <si>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</si>
  <si>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</si>
  <si>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</si>
  <si>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</si>
  <si>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</si>
  <si>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</si>
  <si>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</si>
  <si>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</si>
  <si>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</si>
  <si>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</si>
  <si>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</si>
  <si>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</si>
  <si>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</si>
  <si>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</si>
  <si>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</si>
  <si>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</si>
  <si>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</si>
  <si>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</si>
  <si>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</si>
  <si>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</si>
  <si>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</si>
  <si>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</si>
  <si>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</si>
  <si>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</si>
  <si>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</si>
  <si>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</si>
  <si>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</si>
  <si>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</si>
  <si>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</si>
  <si>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</si>
  <si>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</si>
  <si>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</si>
  <si>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</si>
  <si>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</si>
  <si>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</si>
  <si>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</si>
  <si>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</si>
  <si>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</si>
  <si>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</si>
  <si>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</si>
  <si>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</si>
  <si>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</si>
  <si>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</si>
  <si>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</si>
  <si>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</si>
  <si>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</si>
  <si>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</si>
  <si>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</si>
  <si>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</si>
  <si>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</si>
  <si>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</si>
  <si>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</si>
  <si>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</si>
  <si>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</si>
  <si>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</si>
  <si>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</si>
  <si>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</si>
  <si>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</si>
  <si>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</si>
  <si>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</si>
  <si>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</si>
  <si>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</si>
  <si>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</si>
  <si>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</si>
  <si>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</si>
  <si>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</si>
  <si>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</si>
  <si>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</si>
  <si>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</si>
  <si>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</si>
  <si>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</si>
  <si>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</si>
  <si>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</si>
  <si>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</si>
  <si>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</si>
  <si>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</si>
  <si>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</si>
  <si>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</si>
  <si>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</si>
  <si>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</si>
  <si>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</si>
  <si>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</si>
  <si>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</si>
  <si>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</si>
  <si>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</si>
  <si>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</si>
  <si>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</si>
  <si>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</si>
  <si>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</si>
  <si>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</si>
  <si>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</si>
  <si>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</si>
  <si>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</si>
  <si>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</si>
  <si>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</si>
  <si>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</si>
  <si>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</si>
  <si>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</si>
  <si>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</si>
  <si>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</si>
  <si>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</si>
  <si>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</si>
  <si>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</si>
  <si>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</si>
  <si>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</si>
  <si>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</si>
  <si>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</si>
  <si>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</si>
  <si>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</si>
  <si>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</si>
  <si>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</si>
  <si>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</si>
  <si>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</si>
  <si>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</si>
  <si>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</si>
  <si>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</si>
  <si>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</si>
  <si>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</si>
  <si>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</si>
  <si>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</si>
  <si>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</si>
  <si>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</si>
  <si>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</si>
  <si>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</si>
  <si>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</si>
  <si>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</si>
  <si>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</si>
  <si>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</si>
  <si>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</si>
  <si>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</si>
  <si>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</si>
  <si>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</si>
  <si>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</si>
  <si>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</si>
  <si>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</si>
  <si>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</si>
  <si>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</si>
  <si>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</si>
  <si>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</si>
  <si>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</si>
  <si>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</si>
  <si>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</si>
  <si>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</si>
  <si>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</si>
  <si>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</si>
  <si>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</si>
  <si>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</si>
  <si>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</si>
  <si>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</si>
  <si>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</si>
  <si>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</si>
  <si>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</si>
  <si>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</si>
  <si>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</si>
  <si>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</si>
  <si>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</si>
  <si>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</si>
  <si>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</si>
  <si>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</si>
  <si>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</si>
  <si>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</si>
  <si>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</si>
  <si>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</si>
  <si>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</si>
  <si>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</si>
  <si>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</si>
  <si>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</si>
  <si>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</si>
  <si>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</si>
  <si>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</si>
  <si>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</si>
  <si>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</si>
  <si>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</si>
  <si>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</si>
  <si>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</si>
  <si>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</si>
  <si>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</si>
  <si>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</si>
  <si>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</si>
  <si>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</si>
  <si>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</si>
  <si>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</si>
  <si>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</si>
  <si>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</si>
  <si>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</si>
  <si>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</si>
  <si>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</si>
  <si>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</si>
  <si>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</si>
  <si>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</si>
  <si>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</si>
  <si>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</si>
  <si>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</si>
  <si>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</si>
  <si>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</si>
  <si>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</si>
  <si>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</si>
  <si>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</si>
  <si>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</si>
  <si>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</si>
  <si>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</si>
  <si>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</si>
  <si>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</si>
  <si>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</si>
  <si>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</si>
  <si>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</si>
  <si>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</si>
  <si>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</si>
  <si>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</si>
  <si>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</si>
  <si>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</si>
  <si>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</si>
  <si>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</si>
  <si>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</si>
  <si>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</si>
  <si>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</si>
  <si>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</si>
  <si>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</si>
  <si>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</si>
  <si>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</si>
  <si>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</si>
  <si>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</si>
  <si>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</si>
  <si>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</si>
  <si>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</si>
  <si>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</si>
  <si>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</si>
  <si>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</si>
  <si>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</si>
  <si>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</si>
  <si>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</si>
  <si>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</si>
  <si>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</si>
  <si>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</si>
  <si>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</si>
  <si>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</si>
  <si>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</si>
  <si>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</si>
  <si>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</si>
  <si>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</si>
  <si>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</si>
  <si>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</si>
  <si>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</si>
  <si>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</si>
  <si>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</si>
  <si>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</si>
  <si>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</si>
  <si>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</si>
  <si>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</si>
  <si>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</si>
  <si>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</si>
  <si>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</si>
  <si>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</si>
  <si>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</si>
  <si>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</si>
  <si>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</si>
  <si>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</si>
  <si>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</si>
  <si>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</si>
  <si>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</si>
  <si>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</si>
  <si>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</si>
  <si>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</si>
  <si>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</si>
  <si>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</si>
  <si>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</si>
  <si>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</si>
  <si>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</si>
  <si>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</si>
  <si>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</si>
  <si>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</si>
  <si>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</si>
  <si>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</si>
  <si>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</si>
  <si>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</si>
  <si>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</si>
  <si>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</si>
  <si>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</si>
  <si>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</si>
  <si>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</si>
  <si>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</si>
  <si>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</si>
  <si>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</si>
  <si>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</si>
  <si>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</si>
  <si>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</si>
  <si>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</si>
  <si>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</si>
  <si>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</si>
  <si>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</si>
  <si>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</si>
  <si>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</si>
  <si>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</si>
  <si>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</si>
  <si>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</si>
  <si>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</si>
  <si>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</si>
  <si>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</si>
  <si>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</si>
  <si>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</si>
  <si>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</si>
  <si>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</si>
  <si>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</si>
  <si>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</si>
  <si>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</si>
  <si>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</si>
  <si>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</si>
  <si>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</si>
  <si>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</si>
  <si>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</si>
  <si>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</si>
  <si>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</si>
  <si>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</si>
  <si>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</si>
  <si>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</si>
  <si>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</si>
  <si>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</si>
  <si>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</si>
  <si>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</si>
  <si>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</si>
  <si>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</si>
  <si>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</si>
  <si>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</si>
  <si>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</si>
  <si>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</si>
  <si>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</si>
  <si>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</si>
  <si>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</si>
  <si>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</si>
  <si>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</si>
  <si>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</si>
  <si>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</si>
  <si>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</si>
  <si>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</si>
  <si>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</si>
  <si>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</si>
  <si>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</si>
  <si>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</si>
  <si>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</si>
  <si>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</si>
  <si>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</si>
  <si>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</si>
  <si>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</si>
  <si>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</si>
  <si>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</si>
  <si>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</si>
  <si>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</si>
  <si>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</si>
  <si>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</si>
  <si>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</si>
  <si>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</si>
  <si>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</si>
  <si>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</si>
  <si>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</si>
  <si>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</si>
  <si>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</si>
  <si>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</si>
  <si>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</si>
  <si>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</si>
  <si>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</si>
  <si>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</si>
  <si>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</si>
  <si>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</si>
  <si>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</si>
  <si>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</si>
  <si>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</si>
  <si>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</si>
  <si>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</si>
  <si>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</si>
  <si>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</si>
  <si>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</si>
  <si>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</si>
  <si>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</si>
  <si>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</si>
  <si>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</si>
  <si>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</si>
  <si>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</si>
  <si>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</si>
  <si>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</si>
  <si>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</si>
  <si>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</si>
  <si>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</si>
  <si>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</si>
  <si>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</si>
  <si>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</si>
  <si>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</si>
  <si>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</si>
  <si>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</si>
  <si>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</si>
  <si>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</si>
  <si>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</si>
  <si>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</si>
  <si>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</si>
  <si>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</si>
  <si>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</si>
  <si>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</si>
  <si>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</si>
  <si>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</si>
  <si>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</si>
  <si>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</si>
  <si>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</si>
  <si>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</si>
  <si>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</si>
  <si>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</si>
  <si>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</si>
  <si>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</si>
  <si>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</si>
  <si>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</si>
  <si>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</si>
  <si>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</si>
  <si>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</si>
  <si>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</si>
  <si>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</si>
  <si>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</si>
  <si>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</si>
  <si>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</si>
  <si>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</si>
  <si>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</si>
  <si>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</si>
  <si>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</si>
  <si>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</si>
  <si>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</si>
  <si>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</si>
  <si>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</si>
  <si>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</si>
  <si>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</si>
  <si>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</si>
  <si>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</si>
  <si>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</si>
  <si>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</si>
  <si>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</si>
  <si>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</si>
  <si>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</si>
  <si>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</si>
  <si>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</si>
  <si>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</si>
  <si>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</si>
  <si>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</si>
  <si>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</si>
  <si>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</si>
  <si>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</si>
  <si>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</si>
  <si>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</si>
  <si>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</si>
  <si>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</si>
  <si>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</si>
  <si>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</si>
  <si>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</si>
  <si>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</si>
  <si>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</si>
  <si>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</si>
  <si>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</si>
  <si>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</si>
  <si>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</si>
  <si>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</si>
  <si>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</si>
  <si>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</si>
  <si>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</si>
  <si>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</si>
  <si>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</si>
  <si>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</si>
  <si>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</si>
  <si>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</si>
  <si>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</si>
  <si>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</si>
  <si>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</si>
  <si>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</si>
  <si>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</si>
  <si>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</si>
  <si>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</si>
  <si>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</si>
  <si>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</si>
  <si>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</si>
  <si>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</si>
  <si>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</si>
  <si>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</si>
  <si>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</si>
  <si>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</si>
  <si>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</si>
  <si>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</si>
  <si>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</si>
  <si>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</si>
  <si>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</si>
  <si>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</si>
  <si>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</si>
  <si>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</si>
  <si>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</si>
  <si>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</si>
  <si>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</si>
  <si>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</si>
  <si>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</si>
  <si>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</si>
  <si>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</si>
  <si>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</si>
  <si>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</si>
  <si>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</si>
  <si>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</si>
  <si>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</si>
  <si>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</si>
  <si>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</si>
  <si>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</si>
  <si>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</si>
  <si>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</si>
  <si>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</si>
  <si>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</si>
  <si>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</si>
  <si>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</si>
  <si>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</si>
  <si>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</si>
  <si>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</si>
  <si>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</si>
  <si>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</si>
  <si>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</si>
  <si>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</si>
  <si>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</si>
  <si>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</si>
  <si>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</si>
  <si>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</si>
  <si>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</si>
  <si>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</si>
  <si>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</si>
  <si>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</si>
  <si>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</si>
  <si>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</si>
  <si>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</si>
  <si>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</si>
  <si>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</si>
  <si>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</si>
  <si>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</si>
  <si>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</si>
  <si>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</si>
  <si>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</si>
  <si>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</si>
  <si>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</si>
  <si>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</si>
  <si>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</si>
  <si>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</si>
  <si>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</si>
  <si>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</si>
  <si>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</si>
  <si>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</si>
  <si>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</si>
  <si>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</si>
  <si>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</si>
  <si>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</si>
  <si>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</si>
  <si>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</si>
  <si>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</si>
  <si>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</si>
  <si>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</si>
  <si>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</si>
  <si>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</si>
  <si>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</si>
  <si>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</si>
  <si>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</si>
  <si>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</si>
  <si>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</si>
  <si>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</si>
  <si>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</si>
  <si>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</si>
  <si>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</si>
  <si>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</si>
  <si>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</si>
  <si>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</si>
  <si>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</si>
  <si>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</si>
  <si>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</si>
  <si>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</si>
  <si>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</si>
  <si>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</si>
  <si>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</si>
  <si>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</si>
  <si>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</si>
  <si>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</si>
  <si>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</si>
  <si>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</si>
  <si>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</si>
  <si>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</si>
  <si>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</si>
  <si>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</si>
  <si>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</si>
  <si>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</si>
  <si>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</si>
  <si>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</si>
  <si>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</si>
  <si>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</si>
  <si>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</si>
  <si>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</si>
  <si>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</si>
  <si>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</si>
  <si>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</si>
  <si>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</si>
  <si>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</si>
  <si>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</si>
  <si>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</si>
  <si>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</si>
  <si>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</si>
  <si>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</si>
  <si>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</si>
  <si>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</si>
  <si>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</si>
  <si>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</si>
  <si>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</si>
  <si>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</si>
  <si>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</si>
  <si>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</si>
  <si>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</si>
  <si>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</si>
  <si>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</si>
  <si>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</si>
  <si>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</si>
  <si>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</si>
  <si>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</si>
  <si>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</si>
  <si>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</si>
  <si>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</si>
  <si>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</si>
  <si>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</si>
  <si>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</si>
  <si>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</si>
  <si>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</si>
  <si>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</si>
  <si>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</si>
  <si>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</si>
  <si>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</si>
  <si>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</si>
  <si>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</si>
  <si>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</si>
  <si>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</si>
  <si>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</si>
  <si>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</si>
  <si>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</si>
  <si>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</si>
  <si>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</si>
  <si>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</si>
  <si>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</si>
  <si>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</si>
  <si>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</si>
  <si>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</si>
  <si>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</si>
  <si>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</si>
  <si>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</si>
  <si>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</si>
  <si>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</si>
  <si>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</si>
  <si>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</si>
  <si>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</si>
  <si>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</si>
  <si>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</si>
  <si>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</si>
  <si>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</si>
  <si>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</si>
  <si>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</si>
  <si>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</si>
  <si>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</si>
  <si>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</si>
  <si>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</si>
  <si>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</si>
  <si>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</si>
  <si>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</si>
  <si>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</si>
  <si>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</si>
  <si>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</si>
  <si>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</si>
  <si>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</si>
  <si>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</si>
  <si>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</si>
  <si>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</si>
  <si>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</si>
  <si>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</si>
  <si>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</si>
  <si>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</si>
  <si>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</si>
  <si>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</si>
  <si>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</si>
  <si>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</si>
  <si>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</si>
  <si>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</si>
  <si>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</si>
  <si>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</si>
  <si>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</si>
  <si>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</si>
  <si>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</si>
  <si>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</si>
  <si>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</si>
  <si>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</si>
  <si>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</si>
  <si>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</si>
  <si>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</si>
  <si>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</si>
  <si>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</si>
  <si>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</si>
  <si>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</si>
  <si>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</si>
  <si>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</si>
  <si>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</si>
  <si>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</si>
  <si>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</si>
  <si>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</si>
  <si>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</si>
  <si>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</si>
  <si>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</si>
  <si>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</si>
  <si>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</si>
  <si>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</si>
  <si>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</si>
  <si>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</si>
  <si>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</si>
  <si>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</si>
  <si>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</si>
  <si>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</si>
  <si>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</si>
  <si>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</si>
  <si>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</si>
  <si>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</si>
  <si>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</si>
  <si>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</si>
  <si>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</si>
  <si>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</si>
  <si>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</si>
  <si>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</si>
  <si>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</si>
  <si>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</si>
  <si>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</si>
  <si>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</si>
  <si>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</si>
  <si>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</si>
  <si>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</si>
  <si>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</si>
  <si>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</si>
  <si>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</si>
  <si>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</si>
  <si>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</si>
  <si>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</si>
  <si>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</si>
  <si>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</si>
  <si>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</si>
  <si>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</si>
  <si>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</si>
  <si>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</si>
  <si>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</si>
  <si>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</si>
  <si>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</si>
  <si>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</si>
  <si>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</si>
  <si>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</si>
  <si>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</si>
  <si>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</si>
  <si>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</si>
  <si>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</si>
  <si>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</si>
  <si>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</si>
  <si>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</si>
  <si>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</si>
  <si>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</si>
  <si>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</si>
  <si>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</si>
  <si>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</si>
  <si>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</si>
  <si>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</si>
  <si>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</si>
  <si>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</si>
  <si>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</si>
  <si>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</si>
  <si>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</si>
  <si>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</si>
  <si>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</si>
  <si>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</si>
  <si>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</si>
  <si>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</si>
  <si>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</si>
  <si>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</si>
  <si>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</si>
  <si>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</si>
  <si>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</si>
  <si>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</si>
  <si>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</si>
  <si>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</si>
  <si>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</si>
  <si>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</si>
  <si>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</si>
  <si>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</si>
  <si>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</si>
  <si>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</si>
  <si>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</si>
  <si>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</si>
  <si>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</si>
  <si>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</si>
  <si>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</si>
  <si>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</si>
  <si>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</si>
  <si>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</si>
  <si>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</si>
  <si>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</si>
  <si>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</si>
  <si>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</si>
  <si>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</si>
  <si>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</si>
  <si>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</si>
  <si>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</si>
  <si>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</si>
  <si>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</si>
  <si>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</si>
  <si>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</si>
  <si>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</si>
  <si>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</si>
  <si>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</si>
  <si>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</si>
  <si>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</si>
  <si>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</si>
  <si>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</si>
  <si>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</si>
  <si>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</si>
  <si>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</si>
  <si>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</si>
  <si>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</si>
  <si>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</si>
  <si>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</si>
  <si>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</si>
  <si>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</si>
  <si>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</si>
  <si>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</si>
  <si>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</si>
  <si>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</si>
  <si>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</si>
  <si>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</si>
  <si>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</si>
  <si>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</si>
  <si>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</si>
  <si>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</si>
  <si>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</si>
  <si>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</si>
  <si>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</si>
  <si>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</si>
  <si>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</si>
  <si>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</si>
  <si>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</si>
  <si>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</si>
  <si>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</si>
  <si>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</si>
  <si>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</si>
  <si>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</si>
  <si>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</si>
  <si>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</si>
  <si>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</si>
  <si>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</si>
  <si>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</si>
  <si>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</si>
  <si>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</si>
  <si>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</si>
  <si>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</si>
  <si>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</si>
  <si>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</si>
  <si>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</si>
  <si>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</si>
  <si>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</si>
  <si>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</si>
  <si>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</si>
  <si>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</si>
  <si>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</si>
  <si>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</si>
  <si>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</si>
  <si>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</si>
  <si>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</si>
  <si>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</si>
  <si>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</si>
  <si>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</si>
  <si>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</si>
  <si>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</si>
  <si>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</si>
  <si>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</si>
  <si>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</si>
  <si>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</si>
  <si>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</si>
  <si>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</si>
  <si>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</si>
  <si>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</si>
  <si>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</si>
  <si>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</si>
  <si>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</si>
  <si>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</si>
  <si>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</si>
  <si>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</si>
  <si>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</si>
  <si>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</si>
  <si>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</si>
  <si>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</si>
  <si>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</si>
  <si>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</si>
  <si>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</si>
  <si>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</si>
  <si>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</si>
  <si>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</si>
  <si>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</si>
  <si>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</si>
  <si>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</si>
  <si>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</si>
  <si>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</si>
  <si>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</si>
  <si>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</si>
  <si>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</si>
  <si>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</si>
  <si>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</si>
  <si>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</si>
  <si>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</si>
  <si>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</si>
  <si>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</si>
  <si>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</si>
  <si>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</si>
  <si>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</si>
  <si>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</si>
  <si>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</si>
  <si>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</si>
  <si>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</si>
  <si>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</si>
  <si>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</si>
  <si>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</si>
  <si>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</si>
  <si>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</si>
  <si>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</si>
  <si>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</si>
  <si>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</si>
  <si>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</si>
  <si>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</si>
  <si>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</si>
  <si>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</si>
  <si>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</si>
  <si>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</si>
  <si>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</si>
  <si>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</si>
  <si>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</si>
  <si>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</si>
  <si>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</si>
  <si>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</si>
  <si>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</si>
  <si>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</si>
  <si>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</si>
  <si>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</si>
  <si>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</si>
  <si>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</si>
  <si>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</si>
  <si>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</si>
  <si>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</si>
  <si>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</si>
  <si>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</si>
  <si>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</si>
  <si>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</si>
  <si>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</si>
  <si>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</si>
  <si>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</si>
  <si>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</si>
  <si>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</si>
  <si>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</si>
  <si>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</si>
  <si>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</si>
  <si>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</si>
  <si>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</si>
  <si>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</si>
  <si>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</si>
  <si>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</si>
  <si>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</si>
  <si>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</si>
  <si>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</si>
  <si>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</si>
  <si>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</si>
  <si>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</si>
  <si>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</si>
  <si>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</si>
  <si>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</si>
  <si>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</si>
  <si>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</si>
  <si>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</si>
  <si>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</si>
  <si>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</si>
  <si>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</si>
  <si>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</si>
  <si>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</si>
  <si>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</si>
  <si>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</si>
  <si>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</si>
  <si>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</si>
  <si>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</si>
  <si>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</si>
  <si>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</si>
  <si>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</si>
  <si>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</si>
  <si>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</si>
  <si>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</si>
  <si>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</si>
  <si>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</si>
  <si>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</si>
  <si>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</si>
  <si>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</si>
  <si>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</si>
  <si>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</si>
  <si>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</si>
  <si>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</si>
  <si>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</si>
  <si>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</si>
  <si>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</si>
  <si>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</si>
  <si>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</si>
  <si>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</si>
  <si>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</si>
  <si>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</si>
  <si>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</si>
  <si>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</si>
  <si>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</si>
  <si>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</si>
  <si>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</si>
  <si>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</si>
  <si>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</si>
  <si>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</si>
  <si>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</si>
  <si>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</si>
  <si>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</si>
  <si>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</si>
  <si>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</si>
  <si>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</si>
  <si>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</si>
  <si>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</si>
  <si>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</si>
  <si>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</si>
  <si>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</si>
  <si>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</si>
  <si>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</si>
  <si>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</si>
  <si>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</si>
  <si>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</si>
  <si>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</si>
  <si>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</si>
  <si>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</si>
  <si>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</si>
  <si>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</si>
  <si>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</si>
  <si>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</si>
  <si>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</si>
  <si>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</si>
  <si>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</si>
  <si>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</si>
  <si>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</si>
  <si>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</si>
  <si>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</si>
  <si>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</si>
  <si>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</si>
  <si>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</si>
  <si>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</si>
  <si>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</si>
  <si>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</si>
  <si>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</si>
  <si>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</si>
  <si>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</si>
  <si>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</si>
  <si>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</si>
  <si>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</si>
  <si>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</si>
  <si>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</si>
  <si>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</si>
  <si>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</si>
  <si>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</si>
  <si>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</si>
  <si>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</si>
  <si>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</si>
  <si>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</si>
  <si>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</si>
  <si>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</si>
  <si>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</si>
  <si>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</si>
  <si>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</si>
  <si>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</si>
  <si>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</si>
  <si>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</si>
  <si>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</si>
  <si>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</si>
  <si>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</si>
  <si>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</si>
  <si>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</si>
  <si>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</si>
  <si>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</si>
  <si>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</si>
  <si>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</si>
  <si>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</si>
  <si>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</si>
  <si>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</si>
  <si>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</si>
  <si>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</si>
  <si>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</si>
  <si>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</si>
  <si>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</si>
  <si>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</si>
  <si>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</si>
  <si>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</si>
  <si>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</si>
  <si>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</si>
  <si>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</si>
  <si>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</si>
  <si>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</si>
  <si>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</si>
  <si>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</si>
  <si>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</si>
  <si>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</si>
  <si>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</si>
  <si>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</si>
  <si>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</si>
  <si>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</si>
  <si>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</si>
  <si>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</si>
  <si>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</si>
  <si>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</si>
  <si>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</si>
  <si>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</si>
  <si>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</si>
  <si>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</si>
  <si>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</si>
  <si>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</si>
  <si>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</si>
  <si>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</si>
  <si>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</si>
  <si>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</si>
  <si>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</si>
  <si>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</si>
  <si>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</si>
  <si>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</si>
  <si>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</si>
  <si>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</si>
  <si>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</si>
  <si>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</si>
  <si>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</si>
  <si>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</si>
  <si>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</si>
  <si>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</si>
  <si>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</si>
  <si>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</si>
  <si>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</si>
  <si>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</si>
  <si>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</si>
  <si>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</si>
  <si>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</si>
  <si>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</si>
  <si>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</si>
  <si>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</si>
  <si>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</si>
  <si>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</si>
  <si>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</si>
  <si>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</si>
  <si>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</si>
  <si>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</si>
  <si>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</si>
  <si>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</si>
  <si>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</si>
  <si>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</si>
  <si>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</si>
  <si>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</si>
  <si>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</si>
  <si>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</si>
  <si>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</si>
  <si>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</si>
  <si>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</si>
  <si>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</si>
  <si>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</si>
  <si>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</si>
  <si>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</si>
  <si>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</si>
  <si>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</si>
  <si>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</si>
  <si>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</si>
  <si>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</si>
  <si>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</si>
  <si>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</si>
  <si>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</si>
  <si>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</si>
  <si>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</si>
  <si>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</si>
  <si>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</si>
  <si>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</si>
  <si>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</si>
  <si>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</si>
  <si>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</si>
  <si>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</si>
  <si>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</si>
  <si>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</si>
  <si>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</si>
  <si>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</si>
  <si>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</si>
  <si>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</si>
  <si>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</si>
  <si>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</si>
  <si>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</si>
  <si>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</si>
  <si>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</si>
  <si>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</si>
  <si>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</si>
  <si>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</si>
  <si>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</si>
  <si>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Quỳnh</t>
  </si>
  <si>
    <t>Uyên</t>
  </si>
  <si>
    <t>K23YDH</t>
  </si>
  <si>
    <t>K24PSU-QTH</t>
  </si>
  <si>
    <t>Huyền</t>
  </si>
  <si>
    <t>K24DLL</t>
  </si>
  <si>
    <t>Mỹ</t>
  </si>
  <si>
    <t>K24KDN</t>
  </si>
  <si>
    <t>K24HP-QTH</t>
  </si>
  <si>
    <t>KỸ NĂNG KHẢO SÁT: NÓI</t>
  </si>
  <si>
    <t>ĐỢT: THÁNG 09 NĂM 2022</t>
  </si>
  <si>
    <t>Nguyễn Thị</t>
  </si>
  <si>
    <t>Nguyễn Như Ngọc</t>
  </si>
  <si>
    <t>Phạm Ngọc Vân</t>
  </si>
  <si>
    <t>Trần Thị</t>
  </si>
  <si>
    <t>Nguyễn Thị Minh</t>
  </si>
  <si>
    <t>Công</t>
  </si>
  <si>
    <t xml:space="preserve">Đinh Thị Mai </t>
  </si>
  <si>
    <t>213-90-2-3-1</t>
  </si>
  <si>
    <t>213</t>
  </si>
  <si>
    <t>90</t>
  </si>
  <si>
    <t>Thời gian: 13h00 - Ngày 11/09/2022 - Phòng: 213 - cơ sở:  254 Nguyễn Văn Linh</t>
  </si>
  <si>
    <t xml:space="preserve"> 13h00 - Ngày 11/09/2022 - Phòng: 213</t>
  </si>
  <si>
    <t>1/</t>
  </si>
  <si>
    <t>3</t>
  </si>
  <si>
    <t>214-91-2-3-2-</t>
  </si>
  <si>
    <t>214</t>
  </si>
  <si>
    <t>91</t>
  </si>
  <si>
    <t>Thời gian: 13h00 - Ngày 11/09/2022 - Phòng: 214 - cơ sở:  254 Nguyễn Văn Linh</t>
  </si>
  <si>
    <t xml:space="preserve"> 13h00 - Ngày 11/09/2022 - Phòng: 214</t>
  </si>
  <si>
    <t>2/</t>
  </si>
  <si>
    <t>307-92-2-3-3-</t>
  </si>
  <si>
    <t>307</t>
  </si>
  <si>
    <t>92</t>
  </si>
  <si>
    <t>Thời gian: 13h00 - Ngày 11/09/2022 - Phòng: 307 - cơ sở:  254 Nguyễn Văn Linh</t>
  </si>
  <si>
    <t xml:space="preserve"> 13h00 - Ngày 11/09/2022 - Phòng: 307</t>
  </si>
  <si>
    <t>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</si>
</sst>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19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100" fillId="0" borderId="0" xfId="0" applyFont="1" applyFill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D13" sqref="D13:J13"/>
    </sheetView>
  </sheetViews>
  <sheetFormatPr defaultRowHeight="15"/>
  <cols>
    <col min="1" max="1" width="4.42578125" bestFit="1" customWidth="1"/>
    <col min="2" max="2" width="10.42578125" bestFit="1" customWidth="1"/>
    <col min="3" max="3" width="17.28515625" bestFit="1" customWidth="1"/>
    <col min="4" max="4" width="6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2.42578125" bestFit="1" customWidth="1"/>
    <col min="13" max="13" width="1.85546875" bestFit="1" customWidth="1"/>
    <col min="14" max="14" width="34.7109375" bestFit="1" customWidth="1"/>
  </cols>
  <sheetData>
    <row r="1" spans="1:14" s="1" customFormat="1" ht="14.25" customHeight="1">
      <c r="B1" s="150" t="s">
        <v>7</v>
      </c>
      <c r="C1" s="150"/>
      <c r="D1" s="153" t="s">
        <v>1258</v>
      </c>
      <c r="E1" s="153"/>
      <c r="F1" s="153"/>
      <c r="G1" s="153"/>
      <c r="H1" s="153"/>
      <c r="I1" s="153"/>
      <c r="J1" s="153"/>
      <c r="K1" s="110" t="s">
        <v>1278</v>
      </c>
    </row>
    <row r="2" spans="1:14" s="1" customFormat="1">
      <c r="B2" s="150" t="s">
        <v>8</v>
      </c>
      <c r="C2" s="150"/>
      <c r="D2" s="2" t="s">
        <v>1279</v>
      </c>
      <c r="E2" s="151" t="s">
        <v>1270</v>
      </c>
      <c r="F2" s="151"/>
      <c r="G2" s="151"/>
      <c r="H2" s="151"/>
      <c r="I2" s="151"/>
      <c r="J2" s="151"/>
      <c r="K2" s="146"/>
      <c r="L2" s="4"/>
      <c r="M2" s="4"/>
    </row>
    <row r="3" spans="1:14" s="5" customFormat="1" ht="18.75" customHeight="1">
      <c r="B3" s="6" t="s">
        <v>1280</v>
      </c>
      <c r="C3" s="145"/>
      <c r="D3" s="151" t="s">
        <v>1269</v>
      </c>
      <c r="E3" s="151"/>
      <c r="F3" s="151"/>
      <c r="G3" s="151"/>
      <c r="H3" s="151"/>
      <c r="I3" s="151"/>
      <c r="J3" s="151"/>
      <c r="K3" s="3"/>
      <c r="L3" s="3"/>
      <c r="M3" s="3"/>
    </row>
    <row r="4" spans="1:14" s="5" customFormat="1" ht="18.75" customHeight="1">
      <c r="A4" s="152" t="s">
        <v>1281</v>
      </c>
      <c r="B4" s="152"/>
      <c r="C4" s="152"/>
      <c r="D4" s="152"/>
      <c r="E4" s="152"/>
      <c r="F4" s="152"/>
      <c r="G4" s="152"/>
      <c r="H4" s="152"/>
      <c r="I4" s="152"/>
      <c r="J4" s="152"/>
      <c r="K4" s="3"/>
      <c r="L4" s="3"/>
      <c r="M4" s="3"/>
    </row>
    <row r="5" spans="1:14" ht="3.75" customHeight="1"/>
    <row r="6" spans="1:14" ht="15" customHeight="1">
      <c r="A6" s="149" t="s">
        <v>0</v>
      </c>
      <c r="B6" s="148" t="s">
        <v>9</v>
      </c>
      <c r="C6" s="154" t="s">
        <v>3</v>
      </c>
      <c r="D6" s="155" t="s">
        <v>4</v>
      </c>
      <c r="E6" s="148" t="s">
        <v>15</v>
      </c>
      <c r="F6" s="148" t="s">
        <v>16</v>
      </c>
      <c r="G6" s="148" t="s">
        <v>10</v>
      </c>
      <c r="H6" s="148" t="s">
        <v>11</v>
      </c>
      <c r="I6" s="159" t="s">
        <v>6</v>
      </c>
      <c r="J6" s="159"/>
      <c r="K6" s="160" t="s">
        <v>12</v>
      </c>
      <c r="L6" s="161"/>
      <c r="M6" s="162"/>
    </row>
    <row r="7" spans="1:14" ht="27" customHeight="1">
      <c r="A7" s="149"/>
      <c r="B7" s="149"/>
      <c r="C7" s="154"/>
      <c r="D7" s="155"/>
      <c r="E7" s="149"/>
      <c r="F7" s="149"/>
      <c r="G7" s="149"/>
      <c r="H7" s="149"/>
      <c r="I7" s="7" t="s">
        <v>13</v>
      </c>
      <c r="J7" s="7" t="s">
        <v>14</v>
      </c>
      <c r="K7" s="163"/>
      <c r="L7" s="164"/>
      <c r="M7" s="165"/>
    </row>
    <row r="8" spans="1:14" ht="19.5" customHeight="1">
      <c r="A8" s="8">
        <v>1</v>
      </c>
      <c r="B8" s="15">
        <v>24207216212</v>
      </c>
      <c r="C8" s="9" t="s">
        <v>1271</v>
      </c>
      <c r="D8" s="10" t="s">
        <v>1264</v>
      </c>
      <c r="E8" s="16" t="s">
        <v>1265</v>
      </c>
      <c r="F8" s="16" t="s">
        <v>1265</v>
      </c>
      <c r="G8" s="11"/>
      <c r="H8" s="12"/>
      <c r="I8" s="12"/>
      <c r="J8" s="12"/>
      <c r="K8" s="166">
        <v>0</v>
      </c>
      <c r="L8" s="167"/>
      <c r="M8" s="168"/>
      <c r="N8" t="s">
        <v>1282</v>
      </c>
    </row>
    <row r="9" spans="1:14" ht="19.5" customHeight="1">
      <c r="A9" s="8">
        <v>2</v>
      </c>
      <c r="B9" s="15">
        <v>24207206911</v>
      </c>
      <c r="C9" s="9" t="s">
        <v>1272</v>
      </c>
      <c r="D9" s="10" t="s">
        <v>1260</v>
      </c>
      <c r="E9" s="16" t="s">
        <v>1265</v>
      </c>
      <c r="F9" s="16" t="s">
        <v>1265</v>
      </c>
      <c r="G9" s="11"/>
      <c r="H9" s="12"/>
      <c r="I9" s="12"/>
      <c r="J9" s="12"/>
      <c r="K9" s="156">
        <v>0</v>
      </c>
      <c r="L9" s="157"/>
      <c r="M9" s="158"/>
      <c r="N9" t="s">
        <v>1282</v>
      </c>
    </row>
    <row r="10" spans="1:14">
      <c r="K10" s="147"/>
      <c r="L10" s="147" t="s">
        <v>1283</v>
      </c>
      <c r="M10" s="13" t="s">
        <v>1284</v>
      </c>
    </row>
    <row r="11" spans="1:14" s="1" customFormat="1" ht="14.25" customHeight="1">
      <c r="B11" s="150" t="s">
        <v>7</v>
      </c>
      <c r="C11" s="150"/>
      <c r="D11" s="153" t="s">
        <v>1258</v>
      </c>
      <c r="E11" s="153"/>
      <c r="F11" s="153"/>
      <c r="G11" s="153"/>
      <c r="H11" s="153"/>
      <c r="I11" s="153"/>
      <c r="J11" s="153"/>
      <c r="K11" s="110" t="s">
        <v>1285</v>
      </c>
    </row>
    <row r="12" spans="1:14" s="1" customFormat="1">
      <c r="B12" s="150" t="s">
        <v>8</v>
      </c>
      <c r="C12" s="150"/>
      <c r="D12" s="2" t="s">
        <v>1286</v>
      </c>
      <c r="E12" s="151" t="s">
        <v>1270</v>
      </c>
      <c r="F12" s="151"/>
      <c r="G12" s="151"/>
      <c r="H12" s="151"/>
      <c r="I12" s="151"/>
      <c r="J12" s="151"/>
      <c r="K12" s="146"/>
      <c r="L12" s="4"/>
      <c r="M12" s="4"/>
    </row>
    <row r="13" spans="1:14" s="5" customFormat="1" ht="18.75" customHeight="1">
      <c r="B13" s="6" t="s">
        <v>1287</v>
      </c>
      <c r="C13" s="145"/>
      <c r="D13" s="151" t="s">
        <v>1269</v>
      </c>
      <c r="E13" s="151"/>
      <c r="F13" s="151"/>
      <c r="G13" s="151"/>
      <c r="H13" s="151"/>
      <c r="I13" s="151"/>
      <c r="J13" s="151"/>
      <c r="K13" s="3"/>
      <c r="L13" s="3"/>
      <c r="M13" s="3"/>
    </row>
    <row r="14" spans="1:14" s="5" customFormat="1" ht="18.75" customHeight="1">
      <c r="A14" s="152" t="s">
        <v>1288</v>
      </c>
      <c r="B14" s="152"/>
      <c r="C14" s="152"/>
      <c r="D14" s="152"/>
      <c r="E14" s="152"/>
      <c r="F14" s="152"/>
      <c r="G14" s="152"/>
      <c r="H14" s="152"/>
      <c r="I14" s="152"/>
      <c r="J14" s="152"/>
      <c r="K14" s="3"/>
      <c r="L14" s="3"/>
      <c r="M14" s="3"/>
    </row>
    <row r="15" spans="1:14" ht="3.75" customHeight="1"/>
    <row r="16" spans="1:14" ht="15" customHeight="1">
      <c r="A16" s="149" t="s">
        <v>0</v>
      </c>
      <c r="B16" s="148" t="s">
        <v>9</v>
      </c>
      <c r="C16" s="154" t="s">
        <v>3</v>
      </c>
      <c r="D16" s="155" t="s">
        <v>4</v>
      </c>
      <c r="E16" s="148" t="s">
        <v>15</v>
      </c>
      <c r="F16" s="148" t="s">
        <v>16</v>
      </c>
      <c r="G16" s="148" t="s">
        <v>10</v>
      </c>
      <c r="H16" s="148" t="s">
        <v>11</v>
      </c>
      <c r="I16" s="159" t="s">
        <v>6</v>
      </c>
      <c r="J16" s="159"/>
      <c r="K16" s="160" t="s">
        <v>12</v>
      </c>
      <c r="L16" s="161"/>
      <c r="M16" s="162"/>
    </row>
    <row r="17" spans="1:14" ht="27" customHeight="1">
      <c r="A17" s="149"/>
      <c r="B17" s="149"/>
      <c r="C17" s="154"/>
      <c r="D17" s="155"/>
      <c r="E17" s="149"/>
      <c r="F17" s="149"/>
      <c r="G17" s="149"/>
      <c r="H17" s="149"/>
      <c r="I17" s="7" t="s">
        <v>13</v>
      </c>
      <c r="J17" s="7" t="s">
        <v>14</v>
      </c>
      <c r="K17" s="163"/>
      <c r="L17" s="164"/>
      <c r="M17" s="165"/>
    </row>
    <row r="18" spans="1:14" ht="19.5" customHeight="1">
      <c r="A18" s="8">
        <v>1</v>
      </c>
      <c r="B18" s="15">
        <v>2320529348</v>
      </c>
      <c r="C18" s="9" t="s">
        <v>1273</v>
      </c>
      <c r="D18" s="10" t="s">
        <v>1261</v>
      </c>
      <c r="E18" s="16" t="s">
        <v>1262</v>
      </c>
      <c r="F18" s="16" t="s">
        <v>1262</v>
      </c>
      <c r="G18" s="11"/>
      <c r="H18" s="12"/>
      <c r="I18" s="12"/>
      <c r="J18" s="12"/>
      <c r="K18" s="166">
        <v>0</v>
      </c>
      <c r="L18" s="167"/>
      <c r="M18" s="168"/>
      <c r="N18" t="s">
        <v>1289</v>
      </c>
    </row>
    <row r="19" spans="1:14" ht="19.5" customHeight="1">
      <c r="A19" s="8">
        <v>2</v>
      </c>
      <c r="B19" s="15">
        <v>24202105863</v>
      </c>
      <c r="C19" s="9" t="s">
        <v>1274</v>
      </c>
      <c r="D19" s="10" t="s">
        <v>1266</v>
      </c>
      <c r="E19" s="16" t="s">
        <v>1263</v>
      </c>
      <c r="F19" s="16" t="s">
        <v>1263</v>
      </c>
      <c r="G19" s="11"/>
      <c r="H19" s="12"/>
      <c r="I19" s="12"/>
      <c r="J19" s="12"/>
      <c r="K19" s="156">
        <v>0</v>
      </c>
      <c r="L19" s="157"/>
      <c r="M19" s="158"/>
      <c r="N19" t="s">
        <v>1289</v>
      </c>
    </row>
    <row r="20" spans="1:14">
      <c r="K20" s="147"/>
      <c r="L20" s="147" t="s">
        <v>1290</v>
      </c>
      <c r="M20" s="13" t="s">
        <v>1284</v>
      </c>
    </row>
    <row r="21" spans="1:14" s="1" customFormat="1" ht="14.25" customHeight="1">
      <c r="B21" s="150" t="s">
        <v>7</v>
      </c>
      <c r="C21" s="150"/>
      <c r="D21" s="153" t="s">
        <v>1258</v>
      </c>
      <c r="E21" s="153"/>
      <c r="F21" s="153"/>
      <c r="G21" s="153"/>
      <c r="H21" s="153"/>
      <c r="I21" s="153"/>
      <c r="J21" s="153"/>
      <c r="K21" s="110" t="s">
        <v>1291</v>
      </c>
    </row>
    <row r="22" spans="1:14" s="1" customFormat="1">
      <c r="B22" s="150" t="s">
        <v>8</v>
      </c>
      <c r="C22" s="150"/>
      <c r="D22" s="2" t="s">
        <v>1292</v>
      </c>
      <c r="E22" s="151" t="s">
        <v>1270</v>
      </c>
      <c r="F22" s="151"/>
      <c r="G22" s="151"/>
      <c r="H22" s="151"/>
      <c r="I22" s="151"/>
      <c r="J22" s="151"/>
      <c r="K22" s="146"/>
      <c r="L22" s="4"/>
      <c r="M22" s="4"/>
    </row>
    <row r="23" spans="1:14" s="5" customFormat="1" ht="18.75" customHeight="1">
      <c r="B23" s="6" t="s">
        <v>1293</v>
      </c>
      <c r="C23" s="145"/>
      <c r="D23" s="151" t="s">
        <v>1269</v>
      </c>
      <c r="E23" s="151"/>
      <c r="F23" s="151"/>
      <c r="G23" s="151"/>
      <c r="H23" s="151"/>
      <c r="I23" s="151"/>
      <c r="J23" s="151"/>
      <c r="K23" s="3"/>
      <c r="L23" s="3"/>
      <c r="M23" s="3"/>
    </row>
    <row r="24" spans="1:14" s="5" customFormat="1" ht="18.75" customHeight="1">
      <c r="A24" s="152" t="s">
        <v>1294</v>
      </c>
      <c r="B24" s="152"/>
      <c r="C24" s="152"/>
      <c r="D24" s="152"/>
      <c r="E24" s="152"/>
      <c r="F24" s="152"/>
      <c r="G24" s="152"/>
      <c r="H24" s="152"/>
      <c r="I24" s="152"/>
      <c r="J24" s="152"/>
      <c r="K24" s="3"/>
      <c r="L24" s="3"/>
      <c r="M24" s="3"/>
    </row>
    <row r="25" spans="1:14" ht="3.75" customHeight="1"/>
    <row r="26" spans="1:14" ht="15" customHeight="1">
      <c r="A26" s="149" t="s">
        <v>0</v>
      </c>
      <c r="B26" s="148" t="s">
        <v>9</v>
      </c>
      <c r="C26" s="154" t="s">
        <v>3</v>
      </c>
      <c r="D26" s="155" t="s">
        <v>4</v>
      </c>
      <c r="E26" s="148" t="s">
        <v>15</v>
      </c>
      <c r="F26" s="148" t="s">
        <v>16</v>
      </c>
      <c r="G26" s="148" t="s">
        <v>10</v>
      </c>
      <c r="H26" s="148" t="s">
        <v>11</v>
      </c>
      <c r="I26" s="159" t="s">
        <v>6</v>
      </c>
      <c r="J26" s="159"/>
      <c r="K26" s="160" t="s">
        <v>12</v>
      </c>
      <c r="L26" s="161"/>
      <c r="M26" s="162"/>
    </row>
    <row r="27" spans="1:14" ht="27" customHeight="1">
      <c r="A27" s="149"/>
      <c r="B27" s="149"/>
      <c r="C27" s="154"/>
      <c r="D27" s="155"/>
      <c r="E27" s="149"/>
      <c r="F27" s="149"/>
      <c r="G27" s="149"/>
      <c r="H27" s="149"/>
      <c r="I27" s="7" t="s">
        <v>13</v>
      </c>
      <c r="J27" s="7" t="s">
        <v>14</v>
      </c>
      <c r="K27" s="163"/>
      <c r="L27" s="164"/>
      <c r="M27" s="165"/>
    </row>
    <row r="28" spans="1:14" ht="19.5" customHeight="1">
      <c r="A28" s="8">
        <v>1</v>
      </c>
      <c r="B28" s="15">
        <v>24202109059</v>
      </c>
      <c r="C28" s="9" t="s">
        <v>1275</v>
      </c>
      <c r="D28" s="10" t="s">
        <v>1276</v>
      </c>
      <c r="E28" s="16" t="s">
        <v>1268</v>
      </c>
      <c r="F28" s="16" t="s">
        <v>1268</v>
      </c>
      <c r="G28" s="11"/>
      <c r="H28" s="12"/>
      <c r="I28" s="12"/>
      <c r="J28" s="12"/>
      <c r="K28" s="166">
        <v>0</v>
      </c>
      <c r="L28" s="167"/>
      <c r="M28" s="168"/>
      <c r="N28" t="s">
        <v>1295</v>
      </c>
    </row>
    <row r="29" spans="1:14" ht="19.5" customHeight="1">
      <c r="A29" s="8">
        <v>2</v>
      </c>
      <c r="B29" s="15">
        <v>24207104667</v>
      </c>
      <c r="C29" s="9" t="s">
        <v>1277</v>
      </c>
      <c r="D29" s="10" t="s">
        <v>1264</v>
      </c>
      <c r="E29" s="16" t="s">
        <v>1267</v>
      </c>
      <c r="F29" s="16" t="s">
        <v>1267</v>
      </c>
      <c r="G29" s="11"/>
      <c r="H29" s="12"/>
      <c r="I29" s="12"/>
      <c r="J29" s="12"/>
      <c r="K29" s="156">
        <v>0</v>
      </c>
      <c r="L29" s="157"/>
      <c r="M29" s="158"/>
      <c r="N29" t="s">
        <v>1295</v>
      </c>
    </row>
    <row r="30" spans="1:14">
      <c r="K30" s="147"/>
      <c r="L30" s="147" t="s">
        <v>1296</v>
      </c>
      <c r="M30" s="13" t="s">
        <v>1284</v>
      </c>
    </row>
  </sheetData>
  <mergeCells count="54">
    <mergeCell ref="G26:G27"/>
    <mergeCell ref="H26:H27"/>
    <mergeCell ref="I26:J26"/>
    <mergeCell ref="K26:M27"/>
    <mergeCell ref="K28:M28"/>
    <mergeCell ref="K29:M29"/>
    <mergeCell ref="A26:A27"/>
    <mergeCell ref="B26:B27"/>
    <mergeCell ref="C26:C27"/>
    <mergeCell ref="D26:D27"/>
    <mergeCell ref="E26:E27"/>
    <mergeCell ref="F26:F27"/>
    <mergeCell ref="B21:C21"/>
    <mergeCell ref="D21:J21"/>
    <mergeCell ref="B22:C22"/>
    <mergeCell ref="E22:J22"/>
    <mergeCell ref="D23:J23"/>
    <mergeCell ref="A24:J24"/>
    <mergeCell ref="G16:G17"/>
    <mergeCell ref="H16:H17"/>
    <mergeCell ref="I16:J16"/>
    <mergeCell ref="K16:M17"/>
    <mergeCell ref="K18:M18"/>
    <mergeCell ref="K19:M19"/>
    <mergeCell ref="A16:A17"/>
    <mergeCell ref="B16:B17"/>
    <mergeCell ref="C16:C17"/>
    <mergeCell ref="D16:D17"/>
    <mergeCell ref="E16:E17"/>
    <mergeCell ref="F16:F17"/>
    <mergeCell ref="B11:C11"/>
    <mergeCell ref="D11:J11"/>
    <mergeCell ref="B12:C12"/>
    <mergeCell ref="E12:J12"/>
    <mergeCell ref="D13:J13"/>
    <mergeCell ref="A14:J14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D3:J3"/>
    <mergeCell ref="A4:J4"/>
  </mergeCells>
  <conditionalFormatting sqref="F6:F9 K8:M9">
    <cfRule type="cellIs" dxfId="27" priority="9" stopIfTrue="1" operator="equal">
      <formula>0</formula>
    </cfRule>
  </conditionalFormatting>
  <conditionalFormatting sqref="K10">
    <cfRule type="cellIs" dxfId="26" priority="8" stopIfTrue="1" operator="equal">
      <formula>0</formula>
    </cfRule>
  </conditionalFormatting>
  <conditionalFormatting sqref="L10:M10">
    <cfRule type="cellIs" dxfId="25" priority="7" stopIfTrue="1" operator="equal">
      <formula>0</formula>
    </cfRule>
  </conditionalFormatting>
  <conditionalFormatting sqref="F16:F19 K18:M19">
    <cfRule type="cellIs" dxfId="24" priority="6" stopIfTrue="1" operator="equal">
      <formula>0</formula>
    </cfRule>
  </conditionalFormatting>
  <conditionalFormatting sqref="K20">
    <cfRule type="cellIs" dxfId="23" priority="5" stopIfTrue="1" operator="equal">
      <formula>0</formula>
    </cfRule>
  </conditionalFormatting>
  <conditionalFormatting sqref="L20:M20">
    <cfRule type="cellIs" dxfId="22" priority="4" stopIfTrue="1" operator="equal">
      <formula>0</formula>
    </cfRule>
  </conditionalFormatting>
  <conditionalFormatting sqref="F26:F29 K28:M29">
    <cfRule type="cellIs" dxfId="21" priority="3" stopIfTrue="1" operator="equal">
      <formula>0</formula>
    </cfRule>
  </conditionalFormatting>
  <conditionalFormatting sqref="K30">
    <cfRule type="cellIs" dxfId="20" priority="2" stopIfTrue="1" operator="equal">
      <formula>0</formula>
    </cfRule>
  </conditionalFormatting>
  <conditionalFormatting sqref="L30:M3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21</v>
      </c>
    </row>
    <row r="2" spans="1:2">
      <c r="A2" s="17">
        <v>2</v>
      </c>
      <c r="B2" s="17" t="s">
        <v>22</v>
      </c>
    </row>
    <row r="3" spans="1:2">
      <c r="A3" s="17">
        <v>3</v>
      </c>
      <c r="B3" s="17" t="s">
        <v>23</v>
      </c>
    </row>
    <row r="4" spans="1:2">
      <c r="A4" s="17">
        <v>4</v>
      </c>
      <c r="B4" s="17" t="s">
        <v>24</v>
      </c>
    </row>
    <row r="5" spans="1:2">
      <c r="A5" s="17">
        <v>5</v>
      </c>
      <c r="B5" s="17" t="s">
        <v>25</v>
      </c>
    </row>
    <row r="6" spans="1:2">
      <c r="A6" s="17">
        <v>7</v>
      </c>
      <c r="B6" s="17" t="s">
        <v>26</v>
      </c>
    </row>
    <row r="7" spans="1:2">
      <c r="A7" s="17" t="s">
        <v>27</v>
      </c>
      <c r="B7" s="17" t="s">
        <v>28</v>
      </c>
    </row>
    <row r="8" spans="1:2">
      <c r="A8" s="17" t="s">
        <v>29</v>
      </c>
      <c r="B8" s="17" t="s">
        <v>30</v>
      </c>
    </row>
    <row r="9" spans="1:2">
      <c r="A9" s="17">
        <v>0</v>
      </c>
      <c r="B9" s="17" t="s">
        <v>31</v>
      </c>
    </row>
    <row r="10" spans="1:2">
      <c r="A10" s="17" t="s">
        <v>20</v>
      </c>
      <c r="B10" s="17" t="s">
        <v>32</v>
      </c>
    </row>
    <row r="11" spans="1:2">
      <c r="A11" s="17">
        <v>8</v>
      </c>
      <c r="B11" s="17" t="s">
        <v>33</v>
      </c>
    </row>
    <row r="12" spans="1:2">
      <c r="A12" s="17">
        <v>6</v>
      </c>
      <c r="B12" s="17" t="s">
        <v>19</v>
      </c>
    </row>
    <row r="13" spans="1:2">
      <c r="A13" s="17">
        <v>9</v>
      </c>
      <c r="B13" s="17" t="s">
        <v>34</v>
      </c>
    </row>
    <row r="14" spans="1:2">
      <c r="A14" s="17" t="s">
        <v>17</v>
      </c>
      <c r="B14" s="17" t="s">
        <v>35</v>
      </c>
    </row>
    <row r="15" spans="1:2">
      <c r="A15" s="17">
        <v>1.1000000000000001</v>
      </c>
      <c r="B15" s="17" t="s">
        <v>36</v>
      </c>
    </row>
    <row r="16" spans="1:2">
      <c r="A16" s="17">
        <v>1.2</v>
      </c>
      <c r="B16" s="17" t="s">
        <v>37</v>
      </c>
    </row>
    <row r="17" spans="1:2">
      <c r="A17" s="17">
        <v>1.3</v>
      </c>
      <c r="B17" s="17" t="s">
        <v>38</v>
      </c>
    </row>
    <row r="18" spans="1:2">
      <c r="A18" s="17">
        <v>1.4</v>
      </c>
      <c r="B18" s="17" t="s">
        <v>39</v>
      </c>
    </row>
    <row r="19" spans="1:2">
      <c r="A19" s="17">
        <v>1.5</v>
      </c>
      <c r="B19" s="17" t="s">
        <v>40</v>
      </c>
    </row>
    <row r="20" spans="1:2">
      <c r="A20" s="17">
        <v>1.6</v>
      </c>
      <c r="B20" s="17" t="s">
        <v>41</v>
      </c>
    </row>
    <row r="21" spans="1:2">
      <c r="A21" s="17">
        <v>1.7</v>
      </c>
      <c r="B21" s="17" t="s">
        <v>42</v>
      </c>
    </row>
    <row r="22" spans="1:2">
      <c r="A22" s="17">
        <v>1.8</v>
      </c>
      <c r="B22" s="17" t="s">
        <v>43</v>
      </c>
    </row>
    <row r="23" spans="1:2">
      <c r="A23" s="17">
        <v>1.9</v>
      </c>
      <c r="B23" s="17" t="s">
        <v>44</v>
      </c>
    </row>
    <row r="24" spans="1:2">
      <c r="A24" s="17">
        <v>2.1</v>
      </c>
      <c r="B24" s="17" t="s">
        <v>45</v>
      </c>
    </row>
    <row r="25" spans="1:2">
      <c r="A25" s="17">
        <v>2.2000000000000002</v>
      </c>
      <c r="B25" s="17" t="s">
        <v>46</v>
      </c>
    </row>
    <row r="26" spans="1:2">
      <c r="A26" s="17">
        <v>2.2999999999999998</v>
      </c>
      <c r="B26" s="17" t="s">
        <v>47</v>
      </c>
    </row>
    <row r="27" spans="1:2">
      <c r="A27" s="17">
        <v>2.4</v>
      </c>
      <c r="B27" s="17" t="s">
        <v>48</v>
      </c>
    </row>
    <row r="28" spans="1:2">
      <c r="A28" s="17">
        <v>2.5</v>
      </c>
      <c r="B28" s="17" t="s">
        <v>49</v>
      </c>
    </row>
    <row r="29" spans="1:2">
      <c r="A29" s="17">
        <v>2.6</v>
      </c>
      <c r="B29" s="17" t="s">
        <v>50</v>
      </c>
    </row>
    <row r="30" spans="1:2">
      <c r="A30" s="17">
        <v>2.7</v>
      </c>
      <c r="B30" s="17" t="s">
        <v>51</v>
      </c>
    </row>
    <row r="31" spans="1:2">
      <c r="A31" s="17">
        <v>2.8</v>
      </c>
      <c r="B31" s="17" t="s">
        <v>52</v>
      </c>
    </row>
    <row r="32" spans="1:2">
      <c r="A32" s="17">
        <v>2.9</v>
      </c>
      <c r="B32" s="17" t="s">
        <v>53</v>
      </c>
    </row>
    <row r="33" spans="1:2">
      <c r="A33" s="17">
        <v>3.1</v>
      </c>
      <c r="B33" s="17" t="s">
        <v>54</v>
      </c>
    </row>
    <row r="34" spans="1:2">
      <c r="A34" s="17">
        <v>3.2</v>
      </c>
      <c r="B34" s="17" t="s">
        <v>55</v>
      </c>
    </row>
    <row r="35" spans="1:2">
      <c r="A35" s="17">
        <v>3.3</v>
      </c>
      <c r="B35" s="17" t="s">
        <v>56</v>
      </c>
    </row>
    <row r="36" spans="1:2">
      <c r="A36" s="17">
        <v>3.4</v>
      </c>
      <c r="B36" s="17" t="s">
        <v>57</v>
      </c>
    </row>
    <row r="37" spans="1:2">
      <c r="A37" s="17">
        <v>3.5</v>
      </c>
      <c r="B37" s="17" t="s">
        <v>58</v>
      </c>
    </row>
    <row r="38" spans="1:2">
      <c r="A38" s="17">
        <v>3.6</v>
      </c>
      <c r="B38" s="17" t="s">
        <v>59</v>
      </c>
    </row>
    <row r="39" spans="1:2">
      <c r="A39" s="17">
        <v>3.7</v>
      </c>
      <c r="B39" s="17" t="s">
        <v>60</v>
      </c>
    </row>
    <row r="40" spans="1:2">
      <c r="A40" s="17">
        <v>3.8</v>
      </c>
      <c r="B40" s="17" t="s">
        <v>61</v>
      </c>
    </row>
    <row r="41" spans="1:2">
      <c r="A41" s="17">
        <v>3.9</v>
      </c>
      <c r="B41" s="17" t="s">
        <v>62</v>
      </c>
    </row>
    <row r="42" spans="1:2">
      <c r="A42" s="17">
        <v>4.0999999999999996</v>
      </c>
      <c r="B42" s="17" t="s">
        <v>63</v>
      </c>
    </row>
    <row r="43" spans="1:2">
      <c r="A43" s="17">
        <v>4.2</v>
      </c>
      <c r="B43" s="17" t="s">
        <v>64</v>
      </c>
    </row>
    <row r="44" spans="1:2">
      <c r="A44" s="17">
        <v>4.3</v>
      </c>
      <c r="B44" s="19" t="s">
        <v>65</v>
      </c>
    </row>
    <row r="45" spans="1:2">
      <c r="A45" s="17">
        <v>4.4000000000000004</v>
      </c>
      <c r="B45" s="17" t="s">
        <v>66</v>
      </c>
    </row>
    <row r="46" spans="1:2">
      <c r="A46" s="17">
        <v>4.5</v>
      </c>
      <c r="B46" s="17" t="s">
        <v>67</v>
      </c>
    </row>
    <row r="47" spans="1:2">
      <c r="A47" s="17">
        <v>4.5999999999999996</v>
      </c>
      <c r="B47" s="17" t="s">
        <v>68</v>
      </c>
    </row>
    <row r="48" spans="1:2">
      <c r="A48" s="17">
        <v>4.7</v>
      </c>
      <c r="B48" s="17" t="s">
        <v>69</v>
      </c>
    </row>
    <row r="49" spans="1:2">
      <c r="A49" s="17">
        <v>4.8</v>
      </c>
      <c r="B49" s="17" t="s">
        <v>70</v>
      </c>
    </row>
    <row r="50" spans="1:2">
      <c r="A50" s="17">
        <v>4.9000000000000004</v>
      </c>
      <c r="B50" s="17" t="s">
        <v>71</v>
      </c>
    </row>
    <row r="51" spans="1:2">
      <c r="A51" s="17">
        <v>5.0999999999999996</v>
      </c>
      <c r="B51" s="17" t="s">
        <v>72</v>
      </c>
    </row>
    <row r="52" spans="1:2">
      <c r="A52" s="17">
        <v>5.2</v>
      </c>
      <c r="B52" s="17" t="s">
        <v>73</v>
      </c>
    </row>
    <row r="53" spans="1:2">
      <c r="A53" s="17">
        <v>5.3</v>
      </c>
      <c r="B53" s="19" t="s">
        <v>74</v>
      </c>
    </row>
    <row r="54" spans="1:2">
      <c r="A54" s="17">
        <v>5.4</v>
      </c>
      <c r="B54" s="17" t="s">
        <v>75</v>
      </c>
    </row>
    <row r="55" spans="1:2">
      <c r="A55" s="17">
        <v>5.5</v>
      </c>
      <c r="B55" s="17" t="s">
        <v>76</v>
      </c>
    </row>
    <row r="56" spans="1:2">
      <c r="A56" s="17">
        <v>5.6</v>
      </c>
      <c r="B56" s="17" t="s">
        <v>77</v>
      </c>
    </row>
    <row r="57" spans="1:2">
      <c r="A57" s="17">
        <v>5.7</v>
      </c>
      <c r="B57" s="17" t="s">
        <v>78</v>
      </c>
    </row>
    <row r="58" spans="1:2">
      <c r="A58" s="17">
        <v>5.8</v>
      </c>
      <c r="B58" s="17" t="s">
        <v>79</v>
      </c>
    </row>
    <row r="59" spans="1:2">
      <c r="A59" s="17">
        <v>5.9</v>
      </c>
      <c r="B59" s="17" t="s">
        <v>80</v>
      </c>
    </row>
    <row r="60" spans="1:2">
      <c r="A60" s="17">
        <v>6.1</v>
      </c>
      <c r="B60" s="17" t="s">
        <v>81</v>
      </c>
    </row>
    <row r="61" spans="1:2">
      <c r="A61" s="17">
        <v>6.2</v>
      </c>
      <c r="B61" s="17" t="s">
        <v>82</v>
      </c>
    </row>
    <row r="62" spans="1:2">
      <c r="A62" s="17">
        <v>6.3</v>
      </c>
      <c r="B62" s="17" t="s">
        <v>83</v>
      </c>
    </row>
    <row r="63" spans="1:2">
      <c r="A63" s="17">
        <v>6.4</v>
      </c>
      <c r="B63" s="17" t="s">
        <v>84</v>
      </c>
    </row>
    <row r="64" spans="1:2">
      <c r="A64" s="17">
        <v>6.5</v>
      </c>
      <c r="B64" s="17" t="s">
        <v>85</v>
      </c>
    </row>
    <row r="65" spans="1:2">
      <c r="A65" s="17">
        <v>6.6</v>
      </c>
      <c r="B65" s="17" t="s">
        <v>86</v>
      </c>
    </row>
    <row r="66" spans="1:2">
      <c r="A66" s="17">
        <v>6.7</v>
      </c>
      <c r="B66" s="17" t="s">
        <v>87</v>
      </c>
    </row>
    <row r="67" spans="1:2">
      <c r="A67" s="17">
        <v>6.8</v>
      </c>
      <c r="B67" s="17" t="s">
        <v>88</v>
      </c>
    </row>
    <row r="68" spans="1:2">
      <c r="A68" s="17">
        <v>6.9</v>
      </c>
      <c r="B68" s="17" t="s">
        <v>89</v>
      </c>
    </row>
    <row r="69" spans="1:2">
      <c r="A69" s="17">
        <v>7.1</v>
      </c>
      <c r="B69" s="17" t="s">
        <v>90</v>
      </c>
    </row>
    <row r="70" spans="1:2">
      <c r="A70" s="17">
        <v>7.2</v>
      </c>
      <c r="B70" s="17" t="s">
        <v>91</v>
      </c>
    </row>
    <row r="71" spans="1:2">
      <c r="A71" s="17">
        <v>7.3</v>
      </c>
      <c r="B71" s="17" t="s">
        <v>92</v>
      </c>
    </row>
    <row r="72" spans="1:2">
      <c r="A72" s="17">
        <v>7.4</v>
      </c>
      <c r="B72" s="17" t="s">
        <v>93</v>
      </c>
    </row>
    <row r="73" spans="1:2">
      <c r="A73" s="17">
        <v>7.5</v>
      </c>
      <c r="B73" s="17" t="s">
        <v>94</v>
      </c>
    </row>
    <row r="74" spans="1:2">
      <c r="A74" s="17">
        <v>7.6</v>
      </c>
      <c r="B74" s="17" t="s">
        <v>95</v>
      </c>
    </row>
    <row r="75" spans="1:2">
      <c r="A75" s="17">
        <v>7.7</v>
      </c>
      <c r="B75" s="17" t="s">
        <v>96</v>
      </c>
    </row>
    <row r="76" spans="1:2">
      <c r="A76" s="17">
        <v>7.8</v>
      </c>
      <c r="B76" s="17" t="s">
        <v>97</v>
      </c>
    </row>
    <row r="77" spans="1:2">
      <c r="A77" s="17">
        <v>7.9</v>
      </c>
      <c r="B77" s="17" t="s">
        <v>98</v>
      </c>
    </row>
    <row r="78" spans="1:2">
      <c r="A78" s="17">
        <v>8.1</v>
      </c>
      <c r="B78" s="17" t="s">
        <v>99</v>
      </c>
    </row>
    <row r="79" spans="1:2">
      <c r="A79" s="17">
        <v>8.1999999999999993</v>
      </c>
      <c r="B79" s="17" t="s">
        <v>100</v>
      </c>
    </row>
    <row r="80" spans="1:2">
      <c r="A80" s="17">
        <v>8.3000000000000007</v>
      </c>
      <c r="B80" s="17" t="s">
        <v>101</v>
      </c>
    </row>
    <row r="81" spans="1:2">
      <c r="A81" s="17">
        <v>8.4</v>
      </c>
      <c r="B81" s="17" t="s">
        <v>102</v>
      </c>
    </row>
    <row r="82" spans="1:2">
      <c r="A82" s="17">
        <v>8.5</v>
      </c>
      <c r="B82" s="17" t="s">
        <v>103</v>
      </c>
    </row>
    <row r="83" spans="1:2">
      <c r="A83" s="17">
        <v>8.6</v>
      </c>
      <c r="B83" s="17" t="s">
        <v>104</v>
      </c>
    </row>
    <row r="84" spans="1:2">
      <c r="A84" s="17">
        <v>8.6999999999999993</v>
      </c>
      <c r="B84" s="17" t="s">
        <v>105</v>
      </c>
    </row>
    <row r="85" spans="1:2">
      <c r="A85" s="17">
        <v>8.8000000000000007</v>
      </c>
      <c r="B85" s="17" t="s">
        <v>106</v>
      </c>
    </row>
    <row r="86" spans="1:2">
      <c r="A86" s="17">
        <v>8.9</v>
      </c>
      <c r="B86" s="17" t="s">
        <v>107</v>
      </c>
    </row>
    <row r="87" spans="1:2">
      <c r="A87" s="17">
        <v>9.1</v>
      </c>
      <c r="B87" s="17" t="s">
        <v>108</v>
      </c>
    </row>
    <row r="88" spans="1:2">
      <c r="A88" s="17">
        <v>9.1999999999999993</v>
      </c>
      <c r="B88" s="17" t="s">
        <v>109</v>
      </c>
    </row>
    <row r="89" spans="1:2">
      <c r="A89" s="17">
        <v>9.3000000000000007</v>
      </c>
      <c r="B89" s="17" t="s">
        <v>110</v>
      </c>
    </row>
    <row r="90" spans="1:2">
      <c r="A90" s="17">
        <v>9.4</v>
      </c>
      <c r="B90" s="17" t="s">
        <v>111</v>
      </c>
    </row>
    <row r="91" spans="1:2">
      <c r="A91" s="17">
        <v>9.5</v>
      </c>
      <c r="B91" s="17" t="s">
        <v>112</v>
      </c>
    </row>
    <row r="92" spans="1:2">
      <c r="A92" s="17">
        <v>9.6</v>
      </c>
      <c r="B92" s="17" t="s">
        <v>113</v>
      </c>
    </row>
    <row r="93" spans="1:2">
      <c r="A93" s="17">
        <v>9.6999999999999993</v>
      </c>
      <c r="B93" s="17" t="s">
        <v>114</v>
      </c>
    </row>
    <row r="94" spans="1:2">
      <c r="A94" s="17">
        <v>9.8000000000000007</v>
      </c>
      <c r="B94" s="17" t="s">
        <v>115</v>
      </c>
    </row>
    <row r="95" spans="1:2">
      <c r="A95" s="17">
        <v>9.9</v>
      </c>
      <c r="B95" s="17" t="s">
        <v>116</v>
      </c>
    </row>
    <row r="96" spans="1:2">
      <c r="A96" s="17">
        <v>10</v>
      </c>
      <c r="B96" s="17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4" t="s">
        <v>140</v>
      </c>
      <c r="C1" s="174"/>
      <c r="D1" s="174"/>
      <c r="E1" s="175" t="s">
        <v>582</v>
      </c>
      <c r="F1" s="175"/>
      <c r="G1" s="175"/>
      <c r="H1" s="175"/>
      <c r="I1" s="175"/>
      <c r="J1" s="107"/>
    </row>
    <row r="2" spans="1:10" s="84" customFormat="1" ht="15">
      <c r="B2" s="174" t="s">
        <v>141</v>
      </c>
      <c r="C2" s="174"/>
      <c r="D2" s="174"/>
      <c r="E2" s="174" t="e">
        <f>"MÔN:    "&amp;#REF!</f>
        <v>#REF!</v>
      </c>
      <c r="F2" s="174"/>
      <c r="G2" s="174"/>
      <c r="H2" s="174"/>
      <c r="I2" s="174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4" t="e">
        <f>"MÃ MÔN: "&amp;#REF!</f>
        <v>#REF!</v>
      </c>
      <c r="F3" s="174"/>
      <c r="G3" s="174"/>
      <c r="H3" s="174"/>
      <c r="I3" s="174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584</v>
      </c>
      <c r="J4" s="107"/>
    </row>
    <row r="5" spans="1:10" ht="14.25">
      <c r="B5" s="111" t="s">
        <v>461</v>
      </c>
      <c r="C5" s="88"/>
      <c r="D5" s="89"/>
      <c r="E5" s="90"/>
      <c r="I5" s="92" t="s">
        <v>583</v>
      </c>
    </row>
    <row r="6" spans="1:10" s="93" customFormat="1" ht="15" customHeight="1">
      <c r="A6" s="176" t="s">
        <v>0</v>
      </c>
      <c r="B6" s="173" t="s">
        <v>0</v>
      </c>
      <c r="C6" s="172" t="s">
        <v>2</v>
      </c>
      <c r="D6" s="177" t="s">
        <v>3</v>
      </c>
      <c r="E6" s="178" t="s">
        <v>4</v>
      </c>
      <c r="F6" s="170" t="s">
        <v>15</v>
      </c>
      <c r="G6" s="172" t="s">
        <v>16</v>
      </c>
      <c r="H6" s="172" t="s">
        <v>143</v>
      </c>
      <c r="I6" s="172" t="s">
        <v>12</v>
      </c>
      <c r="J6" s="169" t="s">
        <v>144</v>
      </c>
    </row>
    <row r="7" spans="1:10" s="93" customFormat="1" ht="15" customHeight="1">
      <c r="A7" s="176"/>
      <c r="B7" s="173"/>
      <c r="C7" s="173"/>
      <c r="D7" s="177"/>
      <c r="E7" s="178"/>
      <c r="F7" s="171"/>
      <c r="G7" s="173"/>
      <c r="H7" s="173"/>
      <c r="I7" s="172"/>
      <c r="J7" s="169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458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36"/>
    </row>
    <row r="3" spans="1:21" ht="14.25">
      <c r="B3" s="181" t="s">
        <v>127</v>
      </c>
      <c r="C3" s="181"/>
      <c r="D3" s="181"/>
      <c r="E3" s="183" t="e">
        <f>"MÔN:    "&amp;#REF!&amp;"  *   "&amp;#REF!&amp;" "&amp;#REF!</f>
        <v>#REF!</v>
      </c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142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0" t="s">
        <v>0</v>
      </c>
      <c r="C7" s="187" t="s">
        <v>2</v>
      </c>
      <c r="D7" s="203" t="s">
        <v>3</v>
      </c>
      <c r="E7" s="206" t="s">
        <v>4</v>
      </c>
      <c r="F7" s="187" t="s">
        <v>15</v>
      </c>
      <c r="G7" s="187" t="s">
        <v>16</v>
      </c>
      <c r="H7" s="209" t="s">
        <v>128</v>
      </c>
      <c r="I7" s="210"/>
      <c r="J7" s="210"/>
      <c r="K7" s="210"/>
      <c r="L7" s="210"/>
      <c r="M7" s="210"/>
      <c r="N7" s="210"/>
      <c r="O7" s="210"/>
      <c r="P7" s="211"/>
      <c r="Q7" s="212" t="s">
        <v>18</v>
      </c>
      <c r="R7" s="213"/>
      <c r="S7" s="187" t="s">
        <v>5</v>
      </c>
    </row>
    <row r="8" spans="1:21" s="52" customFormat="1" ht="15" customHeight="1">
      <c r="A8" s="194" t="s">
        <v>0</v>
      </c>
      <c r="B8" s="201"/>
      <c r="C8" s="188"/>
      <c r="D8" s="204"/>
      <c r="E8" s="207"/>
      <c r="F8" s="188"/>
      <c r="G8" s="188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4"/>
      <c r="R8" s="215"/>
      <c r="S8" s="188"/>
    </row>
    <row r="9" spans="1:21" s="52" customFormat="1" ht="25.5" customHeight="1">
      <c r="A9" s="194"/>
      <c r="B9" s="202"/>
      <c r="C9" s="189"/>
      <c r="D9" s="205"/>
      <c r="E9" s="208"/>
      <c r="F9" s="189"/>
      <c r="G9" s="189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13</v>
      </c>
      <c r="R9" s="55" t="s">
        <v>14</v>
      </c>
      <c r="S9" s="189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5" t="s">
        <v>129</v>
      </c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196" t="s">
        <v>130</v>
      </c>
      <c r="F17" s="196"/>
      <c r="G17" s="196"/>
      <c r="H17" s="197" t="s">
        <v>131</v>
      </c>
      <c r="I17" s="197"/>
      <c r="J17" s="197"/>
      <c r="K17" s="197" t="s">
        <v>132</v>
      </c>
      <c r="L17" s="197"/>
      <c r="M17" s="197"/>
      <c r="N17" s="196" t="s">
        <v>12</v>
      </c>
      <c r="O17" s="196"/>
      <c r="P17" s="196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1" t="s">
        <v>460</v>
      </c>
      <c r="F18" s="192"/>
      <c r="G18" s="193"/>
      <c r="H18" s="186" t="e">
        <f ca="1">SUMPRODUCT((SUBTOTAL(3,OFFSET($Q$10:$Q$14,ROW($Q$10:$Q$14)-ROW($Q$10),0,1))),--($Q$10:$Q$14&gt;=4))</f>
        <v>#REF!</v>
      </c>
      <c r="I18" s="186"/>
      <c r="J18" s="186"/>
      <c r="K18" s="190" t="e">
        <f ca="1">H18/$H$20</f>
        <v>#REF!</v>
      </c>
      <c r="L18" s="190"/>
      <c r="M18" s="190"/>
      <c r="N18" s="186"/>
      <c r="O18" s="186"/>
      <c r="P18" s="186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1" t="s">
        <v>459</v>
      </c>
      <c r="F19" s="192"/>
      <c r="G19" s="193"/>
      <c r="H19" s="186" t="e">
        <f ca="1">SUMPRODUCT((SUBTOTAL(3,OFFSET($Q$10:$Q$14,ROW($Q$10:$Q$14)-ROW($Q$10),0,1))),--($Q$10:$Q$14&lt;4))</f>
        <v>#REF!</v>
      </c>
      <c r="I19" s="186"/>
      <c r="J19" s="186"/>
      <c r="K19" s="190" t="e">
        <f ca="1">H19/$H$20</f>
        <v>#REF!</v>
      </c>
      <c r="L19" s="190"/>
      <c r="M19" s="190"/>
      <c r="N19" s="186"/>
      <c r="O19" s="186"/>
      <c r="P19" s="186"/>
      <c r="Q19" s="56"/>
      <c r="R19" s="60"/>
      <c r="S19" s="61"/>
    </row>
    <row r="20" spans="1:19" s="58" customFormat="1" ht="12.75" customHeight="1">
      <c r="A20" s="56"/>
      <c r="B20" s="56"/>
      <c r="C20"/>
      <c r="D20" s="184" t="s">
        <v>133</v>
      </c>
      <c r="E20" s="184"/>
      <c r="F20" s="184"/>
      <c r="G20" s="184"/>
      <c r="H20" s="184" t="e">
        <f ca="1">SUM(H18:H19)</f>
        <v>#REF!</v>
      </c>
      <c r="I20" s="184"/>
      <c r="J20" s="184"/>
      <c r="K20" s="185" t="e">
        <f ca="1">SUM(K18:L19)</f>
        <v>#REF!</v>
      </c>
      <c r="L20" s="185"/>
      <c r="M20" s="185"/>
      <c r="N20" s="186"/>
      <c r="O20" s="186"/>
      <c r="P20" s="186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0" t="str">
        <f ca="1">"Đà nẵng, ngày " &amp; TEXT(DAY(TODAY()),"00") &amp; " tháng " &amp; TEXT(MONTH(TODAY()),"00") &amp; " năm " &amp; YEAR(TODAY())</f>
        <v>Đà nẵng, ngày 08 tháng 09 năm 2022</v>
      </c>
      <c r="O22" s="180"/>
      <c r="P22" s="180"/>
      <c r="Q22" s="180"/>
      <c r="R22" s="180"/>
      <c r="S22" s="180"/>
    </row>
    <row r="23" spans="1:19" s="58" customFormat="1" ht="12.75" customHeight="1">
      <c r="A23" s="56"/>
      <c r="B23" s="181" t="s">
        <v>134</v>
      </c>
      <c r="C23" s="181"/>
      <c r="D23" s="181"/>
      <c r="E23" s="60"/>
      <c r="F23" s="64" t="s">
        <v>135</v>
      </c>
      <c r="G23" s="60"/>
      <c r="H23" s="45"/>
      <c r="I23" s="65" t="s">
        <v>136</v>
      </c>
      <c r="K23" s="56"/>
      <c r="L23" s="123"/>
      <c r="M23" s="45"/>
      <c r="N23" s="181" t="s">
        <v>457</v>
      </c>
      <c r="O23" s="181"/>
      <c r="P23" s="181"/>
      <c r="Q23" s="181"/>
      <c r="R23" s="181"/>
      <c r="S23" s="181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2" t="s">
        <v>147</v>
      </c>
      <c r="C29" s="182"/>
      <c r="D29" s="182"/>
      <c r="E29" s="40"/>
      <c r="F29" s="70"/>
      <c r="G29" s="71"/>
      <c r="H29" s="71"/>
      <c r="I29" s="71"/>
      <c r="J29" s="71"/>
      <c r="K29" s="71"/>
      <c r="L29" s="71"/>
      <c r="M29" s="71"/>
      <c r="N29" s="183" t="s">
        <v>137</v>
      </c>
      <c r="O29" s="183"/>
      <c r="P29" s="183"/>
      <c r="Q29" s="183"/>
      <c r="R29" s="183"/>
      <c r="S29" s="183"/>
    </row>
    <row r="30" spans="1:19" s="58" customFormat="1" ht="12.75" customHeight="1">
      <c r="A30" s="56"/>
      <c r="B30" s="182"/>
      <c r="C30" s="182"/>
      <c r="D30" s="182"/>
      <c r="E30" s="40"/>
      <c r="F30" s="70"/>
      <c r="G30" s="71"/>
      <c r="H30" s="71"/>
      <c r="I30" s="71"/>
      <c r="J30" s="71"/>
      <c r="K30" s="71"/>
      <c r="L30" s="71"/>
      <c r="M30" s="71"/>
      <c r="N30" s="183"/>
      <c r="O30" s="183"/>
      <c r="P30" s="183"/>
      <c r="Q30" s="183"/>
      <c r="R30" s="183"/>
      <c r="S30" s="183"/>
    </row>
    <row r="31" spans="1:19" s="72" customFormat="1"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534</v>
      </c>
      <c r="B1" t="s">
        <v>535</v>
      </c>
      <c r="D1" t="s">
        <v>536</v>
      </c>
    </row>
    <row r="2" spans="1:4">
      <c r="A2" s="14">
        <v>2</v>
      </c>
      <c r="B2" t="s">
        <v>559</v>
      </c>
      <c r="C2" t="str">
        <f>A2&amp;B2</f>
        <v>2401/1</v>
      </c>
      <c r="D2" t="s">
        <v>537</v>
      </c>
    </row>
    <row r="3" spans="1:4">
      <c r="A3" s="14">
        <v>2</v>
      </c>
      <c r="B3" t="s">
        <v>560</v>
      </c>
      <c r="C3" t="str">
        <f t="shared" ref="C3:C53" si="0">A3&amp;B3</f>
        <v>2401/2</v>
      </c>
      <c r="D3" t="s">
        <v>537</v>
      </c>
    </row>
    <row r="4" spans="1:4">
      <c r="A4" s="14">
        <v>2</v>
      </c>
      <c r="B4">
        <v>702</v>
      </c>
      <c r="C4" t="str">
        <f t="shared" si="0"/>
        <v>2702</v>
      </c>
      <c r="D4" t="s">
        <v>537</v>
      </c>
    </row>
    <row r="5" spans="1:4">
      <c r="A5" s="14">
        <v>2</v>
      </c>
      <c r="B5">
        <v>703</v>
      </c>
      <c r="C5" t="str">
        <f t="shared" si="0"/>
        <v>2703</v>
      </c>
      <c r="D5" t="s">
        <v>537</v>
      </c>
    </row>
    <row r="6" spans="1:4">
      <c r="A6" s="14">
        <v>2</v>
      </c>
      <c r="B6" t="s">
        <v>563</v>
      </c>
      <c r="C6" t="str">
        <f t="shared" si="0"/>
        <v>2801A</v>
      </c>
      <c r="D6" t="s">
        <v>537</v>
      </c>
    </row>
    <row r="7" spans="1:4">
      <c r="A7" s="14">
        <v>2</v>
      </c>
      <c r="B7" t="s">
        <v>564</v>
      </c>
      <c r="C7" t="str">
        <f t="shared" si="0"/>
        <v>2801B</v>
      </c>
      <c r="D7" t="s">
        <v>537</v>
      </c>
    </row>
    <row r="8" spans="1:4">
      <c r="A8" s="14">
        <v>2</v>
      </c>
      <c r="B8">
        <v>802</v>
      </c>
      <c r="C8" t="str">
        <f t="shared" si="0"/>
        <v>2802</v>
      </c>
      <c r="D8" t="s">
        <v>537</v>
      </c>
    </row>
    <row r="9" spans="1:4">
      <c r="A9" s="14">
        <v>2</v>
      </c>
      <c r="B9">
        <v>803</v>
      </c>
      <c r="C9" t="str">
        <f t="shared" si="0"/>
        <v>2803</v>
      </c>
      <c r="D9" t="s">
        <v>537</v>
      </c>
    </row>
    <row r="10" spans="1:4">
      <c r="A10" s="14">
        <v>2</v>
      </c>
      <c r="B10" t="s">
        <v>565</v>
      </c>
      <c r="C10" t="str">
        <f t="shared" si="0"/>
        <v>2901A</v>
      </c>
      <c r="D10" t="s">
        <v>537</v>
      </c>
    </row>
    <row r="11" spans="1:4">
      <c r="A11" s="14">
        <v>2</v>
      </c>
      <c r="B11" t="s">
        <v>566</v>
      </c>
      <c r="C11" t="str">
        <f t="shared" si="0"/>
        <v>2901B</v>
      </c>
      <c r="D11" t="s">
        <v>537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537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537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537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537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537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537</v>
      </c>
    </row>
    <row r="18" spans="1:4">
      <c r="A18" s="14">
        <v>2</v>
      </c>
      <c r="B18" t="s">
        <v>567</v>
      </c>
      <c r="C18" t="str">
        <f t="shared" si="0"/>
        <v>21101/1</v>
      </c>
      <c r="D18" t="s">
        <v>537</v>
      </c>
    </row>
    <row r="19" spans="1:4">
      <c r="A19" s="14">
        <v>2</v>
      </c>
      <c r="B19" t="s">
        <v>568</v>
      </c>
      <c r="C19" t="str">
        <f t="shared" si="0"/>
        <v>21101/2</v>
      </c>
      <c r="D19" t="s">
        <v>537</v>
      </c>
    </row>
    <row r="20" spans="1:4">
      <c r="A20" s="14">
        <v>2</v>
      </c>
      <c r="B20" t="s">
        <v>540</v>
      </c>
      <c r="C20" t="str">
        <f t="shared" si="0"/>
        <v>2213/1</v>
      </c>
      <c r="D20" t="s">
        <v>537</v>
      </c>
    </row>
    <row r="21" spans="1:4">
      <c r="A21" s="14">
        <v>2</v>
      </c>
      <c r="B21" t="s">
        <v>541</v>
      </c>
      <c r="C21" t="str">
        <f t="shared" si="0"/>
        <v>2213/2</v>
      </c>
      <c r="D21" t="s">
        <v>537</v>
      </c>
    </row>
    <row r="22" spans="1:4">
      <c r="A22" s="14">
        <v>2</v>
      </c>
      <c r="B22" t="s">
        <v>542</v>
      </c>
      <c r="C22" t="str">
        <f t="shared" si="0"/>
        <v>2214/1</v>
      </c>
      <c r="D22" t="s">
        <v>537</v>
      </c>
    </row>
    <row r="23" spans="1:4">
      <c r="A23" s="14">
        <v>2</v>
      </c>
      <c r="B23" t="s">
        <v>543</v>
      </c>
      <c r="C23" t="str">
        <f t="shared" si="0"/>
        <v>2214/2</v>
      </c>
      <c r="D23" t="s">
        <v>537</v>
      </c>
    </row>
    <row r="24" spans="1:4">
      <c r="A24" s="14">
        <v>2</v>
      </c>
      <c r="B24" t="s">
        <v>544</v>
      </c>
      <c r="C24" t="str">
        <f t="shared" si="0"/>
        <v>2307/1</v>
      </c>
      <c r="D24" t="s">
        <v>537</v>
      </c>
    </row>
    <row r="25" spans="1:4">
      <c r="A25" s="14">
        <v>2</v>
      </c>
      <c r="B25" t="s">
        <v>545</v>
      </c>
      <c r="C25" t="str">
        <f t="shared" si="0"/>
        <v>2307/2</v>
      </c>
      <c r="D25" t="s">
        <v>537</v>
      </c>
    </row>
    <row r="26" spans="1:4">
      <c r="A26" s="14">
        <v>2</v>
      </c>
      <c r="B26" t="s">
        <v>546</v>
      </c>
      <c r="C26" t="str">
        <f t="shared" si="0"/>
        <v>2308/1</v>
      </c>
      <c r="D26" t="s">
        <v>537</v>
      </c>
    </row>
    <row r="27" spans="1:4">
      <c r="A27" s="14">
        <v>2</v>
      </c>
      <c r="B27" t="s">
        <v>547</v>
      </c>
      <c r="C27" t="str">
        <f t="shared" si="0"/>
        <v>2308/2</v>
      </c>
      <c r="D27" t="s">
        <v>537</v>
      </c>
    </row>
    <row r="28" spans="1:4">
      <c r="A28" s="14">
        <v>2</v>
      </c>
      <c r="B28" t="s">
        <v>146</v>
      </c>
      <c r="C28" t="str">
        <f t="shared" si="0"/>
        <v>2313/1</v>
      </c>
      <c r="D28" t="s">
        <v>537</v>
      </c>
    </row>
    <row r="29" spans="1:4">
      <c r="A29" s="14">
        <v>2</v>
      </c>
      <c r="B29" t="s">
        <v>548</v>
      </c>
      <c r="C29" t="str">
        <f t="shared" si="0"/>
        <v>2313/2</v>
      </c>
      <c r="D29" t="s">
        <v>537</v>
      </c>
    </row>
    <row r="30" spans="1:4">
      <c r="A30" s="14">
        <v>2</v>
      </c>
      <c r="B30" t="s">
        <v>549</v>
      </c>
      <c r="C30" t="str">
        <f t="shared" si="0"/>
        <v>2314/1</v>
      </c>
      <c r="D30" t="s">
        <v>537</v>
      </c>
    </row>
    <row r="31" spans="1:4">
      <c r="A31" s="14">
        <v>2</v>
      </c>
      <c r="B31" t="s">
        <v>550</v>
      </c>
      <c r="C31" t="str">
        <f t="shared" ref="C31" si="1">A31&amp;B31</f>
        <v>2314/2</v>
      </c>
      <c r="D31" t="s">
        <v>537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537</v>
      </c>
    </row>
    <row r="33" spans="1:4">
      <c r="A33" s="14">
        <v>2</v>
      </c>
      <c r="B33" t="s">
        <v>551</v>
      </c>
      <c r="C33" t="str">
        <f t="shared" si="0"/>
        <v>2407/1</v>
      </c>
      <c r="D33" t="s">
        <v>537</v>
      </c>
    </row>
    <row r="34" spans="1:4">
      <c r="A34" s="14">
        <v>2</v>
      </c>
      <c r="B34" t="s">
        <v>552</v>
      </c>
      <c r="C34" t="str">
        <f t="shared" si="0"/>
        <v>2407/2</v>
      </c>
      <c r="D34" t="s">
        <v>537</v>
      </c>
    </row>
    <row r="35" spans="1:4">
      <c r="A35" s="14">
        <v>2</v>
      </c>
      <c r="B35" t="s">
        <v>553</v>
      </c>
      <c r="C35" t="str">
        <f t="shared" si="0"/>
        <v>2408/1</v>
      </c>
      <c r="D35" t="s">
        <v>537</v>
      </c>
    </row>
    <row r="36" spans="1:4">
      <c r="A36" s="14">
        <v>2</v>
      </c>
      <c r="B36" t="s">
        <v>554</v>
      </c>
      <c r="C36" t="str">
        <f t="shared" si="0"/>
        <v>2408/2</v>
      </c>
      <c r="D36" t="s">
        <v>537</v>
      </c>
    </row>
    <row r="37" spans="1:4">
      <c r="A37" s="14">
        <v>2</v>
      </c>
      <c r="B37" t="s">
        <v>555</v>
      </c>
      <c r="C37" t="str">
        <f t="shared" si="0"/>
        <v>2413/1</v>
      </c>
      <c r="D37" t="s">
        <v>537</v>
      </c>
    </row>
    <row r="38" spans="1:4">
      <c r="A38" s="14">
        <v>2</v>
      </c>
      <c r="B38" t="s">
        <v>556</v>
      </c>
      <c r="C38" t="str">
        <f t="shared" si="0"/>
        <v>2413/2</v>
      </c>
      <c r="D38" t="s">
        <v>537</v>
      </c>
    </row>
    <row r="39" spans="1:4">
      <c r="A39" s="14">
        <v>2</v>
      </c>
      <c r="B39" t="s">
        <v>557</v>
      </c>
      <c r="C39" t="str">
        <f t="shared" si="0"/>
        <v>2414/1</v>
      </c>
      <c r="D39" t="s">
        <v>537</v>
      </c>
    </row>
    <row r="40" spans="1:4">
      <c r="A40" s="14">
        <v>2</v>
      </c>
      <c r="B40" t="s">
        <v>558</v>
      </c>
      <c r="C40" t="str">
        <f t="shared" si="0"/>
        <v>2414/2</v>
      </c>
      <c r="D40" t="s">
        <v>537</v>
      </c>
    </row>
    <row r="41" spans="1:4">
      <c r="A41" s="14">
        <v>2</v>
      </c>
      <c r="B41" t="s">
        <v>538</v>
      </c>
      <c r="C41" t="str">
        <f t="shared" si="0"/>
        <v>2208/1</v>
      </c>
      <c r="D41" t="s">
        <v>537</v>
      </c>
    </row>
    <row r="42" spans="1:4">
      <c r="A42" s="14">
        <v>2</v>
      </c>
      <c r="B42" t="s">
        <v>539</v>
      </c>
      <c r="C42" t="str">
        <f t="shared" si="0"/>
        <v>2208/2</v>
      </c>
      <c r="D42" t="s">
        <v>537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537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537</v>
      </c>
    </row>
    <row r="45" spans="1:4" s="125" customFormat="1">
      <c r="A45" s="124">
        <v>1</v>
      </c>
      <c r="B45" s="125" t="s">
        <v>569</v>
      </c>
      <c r="C45" s="125" t="str">
        <f>A45&amp;B45</f>
        <v>1302/1</v>
      </c>
      <c r="D45" s="125" t="s">
        <v>537</v>
      </c>
    </row>
    <row r="46" spans="1:4">
      <c r="A46" s="124">
        <v>1</v>
      </c>
      <c r="B46" s="125" t="s">
        <v>570</v>
      </c>
      <c r="C46" s="125" t="str">
        <f t="shared" si="0"/>
        <v>1302/2</v>
      </c>
      <c r="D46" s="125" t="s">
        <v>537</v>
      </c>
    </row>
    <row r="47" spans="1:4">
      <c r="A47" s="124">
        <v>1</v>
      </c>
      <c r="B47" s="125" t="s">
        <v>571</v>
      </c>
      <c r="C47" s="125" t="str">
        <f t="shared" si="0"/>
        <v>1304/1</v>
      </c>
      <c r="D47" s="125" t="s">
        <v>537</v>
      </c>
    </row>
    <row r="48" spans="1:4">
      <c r="A48" s="124">
        <v>1</v>
      </c>
      <c r="B48" s="125" t="s">
        <v>572</v>
      </c>
      <c r="C48" s="125" t="str">
        <f t="shared" si="0"/>
        <v>1304/2</v>
      </c>
      <c r="D48" s="125" t="s">
        <v>537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537</v>
      </c>
    </row>
    <row r="50" spans="1:4">
      <c r="A50" s="124">
        <v>1</v>
      </c>
      <c r="B50" s="125" t="s">
        <v>544</v>
      </c>
      <c r="C50" s="125" t="str">
        <f t="shared" si="0"/>
        <v>1307/1</v>
      </c>
      <c r="D50" s="125" t="s">
        <v>537</v>
      </c>
    </row>
    <row r="51" spans="1:4">
      <c r="A51" s="124">
        <v>1</v>
      </c>
      <c r="B51" s="125" t="s">
        <v>545</v>
      </c>
      <c r="C51" s="125" t="str">
        <f t="shared" si="0"/>
        <v>1307/2</v>
      </c>
      <c r="D51" s="125" t="s">
        <v>537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537</v>
      </c>
    </row>
    <row r="53" spans="1:4">
      <c r="A53" s="124">
        <v>1</v>
      </c>
      <c r="B53" s="125" t="s">
        <v>573</v>
      </c>
      <c r="C53" s="125" t="str">
        <f t="shared" si="0"/>
        <v>1310/1</v>
      </c>
      <c r="D53" s="125" t="s">
        <v>537</v>
      </c>
    </row>
    <row r="54" spans="1:4">
      <c r="A54" s="124">
        <v>1</v>
      </c>
      <c r="B54" s="125" t="s">
        <v>574</v>
      </c>
      <c r="C54" s="125" t="str">
        <f t="shared" ref="C54:C91" si="2">A54&amp;B54</f>
        <v>1310/2</v>
      </c>
      <c r="D54" s="125" t="s">
        <v>537</v>
      </c>
    </row>
    <row r="55" spans="1:4">
      <c r="A55" s="124">
        <v>1</v>
      </c>
      <c r="B55" s="125" t="s">
        <v>575</v>
      </c>
      <c r="C55" s="125" t="str">
        <f t="shared" si="2"/>
        <v>1510/1</v>
      </c>
      <c r="D55" s="125" t="s">
        <v>537</v>
      </c>
    </row>
    <row r="56" spans="1:4">
      <c r="A56" s="124">
        <v>1</v>
      </c>
      <c r="B56" s="125" t="s">
        <v>576</v>
      </c>
      <c r="C56" s="125" t="str">
        <f t="shared" si="2"/>
        <v>1510/2</v>
      </c>
      <c r="D56" s="125" t="s">
        <v>537</v>
      </c>
    </row>
    <row r="57" spans="1:4">
      <c r="A57" s="124">
        <v>1</v>
      </c>
      <c r="B57" s="125" t="s">
        <v>577</v>
      </c>
      <c r="C57" s="125" t="str">
        <f t="shared" si="2"/>
        <v>1510/3</v>
      </c>
      <c r="D57" s="125" t="s">
        <v>537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537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537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537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537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537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537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537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537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537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537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537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537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537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537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537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537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537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537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537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537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537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537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537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537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537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537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537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537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537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537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537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537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537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537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537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537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537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537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537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537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537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537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537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537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537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537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537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537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537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537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537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537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537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537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537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537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537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537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537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537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537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537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537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537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537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537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537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537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537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537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537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537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537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537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537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537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537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537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537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537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537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537</v>
      </c>
    </row>
    <row r="140" spans="1:4">
      <c r="A140" s="127">
        <v>5</v>
      </c>
      <c r="B140" t="s">
        <v>559</v>
      </c>
      <c r="C140" s="125" t="str">
        <f t="shared" si="9"/>
        <v>5401/1</v>
      </c>
      <c r="D140" s="125" t="s">
        <v>537</v>
      </c>
    </row>
    <row r="141" spans="1:4">
      <c r="A141" s="127">
        <v>5</v>
      </c>
      <c r="B141" t="s">
        <v>560</v>
      </c>
      <c r="C141" s="125" t="str">
        <f t="shared" si="9"/>
        <v>5401/2</v>
      </c>
      <c r="D141" s="125" t="s">
        <v>537</v>
      </c>
    </row>
    <row r="142" spans="1:4">
      <c r="A142" s="127">
        <v>5</v>
      </c>
      <c r="B142" t="s">
        <v>578</v>
      </c>
      <c r="C142" s="125" t="str">
        <f t="shared" ref="C142:C143" si="10">A142&amp;B142</f>
        <v>5401/3</v>
      </c>
      <c r="D142" s="125" t="s">
        <v>537</v>
      </c>
    </row>
    <row r="143" spans="1:4">
      <c r="A143" s="127">
        <v>5</v>
      </c>
      <c r="B143" t="s">
        <v>561</v>
      </c>
      <c r="C143" s="125" t="str">
        <f t="shared" si="10"/>
        <v>5501/1</v>
      </c>
      <c r="D143" s="125" t="s">
        <v>537</v>
      </c>
    </row>
    <row r="144" spans="1:4">
      <c r="A144" s="127">
        <v>5</v>
      </c>
      <c r="B144" t="s">
        <v>562</v>
      </c>
      <c r="C144" s="125" t="str">
        <f t="shared" ref="C144" si="11">A144&amp;B144</f>
        <v>5501/2</v>
      </c>
      <c r="D144" s="125" t="s">
        <v>537</v>
      </c>
    </row>
    <row r="145" spans="1:4">
      <c r="A145" s="127">
        <v>5</v>
      </c>
      <c r="B145" t="s">
        <v>579</v>
      </c>
      <c r="C145" s="125" t="str">
        <f t="shared" si="9"/>
        <v>5501/3</v>
      </c>
      <c r="D145" s="125" t="s">
        <v>537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118</v>
      </c>
      <c r="B1" s="20"/>
      <c r="C1" s="20"/>
      <c r="D1" s="216" t="s">
        <v>119</v>
      </c>
      <c r="E1" s="217" t="s">
        <v>120</v>
      </c>
      <c r="F1" s="217" t="s">
        <v>121</v>
      </c>
      <c r="G1" s="217" t="s">
        <v>122</v>
      </c>
      <c r="H1" s="21" t="s">
        <v>123</v>
      </c>
      <c r="I1" s="21"/>
      <c r="J1" s="21"/>
      <c r="K1" s="21"/>
      <c r="L1" s="21"/>
      <c r="M1" s="218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124</v>
      </c>
      <c r="B2" s="24" t="s">
        <v>125</v>
      </c>
      <c r="C2" s="24" t="s">
        <v>139</v>
      </c>
      <c r="D2" s="216"/>
      <c r="E2" s="217"/>
      <c r="F2" s="217"/>
      <c r="G2" s="217"/>
      <c r="H2" s="21"/>
      <c r="I2" s="21"/>
      <c r="J2" s="21"/>
      <c r="K2" s="21"/>
      <c r="L2" s="21"/>
      <c r="M2" s="21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149</v>
      </c>
      <c r="D4" s="31" t="s">
        <v>150</v>
      </c>
      <c r="E4" s="29">
        <v>2</v>
      </c>
      <c r="I4" s="29">
        <v>1</v>
      </c>
      <c r="J4" s="31" t="s">
        <v>585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151</v>
      </c>
      <c r="D5" s="31" t="s">
        <v>152</v>
      </c>
      <c r="E5" s="29">
        <v>2</v>
      </c>
      <c r="I5" s="29">
        <v>2</v>
      </c>
      <c r="J5" s="31" t="s">
        <v>145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153</v>
      </c>
      <c r="D6" s="31" t="s">
        <v>154</v>
      </c>
      <c r="E6" s="29">
        <v>1</v>
      </c>
      <c r="I6" s="29">
        <v>3</v>
      </c>
      <c r="J6" s="31" t="s">
        <v>148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155</v>
      </c>
      <c r="D7" s="31" t="s">
        <v>156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157</v>
      </c>
      <c r="D8" s="31" t="s">
        <v>158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159</v>
      </c>
      <c r="D9" s="31" t="s">
        <v>160</v>
      </c>
      <c r="E9" s="29">
        <v>2</v>
      </c>
      <c r="I9" s="29">
        <v>6</v>
      </c>
      <c r="J9" s="31" t="s">
        <v>1259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161</v>
      </c>
      <c r="D10" s="31" t="s">
        <v>162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163</v>
      </c>
      <c r="D11" s="31" t="s">
        <v>164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165</v>
      </c>
      <c r="D12" s="31" t="s">
        <v>166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167</v>
      </c>
      <c r="D13" s="31" t="s">
        <v>168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169</v>
      </c>
      <c r="D14" s="31" t="s">
        <v>170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171</v>
      </c>
      <c r="D15" s="31" t="s">
        <v>172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173</v>
      </c>
      <c r="D16" s="31" t="s">
        <v>174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175</v>
      </c>
      <c r="D17" s="31" t="s">
        <v>176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177</v>
      </c>
      <c r="D18" s="31" t="s">
        <v>178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179</v>
      </c>
      <c r="D19" s="31" t="s">
        <v>180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181</v>
      </c>
      <c r="D20" s="31" t="s">
        <v>182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183</v>
      </c>
      <c r="D21" s="31" t="s">
        <v>184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185</v>
      </c>
      <c r="D22" s="31" t="s">
        <v>186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187</v>
      </c>
      <c r="D23" s="31" t="s">
        <v>188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189</v>
      </c>
      <c r="D24" s="31" t="s">
        <v>190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191</v>
      </c>
      <c r="D25" s="31" t="s">
        <v>192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193</v>
      </c>
      <c r="D26" s="31" t="s">
        <v>194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195</v>
      </c>
      <c r="D27" s="31" t="s">
        <v>196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197</v>
      </c>
      <c r="D28" s="31" t="s">
        <v>198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199</v>
      </c>
      <c r="D29" s="31" t="s">
        <v>200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201</v>
      </c>
      <c r="D30" s="31" t="s">
        <v>202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203</v>
      </c>
      <c r="D31" s="31" t="s">
        <v>204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205</v>
      </c>
      <c r="D32" s="31" t="s">
        <v>206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207</v>
      </c>
      <c r="D33" s="31" t="s">
        <v>208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209</v>
      </c>
      <c r="D34" s="31" t="s">
        <v>210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211</v>
      </c>
      <c r="D35" s="31" t="s">
        <v>212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213</v>
      </c>
      <c r="D36" s="31" t="s">
        <v>188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214</v>
      </c>
      <c r="D37" s="31" t="s">
        <v>215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216</v>
      </c>
      <c r="D38" s="31" t="s">
        <v>217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218</v>
      </c>
      <c r="D39" s="31" t="s">
        <v>219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220</v>
      </c>
      <c r="D40" s="31" t="s">
        <v>221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222</v>
      </c>
      <c r="D41" s="31" t="s">
        <v>223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224</v>
      </c>
      <c r="D42" s="31" t="s">
        <v>225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226</v>
      </c>
      <c r="D43" s="31" t="s">
        <v>227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228</v>
      </c>
      <c r="D44" s="31" t="s">
        <v>229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230</v>
      </c>
      <c r="D45" s="31" t="s">
        <v>231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232</v>
      </c>
      <c r="D46" s="31" t="s">
        <v>233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234</v>
      </c>
      <c r="D47" s="31" t="s">
        <v>235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236</v>
      </c>
      <c r="D48" s="31" t="s">
        <v>237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238</v>
      </c>
      <c r="D49" s="31" t="s">
        <v>239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240</v>
      </c>
      <c r="D50" s="31" t="s">
        <v>241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242</v>
      </c>
      <c r="D51" s="31" t="s">
        <v>188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243</v>
      </c>
      <c r="D52" s="31" t="s">
        <v>244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245</v>
      </c>
      <c r="D53" s="31" t="s">
        <v>246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247</v>
      </c>
      <c r="D54" s="31" t="s">
        <v>248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249</v>
      </c>
      <c r="D55" s="31" t="s">
        <v>250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251</v>
      </c>
      <c r="D56" s="31" t="s">
        <v>252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253</v>
      </c>
      <c r="D57" s="31" t="s">
        <v>254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255</v>
      </c>
      <c r="D58" s="31" t="s">
        <v>256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257</v>
      </c>
      <c r="D59" s="31" t="s">
        <v>258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259</v>
      </c>
      <c r="D60" s="31" t="s">
        <v>260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261</v>
      </c>
      <c r="D61" s="31" t="s">
        <v>262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263</v>
      </c>
      <c r="D62" s="31" t="s">
        <v>264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265</v>
      </c>
      <c r="D63" s="31" t="s">
        <v>266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267</v>
      </c>
      <c r="D64" s="31" t="s">
        <v>268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269</v>
      </c>
      <c r="D65" s="31" t="s">
        <v>270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271</v>
      </c>
      <c r="D66" s="31" t="s">
        <v>272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273</v>
      </c>
      <c r="D67" s="31" t="s">
        <v>274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275</v>
      </c>
      <c r="D68" s="31" t="s">
        <v>276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277</v>
      </c>
      <c r="D69" s="31" t="s">
        <v>278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138</v>
      </c>
      <c r="D70" s="31" t="s">
        <v>126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279</v>
      </c>
      <c r="D71" s="31" t="s">
        <v>280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281</v>
      </c>
      <c r="D72" s="31" t="s">
        <v>282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283</v>
      </c>
      <c r="D73" s="31" t="s">
        <v>284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285</v>
      </c>
      <c r="D74" s="31" t="s">
        <v>286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287</v>
      </c>
      <c r="D75" s="31" t="s">
        <v>288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289</v>
      </c>
      <c r="D76" s="31" t="s">
        <v>290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291</v>
      </c>
      <c r="D77" s="31" t="s">
        <v>235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292</v>
      </c>
      <c r="D78" s="31" t="s">
        <v>293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294</v>
      </c>
      <c r="D79" s="31" t="s">
        <v>295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296</v>
      </c>
      <c r="D80" s="31" t="s">
        <v>297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298</v>
      </c>
      <c r="D81" s="31" t="s">
        <v>286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299</v>
      </c>
      <c r="D82" s="31" t="s">
        <v>300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301</v>
      </c>
      <c r="D83" s="31" t="s">
        <v>302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303</v>
      </c>
      <c r="D84" s="31" t="s">
        <v>235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304</v>
      </c>
      <c r="D85" s="31" t="s">
        <v>237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305</v>
      </c>
      <c r="D86" s="31" t="s">
        <v>306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307</v>
      </c>
      <c r="D87" s="31" t="s">
        <v>308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309</v>
      </c>
      <c r="D88" s="31" t="s">
        <v>286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310</v>
      </c>
      <c r="D89" s="31" t="s">
        <v>311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312</v>
      </c>
      <c r="D90" s="31" t="s">
        <v>313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314</v>
      </c>
      <c r="D91" s="31" t="s">
        <v>315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316</v>
      </c>
      <c r="D92" s="31" t="s">
        <v>311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317</v>
      </c>
      <c r="D93" s="31" t="s">
        <v>313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318</v>
      </c>
      <c r="D94" s="31" t="s">
        <v>315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311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319</v>
      </c>
      <c r="D96" s="31" t="s">
        <v>320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321</v>
      </c>
      <c r="D97" s="31" t="s">
        <v>322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323</v>
      </c>
      <c r="D98" s="31" t="s">
        <v>324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325</v>
      </c>
      <c r="D99" s="31" t="s">
        <v>326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327</v>
      </c>
      <c r="D100" s="31" t="s">
        <v>328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329</v>
      </c>
      <c r="D101" s="31" t="s">
        <v>330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331</v>
      </c>
      <c r="D102" s="31" t="s">
        <v>332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333</v>
      </c>
      <c r="D103" s="31" t="s">
        <v>334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335</v>
      </c>
      <c r="D104" s="31" t="s">
        <v>336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337</v>
      </c>
      <c r="D105" s="31" t="s">
        <v>338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339</v>
      </c>
      <c r="D106" s="31" t="s">
        <v>340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341</v>
      </c>
      <c r="D107" s="31" t="s">
        <v>342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343</v>
      </c>
      <c r="D108" s="31" t="s">
        <v>344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345</v>
      </c>
      <c r="D109" s="31" t="s">
        <v>346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347</v>
      </c>
      <c r="D110" s="31" t="s">
        <v>348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349</v>
      </c>
      <c r="D111" s="31" t="s">
        <v>350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351</v>
      </c>
      <c r="D112" s="31" t="s">
        <v>352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353</v>
      </c>
      <c r="D113" s="31" t="s">
        <v>354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355</v>
      </c>
      <c r="D114" s="31" t="s">
        <v>356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357</v>
      </c>
      <c r="D115" s="31" t="s">
        <v>196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358</v>
      </c>
      <c r="D116" s="31" t="s">
        <v>286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359</v>
      </c>
      <c r="D117" s="31" t="s">
        <v>235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360</v>
      </c>
      <c r="D118" s="31" t="s">
        <v>293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361</v>
      </c>
      <c r="D119" s="31" t="s">
        <v>362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363</v>
      </c>
      <c r="D120" s="31" t="s">
        <v>364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365</v>
      </c>
      <c r="D121" s="31" t="s">
        <v>366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367</v>
      </c>
      <c r="D122" s="31" t="s">
        <v>368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369</v>
      </c>
      <c r="D123" s="31" t="s">
        <v>286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370</v>
      </c>
      <c r="D124" s="31" t="s">
        <v>371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372</v>
      </c>
      <c r="D125" s="31" t="s">
        <v>373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374</v>
      </c>
      <c r="D126" s="31" t="s">
        <v>375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376</v>
      </c>
      <c r="D127" s="31" t="s">
        <v>377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378</v>
      </c>
      <c r="D128" s="31" t="s">
        <v>379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380</v>
      </c>
      <c r="D129" s="31" t="s">
        <v>381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382</v>
      </c>
      <c r="D130" s="31" t="s">
        <v>383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384</v>
      </c>
      <c r="D131" s="31" t="s">
        <v>233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385</v>
      </c>
      <c r="D132" s="31" t="s">
        <v>235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386</v>
      </c>
      <c r="D133" s="31" t="s">
        <v>237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387</v>
      </c>
      <c r="D134" s="31" t="s">
        <v>388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389</v>
      </c>
      <c r="D135" s="31" t="s">
        <v>390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391</v>
      </c>
      <c r="D136" s="31" t="s">
        <v>392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393</v>
      </c>
      <c r="D137" s="31" t="s">
        <v>394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395</v>
      </c>
      <c r="D138" s="31" t="s">
        <v>396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397</v>
      </c>
      <c r="D139" s="31" t="s">
        <v>286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398</v>
      </c>
      <c r="D140" s="31" t="s">
        <v>233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399</v>
      </c>
      <c r="D141" s="31" t="s">
        <v>237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400</v>
      </c>
      <c r="D142" s="31" t="s">
        <v>401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402</v>
      </c>
      <c r="D143" s="31" t="s">
        <v>403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404</v>
      </c>
      <c r="D144" s="31" t="s">
        <v>405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406</v>
      </c>
      <c r="D145" s="31" t="s">
        <v>407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408</v>
      </c>
      <c r="D146" s="31" t="s">
        <v>409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410</v>
      </c>
      <c r="D147" s="31" t="s">
        <v>411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412</v>
      </c>
      <c r="D148" s="31" t="s">
        <v>413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414</v>
      </c>
      <c r="D149" s="31" t="s">
        <v>415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416</v>
      </c>
      <c r="D150" s="31" t="s">
        <v>417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418</v>
      </c>
      <c r="D151" s="31" t="s">
        <v>419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420</v>
      </c>
      <c r="D152" s="31" t="s">
        <v>421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422</v>
      </c>
      <c r="D153" s="31" t="s">
        <v>423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424</v>
      </c>
      <c r="D154" s="31" t="s">
        <v>425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426</v>
      </c>
      <c r="D155" s="31" t="s">
        <v>427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428</v>
      </c>
      <c r="D156" s="31" t="s">
        <v>429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430</v>
      </c>
      <c r="D157" s="31" t="s">
        <v>431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432</v>
      </c>
      <c r="D158" s="31" t="s">
        <v>433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434</v>
      </c>
      <c r="D159" s="31" t="s">
        <v>435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436</v>
      </c>
      <c r="D160" s="31" t="s">
        <v>233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437</v>
      </c>
      <c r="D161" s="31" t="s">
        <v>235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438</v>
      </c>
      <c r="D162" s="31" t="s">
        <v>237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439</v>
      </c>
      <c r="D163" s="31" t="s">
        <v>440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441</v>
      </c>
      <c r="D164" s="31" t="s">
        <v>442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443</v>
      </c>
      <c r="D165" s="31" t="s">
        <v>444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445</v>
      </c>
      <c r="D166" s="31" t="s">
        <v>446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447</v>
      </c>
      <c r="D167" s="31" t="s">
        <v>448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449</v>
      </c>
      <c r="D168" s="31" t="s">
        <v>450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451</v>
      </c>
      <c r="D169" s="31" t="s">
        <v>452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453</v>
      </c>
      <c r="D170" s="31" t="s">
        <v>454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455</v>
      </c>
      <c r="D171" s="31" t="s">
        <v>456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462</v>
      </c>
      <c r="D172" s="31" t="s">
        <v>463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464</v>
      </c>
      <c r="D173" s="31" t="s">
        <v>465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466</v>
      </c>
      <c r="D174" s="31" t="s">
        <v>467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468</v>
      </c>
      <c r="D175" s="31" t="s">
        <v>469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470</v>
      </c>
      <c r="D176" s="31" t="s">
        <v>471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472</v>
      </c>
      <c r="D177" s="31" t="s">
        <v>473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474</v>
      </c>
      <c r="D178" s="31" t="s">
        <v>475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476</v>
      </c>
      <c r="D179" s="31" t="s">
        <v>477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478</v>
      </c>
      <c r="D180" s="31" t="s">
        <v>479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480</v>
      </c>
      <c r="D181" s="31" t="s">
        <v>481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482</v>
      </c>
      <c r="D182" s="31" t="s">
        <v>483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484</v>
      </c>
      <c r="D183" s="31" t="s">
        <v>485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486</v>
      </c>
      <c r="D184" s="31" t="s">
        <v>487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488</v>
      </c>
      <c r="D185" s="31" t="s">
        <v>489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490</v>
      </c>
      <c r="D186" s="31" t="s">
        <v>491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138</v>
      </c>
      <c r="D187" s="31" t="s">
        <v>126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492</v>
      </c>
      <c r="D188" s="31" t="s">
        <v>493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494</v>
      </c>
      <c r="D189" s="31" t="s">
        <v>495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496</v>
      </c>
      <c r="D190" s="31" t="s">
        <v>497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498</v>
      </c>
      <c r="D191" s="31" t="s">
        <v>499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500</v>
      </c>
      <c r="D192" s="31" t="s">
        <v>501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502</v>
      </c>
      <c r="D193" s="31" t="s">
        <v>503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504</v>
      </c>
      <c r="D194" s="31" t="s">
        <v>505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506</v>
      </c>
      <c r="D195" s="31" t="s">
        <v>507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508</v>
      </c>
      <c r="D196" s="31" t="s">
        <v>509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510</v>
      </c>
      <c r="D197" s="31" t="s">
        <v>511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512</v>
      </c>
      <c r="D198" s="31" t="s">
        <v>513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514</v>
      </c>
      <c r="D199" s="31" t="s">
        <v>515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516</v>
      </c>
      <c r="D200" s="31" t="s">
        <v>517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518</v>
      </c>
      <c r="D201" s="31" t="s">
        <v>519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520</v>
      </c>
      <c r="D202" s="31" t="s">
        <v>521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522</v>
      </c>
      <c r="D203" s="31" t="s">
        <v>523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524</v>
      </c>
      <c r="D204" s="31" t="s">
        <v>525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526</v>
      </c>
      <c r="D205" s="31" t="s">
        <v>527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528</v>
      </c>
      <c r="D206" s="31" t="s">
        <v>529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580</v>
      </c>
      <c r="D207" s="31" t="s">
        <v>581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530</v>
      </c>
      <c r="D208" s="31" t="s">
        <v>531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532</v>
      </c>
      <c r="D212" s="31" t="s">
        <v>533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286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313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496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496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2022-09-08T00:17:39Z</cp:lastPrinted>
  <dcterms:created xsi:type="dcterms:W3CDTF">2009-04-20T08:11:00Z</dcterms:created>
  <dcterms:modified xsi:type="dcterms:W3CDTF">2022-09-08T08:50:21Z</dcterms:modified>
</cp:coreProperties>
</file>