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12.2024\WEB\"/>
    </mc:Choice>
  </mc:AlternateContent>
  <bookViews>
    <workbookView xWindow="240" yWindow="120" windowWidth="11280" windowHeight="8010" tabRatio="575"/>
  </bookViews>
  <sheets>
    <sheet name="TONGHOP" sheetId="51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B11" i="21" l="1"/>
  <c r="H19" i="2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<sst xmlns="http://schemas.openxmlformats.org/spreadsheetml/2006/main" count="4739" uniqueCount="2120">
  <si>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</si>
  <si>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</si>
  <si>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</si>
  <si>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</si>
  <si>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</si>
  <si>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</si>
  <si>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</si>
  <si>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 xml:space="preserve">    BỘ GIÁO DỤC &amp; ĐÀO TẠO</t>
  </si>
  <si>
    <t>MSV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</si>
  <si>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</si>
  <si>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</si>
  <si>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</si>
  <si>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</si>
  <si>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</si>
  <si>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</si>
  <si>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</si>
  <si>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</si>
  <si>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</si>
  <si>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</si>
  <si>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</si>
  <si>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</si>
  <si>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</si>
  <si>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</si>
  <si>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</si>
  <si>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</si>
  <si>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</si>
  <si>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</si>
  <si>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</si>
  <si>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</si>
  <si>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</si>
  <si>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</si>
  <si>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</si>
  <si>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</si>
  <si>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</si>
  <si>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</si>
  <si>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</si>
  <si>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</si>
  <si>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</si>
  <si>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</si>
  <si>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</si>
  <si>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</si>
  <si>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</si>
  <si>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</si>
  <si>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</si>
  <si>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</si>
  <si>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</si>
  <si>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</si>
  <si>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</si>
  <si>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</si>
  <si>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</si>
  <si>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</si>
  <si>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</si>
  <si>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</si>
  <si>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</si>
  <si>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</si>
  <si>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</si>
  <si>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</si>
  <si>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</si>
  <si>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</si>
  <si>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</si>
  <si>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</si>
  <si>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</si>
  <si>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</si>
  <si>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</si>
  <si>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</si>
  <si>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</si>
  <si>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</si>
  <si>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</si>
  <si>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</si>
  <si>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</si>
  <si>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</si>
  <si>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</si>
  <si>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</si>
  <si>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</si>
  <si>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</si>
  <si>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</si>
  <si>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</si>
  <si>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</si>
  <si>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</si>
  <si>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</si>
  <si>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</si>
  <si>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</si>
  <si>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</si>
  <si>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</si>
  <si>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</si>
  <si>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</si>
  <si>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</si>
  <si>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</si>
  <si>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</si>
  <si>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</si>
  <si>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</si>
  <si>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</si>
  <si>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</si>
  <si>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</si>
  <si>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</si>
  <si>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</si>
  <si>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</si>
  <si>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</si>
  <si>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</si>
  <si>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</si>
  <si>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</si>
  <si>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</si>
  <si>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</si>
  <si>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</si>
  <si>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</si>
  <si>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</si>
  <si>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</si>
  <si>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</si>
  <si>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</si>
  <si>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</si>
  <si>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</si>
  <si>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</si>
  <si>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</si>
  <si>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</si>
  <si>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</si>
  <si>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</si>
  <si>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</si>
  <si>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</si>
  <si>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</si>
  <si>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</si>
  <si>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</si>
  <si>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</si>
  <si>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</si>
  <si>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</si>
  <si>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</si>
  <si>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</si>
  <si>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</si>
  <si>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</si>
  <si>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</si>
  <si>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</si>
  <si>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</si>
  <si>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</si>
  <si>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</si>
  <si>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</si>
  <si>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</si>
  <si>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</si>
  <si>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</si>
  <si>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</si>
  <si>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</si>
  <si>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</si>
  <si>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</si>
  <si>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</si>
  <si>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</si>
  <si>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</si>
  <si>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</si>
  <si>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</si>
  <si>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</si>
  <si>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</si>
  <si>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</si>
  <si>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</si>
  <si>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</si>
  <si>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</si>
  <si>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</si>
  <si>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</si>
  <si>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</si>
  <si>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</si>
  <si>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</si>
  <si>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</si>
  <si>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</si>
  <si>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</si>
  <si>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</si>
  <si>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</si>
  <si>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</si>
  <si>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</si>
  <si>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</si>
  <si>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</si>
  <si>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</si>
  <si>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</si>
  <si>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</si>
  <si>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</si>
  <si>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</si>
  <si>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</si>
  <si>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</si>
  <si>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</si>
  <si>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</si>
  <si>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</si>
  <si>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</si>
  <si>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</si>
  <si>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</si>
  <si>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</si>
  <si>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</si>
  <si>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</si>
  <si>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</si>
  <si>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</si>
  <si>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</si>
  <si>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</si>
  <si>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</si>
  <si>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</si>
  <si>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</si>
  <si>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</si>
  <si>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</si>
  <si>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</si>
  <si>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</si>
  <si>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</si>
  <si>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</si>
  <si>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</si>
  <si>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</si>
  <si>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</si>
  <si>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</si>
  <si>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</si>
  <si>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</si>
  <si>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</si>
  <si>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</si>
  <si>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</si>
  <si>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</si>
  <si>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</si>
  <si>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</si>
  <si>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</si>
  <si>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</si>
  <si>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</si>
  <si>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</si>
  <si>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</si>
  <si>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</si>
  <si>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</si>
  <si>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</si>
  <si>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</si>
  <si>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</si>
  <si>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</si>
  <si>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</si>
  <si>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</si>
  <si>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</si>
  <si>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</si>
  <si>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</si>
  <si>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</si>
  <si>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</si>
  <si>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</si>
  <si>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</si>
  <si>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</si>
  <si>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</si>
  <si>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</si>
  <si>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</si>
  <si>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</si>
  <si>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</si>
  <si>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</si>
  <si>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</si>
  <si>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</si>
  <si>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</si>
  <si>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</si>
  <si>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</si>
  <si>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</si>
  <si>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</si>
  <si>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</si>
  <si>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</si>
  <si>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</si>
  <si>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</si>
  <si>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</si>
  <si>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</si>
  <si>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</si>
  <si>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</si>
  <si>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</si>
  <si>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</si>
  <si>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</si>
  <si>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</si>
  <si>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</si>
  <si>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</si>
  <si>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</si>
  <si>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</si>
  <si>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</si>
  <si>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</si>
  <si>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</si>
  <si>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</si>
  <si>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</si>
  <si>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</si>
  <si>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</si>
  <si>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</si>
  <si>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</si>
  <si>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</si>
  <si>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</si>
  <si>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</si>
  <si>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</si>
  <si>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</si>
  <si>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</si>
  <si>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</si>
  <si>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</si>
  <si>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</si>
  <si>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</si>
  <si>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</si>
  <si>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</si>
  <si>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</si>
  <si>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</si>
  <si>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</si>
  <si>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</si>
  <si>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</si>
  <si>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</si>
  <si>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</si>
  <si>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</si>
  <si>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</si>
  <si>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</si>
  <si>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</si>
  <si>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</si>
  <si>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</si>
  <si>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</si>
  <si>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</si>
  <si>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</si>
  <si>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</si>
  <si>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</si>
  <si>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</si>
  <si>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</si>
  <si>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</si>
  <si>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</si>
  <si>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</si>
  <si>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</si>
  <si>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</si>
  <si>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</si>
  <si>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</si>
  <si>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</si>
  <si>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</si>
  <si>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</si>
  <si>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</si>
  <si>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</si>
  <si>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</si>
  <si>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</si>
  <si>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</si>
  <si>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</si>
  <si>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</si>
  <si>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</si>
  <si>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</si>
  <si>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</si>
  <si>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</si>
  <si>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</si>
  <si>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</si>
  <si>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</si>
  <si>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</si>
  <si>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</si>
  <si>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</si>
  <si>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</si>
  <si>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</si>
  <si>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</si>
  <si>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</si>
  <si>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</si>
  <si>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</si>
  <si>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</si>
  <si>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</si>
  <si>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</si>
  <si>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</si>
  <si>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</si>
  <si>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</si>
  <si>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</si>
  <si>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</si>
  <si>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</si>
  <si>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</si>
  <si>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</si>
  <si>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</si>
  <si>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</si>
  <si>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</si>
  <si>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</si>
  <si>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</si>
  <si>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</si>
  <si>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</si>
  <si>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</si>
  <si>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</si>
  <si>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</si>
  <si>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</si>
  <si>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</si>
  <si>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</si>
  <si>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</si>
  <si>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</si>
  <si>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</si>
  <si>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</si>
  <si>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</si>
  <si>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</si>
  <si>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</si>
  <si>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</si>
  <si>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</si>
  <si>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</si>
  <si>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</si>
  <si>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</si>
  <si>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</si>
  <si>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</si>
  <si>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</si>
  <si>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</si>
  <si>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</si>
  <si>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</si>
  <si>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</si>
  <si>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</si>
  <si>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</si>
  <si>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</si>
  <si>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</si>
  <si>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</si>
  <si>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</si>
  <si>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</si>
  <si>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</si>
  <si>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</si>
  <si>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</si>
  <si>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</si>
  <si>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</si>
  <si>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</si>
  <si>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</si>
  <si>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</si>
  <si>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</si>
  <si>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</si>
  <si>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</si>
  <si>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</si>
  <si>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</si>
  <si>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</si>
  <si>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</si>
  <si>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</si>
  <si>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</si>
  <si>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</si>
  <si>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</si>
  <si>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</si>
  <si>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</si>
  <si>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</si>
  <si>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</si>
  <si>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</si>
  <si>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</si>
  <si>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</si>
  <si>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</si>
  <si>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</si>
  <si>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</si>
  <si>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</si>
  <si>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</si>
  <si>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</si>
  <si>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</si>
  <si>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</si>
  <si>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</si>
  <si>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</si>
  <si>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</si>
  <si>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</si>
  <si>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</si>
  <si>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</si>
  <si>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</si>
  <si>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</si>
  <si>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</si>
  <si>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</si>
  <si>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</si>
  <si>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</si>
  <si>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</si>
  <si>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</si>
  <si>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</si>
  <si>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</si>
  <si>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</si>
  <si>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</si>
  <si>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</si>
  <si>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</si>
  <si>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</si>
  <si>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</si>
  <si>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</si>
  <si>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</si>
  <si>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</si>
  <si>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</si>
  <si>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</si>
  <si>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</si>
  <si>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</si>
  <si>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</si>
  <si>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</si>
  <si>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</si>
  <si>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</si>
  <si>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</si>
  <si>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</si>
  <si>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</si>
  <si>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</si>
  <si>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</si>
  <si>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</si>
  <si>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</si>
  <si>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</si>
  <si>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</si>
  <si>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</si>
  <si>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</si>
  <si>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</si>
  <si>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</si>
  <si>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</si>
  <si>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</si>
  <si>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</si>
  <si>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</si>
  <si>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</si>
  <si>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</si>
  <si>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</si>
  <si>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</si>
  <si>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</si>
  <si>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</si>
  <si>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</si>
  <si>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</si>
  <si>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</si>
  <si>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</si>
  <si>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</si>
  <si>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</si>
  <si>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</si>
  <si>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</si>
  <si>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</si>
  <si>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</si>
  <si>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</si>
  <si>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</si>
  <si>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</si>
  <si>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</si>
  <si>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</si>
  <si>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</si>
  <si>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</si>
  <si>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</si>
  <si>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</si>
  <si>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</si>
  <si>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</si>
  <si>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</si>
  <si>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</si>
  <si>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</si>
  <si>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</si>
  <si>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</si>
  <si>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</si>
  <si>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</si>
  <si>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</si>
  <si>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</si>
  <si>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</si>
  <si>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</si>
  <si>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</si>
  <si>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</si>
  <si>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</si>
  <si>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</si>
  <si>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</si>
  <si>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</si>
  <si>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</si>
  <si>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</si>
  <si>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</si>
  <si>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</si>
  <si>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</si>
  <si>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</si>
  <si>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</si>
  <si>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</si>
  <si>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</si>
  <si>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</si>
  <si>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</si>
  <si>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</si>
  <si>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</si>
  <si>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</si>
  <si>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</si>
  <si>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</si>
  <si>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</si>
  <si>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</si>
  <si>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</si>
  <si>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</si>
  <si>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</si>
  <si>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</si>
  <si>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</si>
  <si>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</si>
  <si>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</si>
  <si>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</si>
  <si>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</si>
  <si>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</si>
  <si>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</si>
  <si>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</si>
  <si>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</si>
  <si>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</si>
  <si>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</si>
  <si>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</si>
  <si>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</si>
  <si>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</si>
  <si>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</si>
  <si>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</si>
  <si>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</si>
  <si>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</si>
  <si>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</si>
  <si>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</si>
  <si>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</si>
  <si>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</si>
  <si>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</si>
  <si>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</si>
  <si>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</si>
  <si>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</si>
  <si>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</si>
  <si>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</si>
  <si>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</si>
  <si>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</si>
  <si>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</si>
  <si>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</si>
  <si>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</si>
  <si>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</si>
  <si>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</si>
  <si>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</si>
  <si>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</si>
  <si>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</si>
  <si>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</si>
  <si>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</si>
  <si>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</si>
  <si>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</si>
  <si>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</si>
  <si>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</si>
  <si>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</si>
  <si>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</si>
  <si>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</si>
  <si>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</si>
  <si>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</si>
  <si>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</si>
  <si>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</si>
  <si>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</si>
  <si>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</si>
  <si>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</si>
  <si>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</si>
  <si>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</si>
  <si>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</si>
  <si>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</si>
  <si>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</si>
  <si>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</si>
  <si>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</si>
  <si>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</si>
  <si>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</si>
  <si>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</si>
  <si>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</si>
  <si>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</si>
  <si>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</si>
  <si>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</si>
  <si>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</si>
  <si>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</si>
  <si>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</si>
  <si>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</si>
  <si>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</si>
  <si>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</si>
  <si>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</si>
  <si>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</si>
  <si>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</si>
  <si>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</si>
  <si>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</si>
  <si>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</si>
  <si>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</si>
  <si>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</si>
  <si>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</si>
  <si>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</si>
  <si>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</si>
  <si>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</si>
  <si>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</si>
  <si>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</si>
  <si>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</si>
  <si>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</si>
  <si>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</si>
  <si>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</si>
  <si>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</si>
  <si>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</si>
  <si>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</si>
  <si>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</si>
  <si>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</si>
  <si>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</si>
  <si>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</si>
  <si>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</si>
  <si>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</si>
  <si>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</si>
  <si>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</si>
  <si>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</si>
  <si>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</si>
  <si>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</si>
  <si>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</si>
  <si>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</si>
  <si>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</si>
  <si>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</si>
  <si>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</si>
  <si>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</si>
  <si>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</si>
  <si>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</si>
  <si>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</si>
  <si>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</si>
  <si>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</si>
  <si>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</si>
  <si>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</si>
  <si>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</si>
  <si>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</si>
  <si>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</si>
  <si>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</si>
  <si>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</si>
  <si>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</si>
  <si>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</si>
  <si>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</si>
  <si>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</si>
  <si>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</si>
  <si>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</si>
  <si>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</si>
  <si>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</si>
  <si>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</si>
  <si>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</si>
  <si>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</si>
  <si>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</si>
  <si>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</si>
  <si>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</si>
  <si>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</si>
  <si>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</si>
  <si>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</si>
  <si>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</si>
  <si>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</si>
  <si>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</si>
  <si>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</si>
  <si>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</si>
  <si>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</si>
  <si>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</si>
  <si>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</si>
  <si>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</si>
  <si>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</si>
  <si>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</si>
  <si>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</si>
  <si>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</si>
  <si>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</si>
  <si>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</si>
  <si>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</si>
  <si>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</si>
  <si>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</si>
  <si>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</si>
  <si>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</si>
  <si>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</si>
  <si>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</si>
  <si>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</si>
  <si>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</si>
  <si>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</si>
  <si>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</si>
  <si>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</si>
  <si>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</si>
  <si>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</si>
  <si>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</si>
  <si>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</si>
  <si>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</si>
  <si>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</si>
  <si>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</si>
  <si>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</si>
  <si>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</si>
  <si>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</si>
  <si>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</si>
  <si>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</si>
  <si>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</si>
  <si>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</si>
  <si>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</si>
  <si>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</si>
  <si>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</si>
  <si>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</si>
  <si>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</si>
  <si>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</si>
  <si>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</si>
  <si>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</si>
  <si>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</si>
  <si>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</si>
  <si>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</si>
  <si>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</si>
  <si>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</si>
  <si>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</si>
  <si>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</si>
  <si>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</si>
  <si>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</si>
  <si>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</si>
  <si>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</si>
  <si>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</si>
  <si>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</si>
  <si>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</si>
  <si>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</si>
  <si>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</si>
  <si>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</si>
  <si>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</si>
  <si>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</si>
  <si>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</si>
  <si>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</si>
  <si>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</si>
  <si>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</si>
  <si>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</si>
  <si>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</si>
  <si>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</si>
  <si>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</si>
  <si>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</si>
  <si>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</si>
  <si>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</si>
  <si>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</si>
  <si>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</si>
  <si>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</si>
  <si>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</si>
  <si>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</si>
  <si>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</si>
  <si>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</si>
  <si>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</si>
  <si>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</si>
  <si>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</si>
  <si>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</si>
  <si>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</si>
  <si>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</si>
  <si>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</si>
  <si>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</si>
  <si>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</si>
  <si>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</si>
  <si>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</si>
  <si>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</si>
  <si>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</si>
  <si>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</si>
  <si>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</si>
  <si>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</si>
  <si>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</si>
  <si>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</si>
  <si>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</si>
  <si>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</si>
  <si>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</si>
  <si>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</si>
  <si>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</si>
  <si>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</si>
  <si>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</si>
  <si>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</si>
  <si>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</si>
  <si>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</si>
  <si>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</si>
  <si>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</si>
  <si>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</si>
  <si>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</si>
  <si>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</si>
  <si>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</si>
  <si>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</si>
  <si>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</si>
  <si>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</si>
  <si>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</si>
  <si>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</si>
  <si>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</si>
  <si>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</si>
  <si>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</si>
  <si>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</si>
  <si>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</si>
  <si>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</si>
  <si>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</si>
  <si>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</si>
  <si>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</si>
  <si>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</si>
  <si>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</si>
  <si>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</si>
  <si>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</si>
  <si>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</si>
  <si>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</si>
  <si>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</si>
  <si>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</si>
  <si>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</si>
  <si>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</si>
  <si>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</si>
  <si>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</si>
  <si>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</si>
  <si>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</si>
  <si>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</si>
  <si>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</si>
  <si>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</si>
  <si>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</si>
  <si>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</si>
  <si>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</si>
  <si>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</si>
  <si>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</si>
  <si>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</si>
  <si>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</si>
  <si>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</si>
  <si>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</si>
  <si>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</si>
  <si>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</si>
  <si>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</si>
  <si>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</si>
  <si>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</si>
  <si>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</si>
  <si>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</si>
  <si>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</si>
  <si>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</si>
  <si>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</si>
  <si>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</si>
  <si>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</si>
  <si>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</si>
  <si>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</si>
  <si>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</si>
  <si>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</si>
  <si>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</si>
  <si>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</si>
  <si>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</si>
  <si>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</si>
  <si>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</si>
  <si>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</si>
  <si>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</si>
  <si>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</si>
  <si>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</si>
  <si>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</si>
  <si>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</si>
  <si>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</si>
  <si>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</si>
  <si>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</si>
  <si>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</si>
  <si>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</si>
  <si>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</si>
  <si>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</si>
  <si>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</si>
  <si>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</si>
  <si>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</si>
  <si>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</si>
  <si>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</si>
  <si>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</si>
  <si>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</si>
  <si>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</si>
  <si>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</si>
  <si>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</si>
  <si>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</si>
  <si>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</si>
  <si>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</si>
  <si>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</si>
  <si>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</si>
  <si>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</si>
  <si>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</si>
  <si>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</si>
  <si>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</si>
  <si>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</si>
  <si>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</si>
  <si>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</si>
  <si>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</si>
  <si>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</si>
  <si>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</si>
  <si>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</si>
  <si>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</si>
  <si>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</si>
  <si>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</si>
  <si>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</si>
  <si>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</si>
  <si>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</si>
  <si>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</si>
  <si>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</si>
  <si>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</si>
  <si>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</si>
  <si>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</si>
  <si>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</si>
  <si>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</si>
  <si>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</si>
  <si>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</si>
  <si>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</si>
  <si>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</si>
  <si>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</si>
  <si>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</si>
  <si>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</si>
  <si>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</si>
  <si>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</si>
  <si>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</si>
  <si>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</si>
  <si>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</si>
  <si>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</si>
  <si>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</si>
  <si>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</si>
  <si>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</si>
  <si>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</si>
  <si>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</si>
  <si>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</si>
  <si>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</si>
  <si>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</si>
  <si>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</si>
  <si>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</si>
  <si>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</si>
  <si>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</si>
  <si>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</si>
  <si>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</si>
  <si>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</si>
  <si>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</si>
  <si>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</si>
  <si>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</si>
  <si>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</si>
  <si>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</si>
  <si>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</si>
  <si>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</si>
  <si>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</si>
  <si>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</si>
  <si>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</si>
  <si>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</si>
  <si>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</si>
  <si>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</si>
  <si>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</si>
  <si>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</si>
  <si>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</si>
  <si>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</si>
  <si>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</si>
  <si>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</si>
  <si>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</si>
  <si>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</si>
  <si>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</si>
  <si>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</si>
  <si>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</si>
  <si>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</si>
  <si>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</si>
  <si>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</si>
  <si>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</si>
  <si>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</si>
  <si>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</si>
  <si>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</si>
  <si>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</si>
  <si>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</si>
  <si>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</si>
  <si>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</si>
  <si>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</si>
  <si>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</si>
  <si>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</si>
  <si>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</si>
  <si>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</si>
  <si>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</si>
  <si>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</si>
  <si>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</si>
  <si>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</si>
  <si>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</si>
  <si>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</si>
  <si>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</si>
  <si>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</si>
  <si>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</si>
  <si>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</si>
  <si>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</si>
  <si>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</si>
  <si>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</si>
  <si>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</si>
  <si>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</si>
  <si>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</si>
  <si>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</si>
  <si>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</si>
  <si>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</si>
  <si>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</si>
  <si>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</si>
  <si>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</si>
  <si>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</si>
  <si>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</si>
  <si>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</si>
  <si>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</si>
  <si>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</si>
  <si>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</si>
  <si>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</si>
  <si>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</si>
  <si>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</si>
  <si>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</si>
  <si>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</si>
  <si>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</si>
  <si>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</si>
  <si>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</si>
  <si>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</si>
  <si>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</si>
  <si>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</si>
  <si>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</si>
  <si>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</si>
  <si>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</si>
  <si>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</si>
  <si>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</si>
  <si>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</si>
  <si>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</si>
  <si>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</si>
  <si>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</si>
  <si>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</si>
  <si>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</si>
  <si>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</si>
  <si>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</si>
  <si>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</si>
  <si>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</si>
  <si>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</si>
  <si>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</si>
  <si>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</si>
  <si>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</si>
  <si>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</si>
  <si>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</si>
  <si>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</si>
  <si>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</si>
  <si>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</si>
  <si>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</si>
  <si>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</si>
  <si>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</si>
  <si>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</si>
  <si>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</si>
  <si>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</si>
  <si>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</si>
  <si>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</si>
  <si>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</si>
  <si>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</si>
  <si>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</si>
  <si>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</si>
  <si>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</si>
  <si>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</si>
  <si>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</si>
  <si>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</si>
  <si>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</si>
  <si>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</si>
  <si>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</si>
  <si>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</si>
  <si>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</si>
  <si>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</si>
  <si>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</si>
  <si>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</si>
  <si>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</si>
  <si>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</si>
  <si>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</si>
  <si>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</si>
  <si>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</si>
  <si>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</si>
  <si>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</si>
  <si>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</si>
  <si>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</si>
  <si>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</si>
  <si>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</si>
  <si>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</si>
  <si>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</si>
  <si>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</si>
  <si>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</si>
  <si>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</si>
  <si>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</si>
  <si>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</si>
  <si>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</si>
  <si>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</si>
  <si>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</si>
  <si>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</si>
  <si>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</si>
  <si>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</si>
  <si>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</si>
  <si>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</si>
  <si>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</si>
  <si>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</si>
  <si>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</si>
  <si>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</si>
  <si>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</si>
  <si>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</si>
  <si>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</si>
  <si>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</si>
  <si>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</si>
  <si>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</si>
  <si>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</si>
  <si>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</si>
  <si>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</si>
  <si>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</si>
  <si>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</si>
  <si>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</si>
  <si>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</si>
  <si>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</si>
  <si>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</si>
  <si>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</si>
  <si>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</si>
  <si>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</si>
  <si>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</si>
  <si>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</si>
  <si>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</si>
  <si>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</si>
  <si>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</si>
  <si>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</si>
  <si>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</si>
  <si>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</si>
  <si>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</si>
  <si>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</si>
  <si>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</si>
  <si>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</si>
  <si>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</si>
  <si>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</si>
  <si>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</si>
  <si>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</si>
  <si>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</si>
  <si>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</si>
  <si>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</si>
  <si>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</si>
  <si>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</si>
  <si>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</si>
  <si>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</si>
  <si>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</si>
  <si>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</si>
  <si>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</si>
  <si>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</si>
  <si>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</si>
  <si>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</si>
  <si>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</si>
  <si>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</si>
  <si>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</si>
  <si>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</si>
  <si>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</si>
  <si>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</si>
  <si>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</si>
  <si>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</si>
  <si>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</si>
  <si>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</si>
  <si>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</si>
  <si>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</si>
  <si>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</si>
  <si>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</si>
  <si>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</si>
  <si>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</si>
  <si>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</si>
  <si>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</si>
  <si>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</si>
  <si>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</si>
  <si>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</si>
  <si>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</si>
  <si>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</si>
  <si>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</si>
  <si>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</si>
  <si>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</si>
  <si>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</si>
  <si>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</si>
  <si>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</si>
  <si>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</si>
  <si>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</si>
  <si>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</si>
  <si>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</si>
  <si>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</si>
  <si>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</si>
  <si>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</si>
  <si>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</si>
  <si>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</si>
  <si>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</si>
  <si>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</si>
  <si>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</si>
  <si>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</si>
  <si>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</si>
  <si>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</si>
  <si>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</si>
  <si>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</si>
  <si>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</si>
  <si>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</si>
  <si>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</si>
  <si>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</si>
  <si>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</si>
  <si>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</si>
  <si>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</si>
  <si>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</si>
  <si>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</si>
  <si>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</si>
  <si>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</si>
  <si>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</si>
  <si>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</si>
  <si>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</si>
  <si>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</si>
  <si>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</si>
  <si>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</si>
  <si>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</si>
  <si>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</si>
  <si>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</si>
  <si>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</si>
  <si>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</si>
  <si>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</si>
  <si>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</si>
  <si>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</si>
  <si>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</si>
  <si>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</si>
  <si>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</si>
  <si>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</si>
  <si>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</si>
  <si>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</si>
  <si>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</si>
  <si>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</si>
  <si>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</si>
  <si>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</si>
  <si>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</si>
  <si>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</si>
  <si>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</si>
  <si>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</si>
  <si>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</si>
  <si>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</si>
  <si>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</si>
  <si>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</si>
  <si>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</si>
  <si>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</si>
  <si>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</si>
  <si>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</si>
  <si>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</si>
  <si>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</si>
  <si>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</si>
  <si>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</si>
  <si>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</si>
  <si>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</si>
  <si>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</si>
  <si>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</si>
  <si>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</si>
  <si>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</si>
  <si>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</si>
  <si>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</si>
  <si>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</si>
  <si>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</si>
  <si>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</si>
  <si>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</si>
  <si>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</si>
  <si>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</si>
  <si>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</si>
  <si>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</si>
  <si>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</si>
  <si>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</si>
  <si>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</si>
  <si>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</si>
  <si>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</si>
  <si>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DANH SÁCH SINH VIÊN DỰ THI KHẢO SÁT TIN HỌC</t>
  </si>
  <si>
    <t>SỐ MÁY</t>
  </si>
  <si>
    <t>DUNG LƯỢNG</t>
  </si>
  <si>
    <t>K7/25 Quang Trung</t>
  </si>
  <si>
    <t>ĐỢT: THÁNG 12 NĂM 2024</t>
  </si>
  <si>
    <t>ĐẠI HỌC DUY TÂN</t>
  </si>
  <si>
    <t>Vương Đức</t>
  </si>
  <si>
    <t>An</t>
  </si>
  <si>
    <t>K26CKO</t>
  </si>
  <si>
    <t xml:space="preserve">Trịnh Phú </t>
  </si>
  <si>
    <t>K25XDD</t>
  </si>
  <si>
    <t xml:space="preserve">Tạ Thị Thúy </t>
  </si>
  <si>
    <t>K26NTQ</t>
  </si>
  <si>
    <t>Phan Minh Tuấn</t>
  </si>
  <si>
    <t>Anh</t>
  </si>
  <si>
    <t>K25NAD</t>
  </si>
  <si>
    <t>Trần Phương</t>
  </si>
  <si>
    <t>K26QNT</t>
  </si>
  <si>
    <t>Lê Quỳnh</t>
  </si>
  <si>
    <t>K26YDD</t>
  </si>
  <si>
    <t>Lê Ngô Vân</t>
  </si>
  <si>
    <t>K26DLK</t>
  </si>
  <si>
    <t>Đỗtrương Thị Hoài</t>
  </si>
  <si>
    <t>Phan Tiến</t>
  </si>
  <si>
    <t>Nguyễn Đức</t>
  </si>
  <si>
    <t>K26QTM</t>
  </si>
  <si>
    <t>Nguyễn Hoàng</t>
  </si>
  <si>
    <t>K27QTM</t>
  </si>
  <si>
    <t>Nguyễn Thị Kim</t>
  </si>
  <si>
    <t>D27YDH</t>
  </si>
  <si>
    <t>Nguyễn Ngọc</t>
  </si>
  <si>
    <t>K26DSG</t>
  </si>
  <si>
    <t xml:space="preserve">Nguyễn Thị Lan </t>
  </si>
  <si>
    <t xml:space="preserve">Nguyễn Lương Nhật </t>
  </si>
  <si>
    <t>K26DLL</t>
  </si>
  <si>
    <t>Nguyễn Cửu Thị Mỹ</t>
  </si>
  <si>
    <t>K25PSU-DLK</t>
  </si>
  <si>
    <t>Trần Quốc</t>
  </si>
  <si>
    <t>K26QTN</t>
  </si>
  <si>
    <t xml:space="preserve">Đặng Trâm </t>
  </si>
  <si>
    <t>K26ATT</t>
  </si>
  <si>
    <t xml:space="preserve">Trần Thị Quỳnh </t>
  </si>
  <si>
    <t>K25DLK</t>
  </si>
  <si>
    <t xml:space="preserve">Lê Thị Hồng </t>
  </si>
  <si>
    <t xml:space="preserve">Trần Hoàng </t>
  </si>
  <si>
    <t>K26QTH</t>
  </si>
  <si>
    <t xml:space="preserve">Võ Thị Ngọc </t>
  </si>
  <si>
    <t xml:space="preserve">Phạm Thị Vân </t>
  </si>
  <si>
    <t>K26VTD</t>
  </si>
  <si>
    <t>Huỳnh Ngọc</t>
  </si>
  <si>
    <t>Ánh</t>
  </si>
  <si>
    <t>Hồ Ngọc</t>
  </si>
  <si>
    <t>K26PSU-DLK</t>
  </si>
  <si>
    <t>Nguyễn Trần Huệ</t>
  </si>
  <si>
    <t>Ân</t>
  </si>
  <si>
    <t>K25LKT</t>
  </si>
  <si>
    <t>Hoàng Di</t>
  </si>
  <si>
    <t>K25QTH</t>
  </si>
  <si>
    <t xml:space="preserve">Nguyễn Thị Bảo </t>
  </si>
  <si>
    <t>Đoàn Ngọc</t>
  </si>
  <si>
    <t>Bảo</t>
  </si>
  <si>
    <t>K26PNU-EDD</t>
  </si>
  <si>
    <t>Phạm Văn</t>
  </si>
  <si>
    <t>K26QNH</t>
  </si>
  <si>
    <t xml:space="preserve">Nguyễn Thành Quốc </t>
  </si>
  <si>
    <t>K26XDD</t>
  </si>
  <si>
    <t>Nguyễn Quốc</t>
  </si>
  <si>
    <t>K26PNU-EDC</t>
  </si>
  <si>
    <t xml:space="preserve">Lê Trọng </t>
  </si>
  <si>
    <t>K26ADH</t>
  </si>
  <si>
    <t xml:space="preserve">Trần Hải </t>
  </si>
  <si>
    <t>Bắc</t>
  </si>
  <si>
    <t>Lê Quang Thanh</t>
  </si>
  <si>
    <t>Bình</t>
  </si>
  <si>
    <t>Nguyễn Võ Thanh</t>
  </si>
  <si>
    <t xml:space="preserve">Trần Thanh </t>
  </si>
  <si>
    <t>K26VBC</t>
  </si>
  <si>
    <t>Lê Hữu Thái</t>
  </si>
  <si>
    <t>Cao</t>
  </si>
  <si>
    <t>K26HP-QLC</t>
  </si>
  <si>
    <t>Phạm Thị Kim</t>
  </si>
  <si>
    <t>Cúc</t>
  </si>
  <si>
    <t>K26NAB</t>
  </si>
  <si>
    <t>Cường</t>
  </si>
  <si>
    <t>K25PSU-QTH</t>
  </si>
  <si>
    <t>Nguyễn Mạnh</t>
  </si>
  <si>
    <t>K25QNT</t>
  </si>
  <si>
    <t>Phan Trọng</t>
  </si>
  <si>
    <t xml:space="preserve">Đặng Minh </t>
  </si>
  <si>
    <t>K26KKT</t>
  </si>
  <si>
    <t>Hồ Huỳnh</t>
  </si>
  <si>
    <t>Châu</t>
  </si>
  <si>
    <t xml:space="preserve">Nguyễn Thị Băng </t>
  </si>
  <si>
    <t>Phan Bích</t>
  </si>
  <si>
    <t>Chi</t>
  </si>
  <si>
    <t>K26PSU-DLL</t>
  </si>
  <si>
    <t>Nguyễn Thị Khánh</t>
  </si>
  <si>
    <t>K27PSU-QTH</t>
  </si>
  <si>
    <t xml:space="preserve">Nguyễn Thị Dạ </t>
  </si>
  <si>
    <t>K25DLL</t>
  </si>
  <si>
    <t xml:space="preserve">Nguyễn Linh </t>
  </si>
  <si>
    <t xml:space="preserve">Nguyễn Phan Tùng </t>
  </si>
  <si>
    <t>Hồ Minh</t>
  </si>
  <si>
    <t>Chiến</t>
  </si>
  <si>
    <t>K24QTM</t>
  </si>
  <si>
    <t xml:space="preserve">Trương Thị Ánh </t>
  </si>
  <si>
    <t>Chung</t>
  </si>
  <si>
    <t xml:space="preserve">Trần Thị Bảo </t>
  </si>
  <si>
    <t xml:space="preserve">Nguyễn Phúc Huy </t>
  </si>
  <si>
    <t>Chương</t>
  </si>
  <si>
    <t>Nguyễn Thị Trà</t>
  </si>
  <si>
    <t>Din</t>
  </si>
  <si>
    <t xml:space="preserve">Lê Hoàng Thùy </t>
  </si>
  <si>
    <t>Dung</t>
  </si>
  <si>
    <t>Nguyễn Anh</t>
  </si>
  <si>
    <t>Dũng</t>
  </si>
  <si>
    <t xml:space="preserve">Huỳnh  </t>
  </si>
  <si>
    <t xml:space="preserve">Nguyễn Chiến </t>
  </si>
  <si>
    <t>Nguyễn Thùy</t>
  </si>
  <si>
    <t>Duyên</t>
  </si>
  <si>
    <t>K24NTQ</t>
  </si>
  <si>
    <t>Huỳnh Thị Thùy</t>
  </si>
  <si>
    <t>K26PSU-QTH</t>
  </si>
  <si>
    <t>Nguyễn Thị</t>
  </si>
  <si>
    <t>Nguyễn Thị Thảo</t>
  </si>
  <si>
    <t xml:space="preserve">Trần Thị Mỹ </t>
  </si>
  <si>
    <t xml:space="preserve">Đỗ Nguyên Hiếu </t>
  </si>
  <si>
    <t>Trần Đình</t>
  </si>
  <si>
    <t>Dương</t>
  </si>
  <si>
    <t xml:space="preserve">Nguyễn Nhật </t>
  </si>
  <si>
    <t>Đại</t>
  </si>
  <si>
    <t xml:space="preserve">Trương Phú </t>
  </si>
  <si>
    <t>Đang</t>
  </si>
  <si>
    <t>Nguyễn Tiến</t>
  </si>
  <si>
    <t>Đạt</t>
  </si>
  <si>
    <t>K25QTM</t>
  </si>
  <si>
    <t>Trương Huỳnh Phước</t>
  </si>
  <si>
    <t>K27QTH</t>
  </si>
  <si>
    <t>Hoàng Trọng</t>
  </si>
  <si>
    <t>Nguyễn Lê Thành</t>
  </si>
  <si>
    <t>K26EDK</t>
  </si>
  <si>
    <t>Nguyễn Thế</t>
  </si>
  <si>
    <t>Đặng Quốc</t>
  </si>
  <si>
    <t xml:space="preserve">Nguyễn Tấn </t>
  </si>
  <si>
    <t xml:space="preserve">Nguyễn Đăng Hoàng </t>
  </si>
  <si>
    <t xml:space="preserve">Võ Phước </t>
  </si>
  <si>
    <t xml:space="preserve">Phan Phước Thành </t>
  </si>
  <si>
    <t xml:space="preserve">Dương Thục </t>
  </si>
  <si>
    <t>K22EDT</t>
  </si>
  <si>
    <t xml:space="preserve">Trần Phước </t>
  </si>
  <si>
    <t>K26HP-QTM</t>
  </si>
  <si>
    <t xml:space="preserve">Lê Minh </t>
  </si>
  <si>
    <t xml:space="preserve">La Tiến </t>
  </si>
  <si>
    <t xml:space="preserve">Nguyễn Hải </t>
  </si>
  <si>
    <t>Đăng</t>
  </si>
  <si>
    <t xml:space="preserve">Phạm Quang </t>
  </si>
  <si>
    <t>Trần Quang</t>
  </si>
  <si>
    <t>Đẳng</t>
  </si>
  <si>
    <t>K20KTN</t>
  </si>
  <si>
    <t>Lê Thành</t>
  </si>
  <si>
    <t>Đô</t>
  </si>
  <si>
    <t>Nguyễn Mai</t>
  </si>
  <si>
    <t>Đức</t>
  </si>
  <si>
    <t>Võ Văn</t>
  </si>
  <si>
    <t>Phạm Tấn Trí</t>
  </si>
  <si>
    <t xml:space="preserve">Nguyễn Việt </t>
  </si>
  <si>
    <t xml:space="preserve">Trần Công </t>
  </si>
  <si>
    <t>Được</t>
  </si>
  <si>
    <t xml:space="preserve">H Guin </t>
  </si>
  <si>
    <t>Êban</t>
  </si>
  <si>
    <t>K24DLK</t>
  </si>
  <si>
    <t>Nguyễn Thị Hồng</t>
  </si>
  <si>
    <t>Gấm</t>
  </si>
  <si>
    <t>Phan Thị</t>
  </si>
  <si>
    <t>Giang</t>
  </si>
  <si>
    <t>Hoàng Thị Hoài</t>
  </si>
  <si>
    <t xml:space="preserve">Hứa Hoài </t>
  </si>
  <si>
    <t>K27DLK</t>
  </si>
  <si>
    <t xml:space="preserve">Nguyễn Thùy </t>
  </si>
  <si>
    <t xml:space="preserve">Nguyễn Hà Hoài </t>
  </si>
  <si>
    <t>K26NAD</t>
  </si>
  <si>
    <t xml:space="preserve">Nguyễn Hoàng </t>
  </si>
  <si>
    <t xml:space="preserve">Cao Tiến </t>
  </si>
  <si>
    <t>K26XDC</t>
  </si>
  <si>
    <t>Bùi Thị Ngọc</t>
  </si>
  <si>
    <t>Hà</t>
  </si>
  <si>
    <t>K26NHB</t>
  </si>
  <si>
    <t>Trần Thu</t>
  </si>
  <si>
    <t xml:space="preserve">Trần Quảng </t>
  </si>
  <si>
    <t xml:space="preserve">Nguyễn Thị Trúc </t>
  </si>
  <si>
    <t>Võ Trần Khắc</t>
  </si>
  <si>
    <t>Hải</t>
  </si>
  <si>
    <t>Trần Hồng</t>
  </si>
  <si>
    <t>Hạnh</t>
  </si>
  <si>
    <t>Lê Công Nguyên</t>
  </si>
  <si>
    <t>Hào</t>
  </si>
  <si>
    <t>Quách An</t>
  </si>
  <si>
    <t>Hảo</t>
  </si>
  <si>
    <t xml:space="preserve">Phan Thanh </t>
  </si>
  <si>
    <t>Võ Thanh</t>
  </si>
  <si>
    <t>Hằng</t>
  </si>
  <si>
    <t>Đào Thị Thu</t>
  </si>
  <si>
    <t xml:space="preserve">Huỳnh Thị Lệ </t>
  </si>
  <si>
    <t>Hân</t>
  </si>
  <si>
    <t xml:space="preserve">Hồ Nguyên </t>
  </si>
  <si>
    <t>K26VJ-ADH</t>
  </si>
  <si>
    <t>Hàn Thị Minh</t>
  </si>
  <si>
    <t>Hiền</t>
  </si>
  <si>
    <t>Nguyễn Minh</t>
  </si>
  <si>
    <t>Nguyễn Văn</t>
  </si>
  <si>
    <t xml:space="preserve">Phạm Thanh </t>
  </si>
  <si>
    <t>K25PSU-DLL</t>
  </si>
  <si>
    <t xml:space="preserve">Đinh Ngọc </t>
  </si>
  <si>
    <t xml:space="preserve">Nguyễn Thị Thu </t>
  </si>
  <si>
    <t xml:space="preserve">Lê Thị </t>
  </si>
  <si>
    <t xml:space="preserve">Nguyễn Huy </t>
  </si>
  <si>
    <t>Hiệp</t>
  </si>
  <si>
    <t>K26LKT</t>
  </si>
  <si>
    <t>Thân Thành</t>
  </si>
  <si>
    <t>Hiếu</t>
  </si>
  <si>
    <t>Trần Minh</t>
  </si>
  <si>
    <t>Nguyễn Kim</t>
  </si>
  <si>
    <t xml:space="preserve">Huỳnh Thị Hòa </t>
  </si>
  <si>
    <t xml:space="preserve">Nguyễn Trọng </t>
  </si>
  <si>
    <t xml:space="preserve">Phan Trung </t>
  </si>
  <si>
    <t>K24EHN</t>
  </si>
  <si>
    <t xml:space="preserve">Nguyễn Văn </t>
  </si>
  <si>
    <t>K25QTN</t>
  </si>
  <si>
    <t xml:space="preserve">Phạm Xuân </t>
  </si>
  <si>
    <t xml:space="preserve">Lê Xuân </t>
  </si>
  <si>
    <t>Hiệu</t>
  </si>
  <si>
    <t>K25VE-VQH</t>
  </si>
  <si>
    <t>Phạm Trọng</t>
  </si>
  <si>
    <t>Hoàng</t>
  </si>
  <si>
    <t>Lê Minh</t>
  </si>
  <si>
    <t>Phạm Huy</t>
  </si>
  <si>
    <t xml:space="preserve">Trịnh Khánh </t>
  </si>
  <si>
    <t xml:space="preserve">Lê Viết </t>
  </si>
  <si>
    <t>K27QTC</t>
  </si>
  <si>
    <t xml:space="preserve">Lê Văn </t>
  </si>
  <si>
    <t xml:space="preserve">Phan Minh </t>
  </si>
  <si>
    <t xml:space="preserve">Nguyễn Đình </t>
  </si>
  <si>
    <t xml:space="preserve">Ngô Văn </t>
  </si>
  <si>
    <t>Hợp</t>
  </si>
  <si>
    <t xml:space="preserve">Ca Hoàng </t>
  </si>
  <si>
    <t>Huân</t>
  </si>
  <si>
    <t>K24YDD</t>
  </si>
  <si>
    <t xml:space="preserve">Võ Văn </t>
  </si>
  <si>
    <t>Huấn</t>
  </si>
  <si>
    <t xml:space="preserve">Nguyễn Thị </t>
  </si>
  <si>
    <t>Huệ</t>
  </si>
  <si>
    <t>K24QTH</t>
  </si>
  <si>
    <t>Võ Phi</t>
  </si>
  <si>
    <t>Hùng</t>
  </si>
  <si>
    <t>Đặng Hữu</t>
  </si>
  <si>
    <t>K25VTD</t>
  </si>
  <si>
    <t>Lê Tuấn</t>
  </si>
  <si>
    <t xml:space="preserve">Hoàng Phi </t>
  </si>
  <si>
    <t xml:space="preserve">Lê Mạnh </t>
  </si>
  <si>
    <t>Nguyễn Đình Gia</t>
  </si>
  <si>
    <t>Huy</t>
  </si>
  <si>
    <t>K23YDH</t>
  </si>
  <si>
    <t>Lê Văn</t>
  </si>
  <si>
    <t>Nguyễn Thái</t>
  </si>
  <si>
    <t>Phan Phúc Lâm</t>
  </si>
  <si>
    <t>K26HP-VQH</t>
  </si>
  <si>
    <t>Đặng Nguyễn</t>
  </si>
  <si>
    <t>K26HP-LKT</t>
  </si>
  <si>
    <t>Lê Quốc</t>
  </si>
  <si>
    <t>Lê Đức</t>
  </si>
  <si>
    <t xml:space="preserve">Lê Quốc </t>
  </si>
  <si>
    <t xml:space="preserve">Võ Đức </t>
  </si>
  <si>
    <t xml:space="preserve">Tô Minh </t>
  </si>
  <si>
    <t>K24PSU-DLK</t>
  </si>
  <si>
    <t xml:space="preserve">Huỳnh Gia </t>
  </si>
  <si>
    <t xml:space="preserve">Thân Ngọc </t>
  </si>
  <si>
    <t>K23LKT</t>
  </si>
  <si>
    <t xml:space="preserve">Nguyễn Quang </t>
  </si>
  <si>
    <t>K24DLL</t>
  </si>
  <si>
    <t xml:space="preserve">Trương Viết </t>
  </si>
  <si>
    <t xml:space="preserve">Nguyễn Kim </t>
  </si>
  <si>
    <t>Phạm Thanh</t>
  </si>
  <si>
    <t>Huyền</t>
  </si>
  <si>
    <t>Hà Thị Thanh</t>
  </si>
  <si>
    <t xml:space="preserve">Nguyễn Khánh </t>
  </si>
  <si>
    <t xml:space="preserve">Nguyễn Phước </t>
  </si>
  <si>
    <t>Huỳnh</t>
  </si>
  <si>
    <t>Hưng</t>
  </si>
  <si>
    <t>Hà Phước</t>
  </si>
  <si>
    <t xml:space="preserve">Đỗ Lê Thành </t>
  </si>
  <si>
    <t>Võ Thị Thanh</t>
  </si>
  <si>
    <t>Hường</t>
  </si>
  <si>
    <t>K25KKT</t>
  </si>
  <si>
    <t>Huỳnh Anh</t>
  </si>
  <si>
    <t>Kiệt</t>
  </si>
  <si>
    <t>Lê Trần Thúy</t>
  </si>
  <si>
    <t>Kiều</t>
  </si>
  <si>
    <t xml:space="preserve">Nguyễn Anh </t>
  </si>
  <si>
    <t>Kha</t>
  </si>
  <si>
    <t>K22CSU-KTR</t>
  </si>
  <si>
    <t xml:space="preserve">Đỗ Nguyệt </t>
  </si>
  <si>
    <t>Khải</t>
  </si>
  <si>
    <t>K24YDR</t>
  </si>
  <si>
    <t>Nguyễn Viết</t>
  </si>
  <si>
    <t>Trần Gia</t>
  </si>
  <si>
    <t xml:space="preserve">Võ Nhất </t>
  </si>
  <si>
    <t>Khang</t>
  </si>
  <si>
    <t xml:space="preserve">Nguyễn Hữu </t>
  </si>
  <si>
    <t xml:space="preserve">Nguyễn Thái </t>
  </si>
  <si>
    <t>Tạ Trần Mai</t>
  </si>
  <si>
    <t>Khanh</t>
  </si>
  <si>
    <t xml:space="preserve">Hoàng Trần Phương </t>
  </si>
  <si>
    <t>Khánh</t>
  </si>
  <si>
    <t xml:space="preserve">Phạm Viết </t>
  </si>
  <si>
    <t>K26VQH</t>
  </si>
  <si>
    <t>Ngô Anh</t>
  </si>
  <si>
    <t>Khoa</t>
  </si>
  <si>
    <t>Vũ Đình</t>
  </si>
  <si>
    <t>Nguyễn Hữu Đăng</t>
  </si>
  <si>
    <t xml:space="preserve">Trần Anh </t>
  </si>
  <si>
    <t xml:space="preserve">Trịnh Nguyễn Đăng </t>
  </si>
  <si>
    <t>Khỏe</t>
  </si>
  <si>
    <t xml:space="preserve">Hồ Ngọc Bảo </t>
  </si>
  <si>
    <t>Khuê</t>
  </si>
  <si>
    <t>K24YDH</t>
  </si>
  <si>
    <t>Nguyễn Thị Ngọc</t>
  </si>
  <si>
    <t>Lan</t>
  </si>
  <si>
    <t>K24PSU-DLL</t>
  </si>
  <si>
    <t xml:space="preserve">Nguyễn Đào Hoàng </t>
  </si>
  <si>
    <t>K26PSU-DLH</t>
  </si>
  <si>
    <t xml:space="preserve">Lê Thị Ngọc </t>
  </si>
  <si>
    <t xml:space="preserve">Phạm Thị Mỹ </t>
  </si>
  <si>
    <t>Lệ</t>
  </si>
  <si>
    <t>Linh</t>
  </si>
  <si>
    <t>K26KDN</t>
  </si>
  <si>
    <t>Nguyễn Phương</t>
  </si>
  <si>
    <t>Đỗ Văn Hoài</t>
  </si>
  <si>
    <t xml:space="preserve">Vũ Quang </t>
  </si>
  <si>
    <t>Hồ Thị Khánh</t>
  </si>
  <si>
    <t xml:space="preserve">Phan Nguyễn Hà </t>
  </si>
  <si>
    <t xml:space="preserve">Lê Đỗ Khánh </t>
  </si>
  <si>
    <t xml:space="preserve">Trần Thị Cẩm </t>
  </si>
  <si>
    <t>K27DLL</t>
  </si>
  <si>
    <t>Huỳnh Thị Nhi</t>
  </si>
  <si>
    <t>Loan</t>
  </si>
  <si>
    <t>Trần Thị Ngọc</t>
  </si>
  <si>
    <t>K26HP-QTH</t>
  </si>
  <si>
    <t xml:space="preserve">Phan Thị Châu </t>
  </si>
  <si>
    <t>Nguyễn Hữu</t>
  </si>
  <si>
    <t>Long</t>
  </si>
  <si>
    <t xml:space="preserve">Hồ Quang </t>
  </si>
  <si>
    <t xml:space="preserve">Tôn Thất Hoàng </t>
  </si>
  <si>
    <t xml:space="preserve">Trần Đức </t>
  </si>
  <si>
    <t>K26NHD</t>
  </si>
  <si>
    <t xml:space="preserve">Trần Nhân </t>
  </si>
  <si>
    <t xml:space="preserve">Huỳnh Quang Hoàng </t>
  </si>
  <si>
    <t>Lộc</t>
  </si>
  <si>
    <t xml:space="preserve">Đặng Tấn </t>
  </si>
  <si>
    <t xml:space="preserve">Dư Xuân </t>
  </si>
  <si>
    <t>Nguyễn Phan Thành</t>
  </si>
  <si>
    <t>Luân</t>
  </si>
  <si>
    <t>Lê Tiến</t>
  </si>
  <si>
    <t>Luật</t>
  </si>
  <si>
    <t>Lê Hồng</t>
  </si>
  <si>
    <t>Lương</t>
  </si>
  <si>
    <t xml:space="preserve">Lương Thị Ngọc </t>
  </si>
  <si>
    <t>Ly</t>
  </si>
  <si>
    <t xml:space="preserve">Trần Phúc </t>
  </si>
  <si>
    <t>Lý</t>
  </si>
  <si>
    <t xml:space="preserve">Chế Thị Đông Phương </t>
  </si>
  <si>
    <t>Mai</t>
  </si>
  <si>
    <t xml:space="preserve">Phạm Văn </t>
  </si>
  <si>
    <t>Mãi</t>
  </si>
  <si>
    <t>Mạnh</t>
  </si>
  <si>
    <t>K25VJ-KTR</t>
  </si>
  <si>
    <t>Ngô Ngọc</t>
  </si>
  <si>
    <t xml:space="preserve">Trương Thanh </t>
  </si>
  <si>
    <t>K22ETS</t>
  </si>
  <si>
    <t xml:space="preserve">Võ Công </t>
  </si>
  <si>
    <t xml:space="preserve">Phạm Quang Minh </t>
  </si>
  <si>
    <t>Mẫn</t>
  </si>
  <si>
    <t xml:space="preserve">Lư Ngọc </t>
  </si>
  <si>
    <t>Mến</t>
  </si>
  <si>
    <t>Trịnh Thị Hồng</t>
  </si>
  <si>
    <t>Minh</t>
  </si>
  <si>
    <t>K27QNT</t>
  </si>
  <si>
    <t>Lê Thị Trà</t>
  </si>
  <si>
    <t>My</t>
  </si>
  <si>
    <t xml:space="preserve">Nguyễn Thị Trà </t>
  </si>
  <si>
    <t xml:space="preserve">Hà  </t>
  </si>
  <si>
    <t xml:space="preserve">Trà Huyền </t>
  </si>
  <si>
    <t xml:space="preserve">Lê Thị Diễm </t>
  </si>
  <si>
    <t>Mỹ</t>
  </si>
  <si>
    <t xml:space="preserve">Nguyễn Thị Ly </t>
  </si>
  <si>
    <t>Na</t>
  </si>
  <si>
    <t>K27HP-QTM</t>
  </si>
  <si>
    <t xml:space="preserve">Đặng Thị Yến </t>
  </si>
  <si>
    <t>Nguyễn Ngô Hoài</t>
  </si>
  <si>
    <t>Nam</t>
  </si>
  <si>
    <t>Phan Hoàng Nhật</t>
  </si>
  <si>
    <t xml:space="preserve">Lương Trần Phương </t>
  </si>
  <si>
    <t xml:space="preserve">Trần Đặng </t>
  </si>
  <si>
    <t xml:space="preserve">Nguyễn Khắc </t>
  </si>
  <si>
    <t xml:space="preserve">Nguyễn Phương </t>
  </si>
  <si>
    <t>Ni</t>
  </si>
  <si>
    <t>Lê Thị Mỹ</t>
  </si>
  <si>
    <t>Nga</t>
  </si>
  <si>
    <t>Nguyễn Thanh</t>
  </si>
  <si>
    <t>Ngân</t>
  </si>
  <si>
    <t xml:space="preserve">Nguyễn Thị Bích </t>
  </si>
  <si>
    <t xml:space="preserve">Nguyễn Thế </t>
  </si>
  <si>
    <t>K25NAB</t>
  </si>
  <si>
    <t>Nghị</t>
  </si>
  <si>
    <t>Phạm Thị</t>
  </si>
  <si>
    <t>Nghĩa</t>
  </si>
  <si>
    <t>Trần Anh</t>
  </si>
  <si>
    <t>Hồ Thị</t>
  </si>
  <si>
    <t>Ngọc</t>
  </si>
  <si>
    <t>K25PSU-KKT</t>
  </si>
  <si>
    <t>Trần Thụy Hồng</t>
  </si>
  <si>
    <t xml:space="preserve">Lê Huỳnh Bảo </t>
  </si>
  <si>
    <t xml:space="preserve">Nguyễn Thị Mỹ </t>
  </si>
  <si>
    <t>Lê An</t>
  </si>
  <si>
    <t>Nguyên</t>
  </si>
  <si>
    <t>Hồ Lê Thảo</t>
  </si>
  <si>
    <t>Trần Thị Thảo</t>
  </si>
  <si>
    <t>Phan Thị Thanh</t>
  </si>
  <si>
    <t>Phan Nguyễn Thảo</t>
  </si>
  <si>
    <t>Lê Vũ Thái</t>
  </si>
  <si>
    <t>K24NAB</t>
  </si>
  <si>
    <t xml:space="preserve">Trần Như Thục </t>
  </si>
  <si>
    <t xml:space="preserve">Hồ Thảo </t>
  </si>
  <si>
    <t xml:space="preserve">Đỗ Nhật </t>
  </si>
  <si>
    <t xml:space="preserve">Phạm Phan Trung </t>
  </si>
  <si>
    <t xml:space="preserve">Thái An </t>
  </si>
  <si>
    <t>Nguyễn Thị Như</t>
  </si>
  <si>
    <t>Nguyệt</t>
  </si>
  <si>
    <t>Lê Thị Minh</t>
  </si>
  <si>
    <t>Nhàn</t>
  </si>
  <si>
    <t xml:space="preserve">Lương Thị </t>
  </si>
  <si>
    <t xml:space="preserve">Nguyễn Thị Thanh </t>
  </si>
  <si>
    <t xml:space="preserve">Huỳnh Hà </t>
  </si>
  <si>
    <t>Nhân</t>
  </si>
  <si>
    <t xml:space="preserve">Nguyễn Ngọc </t>
  </si>
  <si>
    <t>Nhật</t>
  </si>
  <si>
    <t>Huỳnh Minh</t>
  </si>
  <si>
    <t>Nguyễn Long</t>
  </si>
  <si>
    <t>K26EVT</t>
  </si>
  <si>
    <t>Nhi</t>
  </si>
  <si>
    <t>Nguyễn Thị Vân</t>
  </si>
  <si>
    <t>Hoàng Thị Phương</t>
  </si>
  <si>
    <t xml:space="preserve">Mai Thị Bảo </t>
  </si>
  <si>
    <t xml:space="preserve">Trần Yến </t>
  </si>
  <si>
    <t xml:space="preserve">Trần Thị Ý </t>
  </si>
  <si>
    <t xml:space="preserve">Dương Thị Ái </t>
  </si>
  <si>
    <t xml:space="preserve">Nguyễn Thị Uyển </t>
  </si>
  <si>
    <t xml:space="preserve">Nguyễn Thảo </t>
  </si>
  <si>
    <t xml:space="preserve">Nguyễn Thị Phương </t>
  </si>
  <si>
    <t xml:space="preserve">Võ Thị </t>
  </si>
  <si>
    <t>Nhớ</t>
  </si>
  <si>
    <t>K24CSU-KTR</t>
  </si>
  <si>
    <t xml:space="preserve">Nguyễn Thành </t>
  </si>
  <si>
    <t>Nhơn</t>
  </si>
  <si>
    <t>Phạm Thị Phương</t>
  </si>
  <si>
    <t>Nhung</t>
  </si>
  <si>
    <t>K24HP-VHD</t>
  </si>
  <si>
    <t>Nguyễn Huỳnh</t>
  </si>
  <si>
    <t xml:space="preserve">Lê Phan Khánh </t>
  </si>
  <si>
    <t>Như</t>
  </si>
  <si>
    <t>K24PSU-QTH</t>
  </si>
  <si>
    <t xml:space="preserve">Vũ Lê Thảo </t>
  </si>
  <si>
    <t>Lê Út</t>
  </si>
  <si>
    <t>Nhựt</t>
  </si>
  <si>
    <t>Sử Thúy</t>
  </si>
  <si>
    <t>Oanh</t>
  </si>
  <si>
    <t>Lê Thị Tố</t>
  </si>
  <si>
    <t xml:space="preserve">Nguyễn Thị Tú </t>
  </si>
  <si>
    <t>Đoàn</t>
  </si>
  <si>
    <t>Pha</t>
  </si>
  <si>
    <t>Pháp</t>
  </si>
  <si>
    <t>Phan Võ Hoàng</t>
  </si>
  <si>
    <t>Phát</t>
  </si>
  <si>
    <t>K25LTH</t>
  </si>
  <si>
    <t>Phây</t>
  </si>
  <si>
    <t>Lê Võ</t>
  </si>
  <si>
    <t>Phi</t>
  </si>
  <si>
    <t xml:space="preserve">Nguyễn Thị Hồng </t>
  </si>
  <si>
    <t>Phiên</t>
  </si>
  <si>
    <t>Vongvilayvat</t>
  </si>
  <si>
    <t>Phoutthasin</t>
  </si>
  <si>
    <t>K25HP-QTM</t>
  </si>
  <si>
    <t>Mang Thị</t>
  </si>
  <si>
    <t>Phúc</t>
  </si>
  <si>
    <t>Phạm Phú</t>
  </si>
  <si>
    <t xml:space="preserve">Châu Nguyễn Hồng </t>
  </si>
  <si>
    <t xml:space="preserve">Phạm Hồng </t>
  </si>
  <si>
    <t xml:space="preserve">Hoàng Ngọc Bảo </t>
  </si>
  <si>
    <t>Phước</t>
  </si>
  <si>
    <t>Nguyễn Lê</t>
  </si>
  <si>
    <t>Phương</t>
  </si>
  <si>
    <t xml:space="preserve">Hà Thị Uyên </t>
  </si>
  <si>
    <t>K24PSU-KKT</t>
  </si>
  <si>
    <t xml:space="preserve">Phạm Thị Thu </t>
  </si>
  <si>
    <t xml:space="preserve">Trần Thị Thu </t>
  </si>
  <si>
    <t>K22NAD</t>
  </si>
  <si>
    <t xml:space="preserve">Đinh Uyên </t>
  </si>
  <si>
    <t xml:space="preserve">Trần Uyên </t>
  </si>
  <si>
    <t xml:space="preserve">Nguyễn Thị Mai </t>
  </si>
  <si>
    <t>K23PSU-QTH</t>
  </si>
  <si>
    <t xml:space="preserve">Đỗ Mai </t>
  </si>
  <si>
    <t>K27PSU-DLL</t>
  </si>
  <si>
    <t xml:space="preserve">Trương Thị Tuyết </t>
  </si>
  <si>
    <t>Đậu Vinh</t>
  </si>
  <si>
    <t>Quang</t>
  </si>
  <si>
    <t>Trần Phước</t>
  </si>
  <si>
    <t>K26QTC</t>
  </si>
  <si>
    <t xml:space="preserve">Võ Nhật </t>
  </si>
  <si>
    <t xml:space="preserve">Trần Đăng </t>
  </si>
  <si>
    <t xml:space="preserve">Phan Văn </t>
  </si>
  <si>
    <t>K24QTD</t>
  </si>
  <si>
    <t>Mai Nhật</t>
  </si>
  <si>
    <t>Quân</t>
  </si>
  <si>
    <t>Nguyễn Tuấn</t>
  </si>
  <si>
    <t>Hoàng Kim</t>
  </si>
  <si>
    <t xml:space="preserve">Nguyễn Hồng </t>
  </si>
  <si>
    <t>Đặng Đại</t>
  </si>
  <si>
    <t>Quốc</t>
  </si>
  <si>
    <t xml:space="preserve">Nguyễn Tiến </t>
  </si>
  <si>
    <t xml:space="preserve">Đào Thị Lệ </t>
  </si>
  <si>
    <t>Quyên</t>
  </si>
  <si>
    <t xml:space="preserve">Nguyễn Thị Ánh </t>
  </si>
  <si>
    <t>Huỳnh Văn</t>
  </si>
  <si>
    <t>Quỳnh</t>
  </si>
  <si>
    <t>Võ Thị Như</t>
  </si>
  <si>
    <t>Lê Thị Như</t>
  </si>
  <si>
    <t xml:space="preserve">Nguyễn Thị Diễm </t>
  </si>
  <si>
    <t xml:space="preserve">Đinh Xuân </t>
  </si>
  <si>
    <t xml:space="preserve">Bùi Như </t>
  </si>
  <si>
    <t xml:space="preserve">Bùi Thị Như </t>
  </si>
  <si>
    <t xml:space="preserve">Hồ Nhật </t>
  </si>
  <si>
    <t>Sang</t>
  </si>
  <si>
    <t xml:space="preserve">Trần Đình </t>
  </si>
  <si>
    <t xml:space="preserve">Trần Tiên </t>
  </si>
  <si>
    <t>Sinh</t>
  </si>
  <si>
    <t>K25PNU-EDD</t>
  </si>
  <si>
    <t>Đoàn Hoài</t>
  </si>
  <si>
    <t>Sơn</t>
  </si>
  <si>
    <t xml:space="preserve">Trương Công </t>
  </si>
  <si>
    <t>Dương Công Minh</t>
  </si>
  <si>
    <t>K23DLK</t>
  </si>
  <si>
    <t>Dương Thái</t>
  </si>
  <si>
    <t>Trần Thị</t>
  </si>
  <si>
    <t>Sương</t>
  </si>
  <si>
    <t xml:space="preserve">Hồ Thị Thu </t>
  </si>
  <si>
    <t>Sỷ</t>
  </si>
  <si>
    <t xml:space="preserve">Nguyễn Phạm Phú </t>
  </si>
  <si>
    <t>Sỹ</t>
  </si>
  <si>
    <t>Trịnh Nguyễn Anh</t>
  </si>
  <si>
    <t>Tài</t>
  </si>
  <si>
    <t>Lê Trần Thanh</t>
  </si>
  <si>
    <t xml:space="preserve">Đinh Phú </t>
  </si>
  <si>
    <t>Nguyễn Thị Tịnh</t>
  </si>
  <si>
    <t>Tâm</t>
  </si>
  <si>
    <t xml:space="preserve">Phạm Ngọc Thiên </t>
  </si>
  <si>
    <t xml:space="preserve">Hồ Văn </t>
  </si>
  <si>
    <t xml:space="preserve">Hồ Sỉ </t>
  </si>
  <si>
    <t>Mai Phan Duy</t>
  </si>
  <si>
    <t>Tân</t>
  </si>
  <si>
    <t xml:space="preserve">Nguyễn Quý Tri </t>
  </si>
  <si>
    <t xml:space="preserve">Trần Nhật </t>
  </si>
  <si>
    <t>Tây</t>
  </si>
  <si>
    <t xml:space="preserve">Đinh Thủy </t>
  </si>
  <si>
    <t>Tiên</t>
  </si>
  <si>
    <t xml:space="preserve">Nguyễn Thủy </t>
  </si>
  <si>
    <t xml:space="preserve">Tôn Nữ Thái </t>
  </si>
  <si>
    <t xml:space="preserve">Đinh Thị Thanh </t>
  </si>
  <si>
    <t>Tiền</t>
  </si>
  <si>
    <t>Cao Nguyễn Sỹ</t>
  </si>
  <si>
    <t>Tiến</t>
  </si>
  <si>
    <t>Phan Đình</t>
  </si>
  <si>
    <t>Tin</t>
  </si>
  <si>
    <t xml:space="preserve">Bùi Đức </t>
  </si>
  <si>
    <t xml:space="preserve">Lê Thị Kim </t>
  </si>
  <si>
    <t>Tín</t>
  </si>
  <si>
    <t>Hồ Văn</t>
  </si>
  <si>
    <t>Toàn</t>
  </si>
  <si>
    <t>K24XDD</t>
  </si>
  <si>
    <t>Trương Nguyễn Đức</t>
  </si>
  <si>
    <t>Dương Đăng Bảo</t>
  </si>
  <si>
    <t>Tú</t>
  </si>
  <si>
    <t xml:space="preserve">Huỳnh Thanh </t>
  </si>
  <si>
    <t>Hoàng Công</t>
  </si>
  <si>
    <t>Tuấn</t>
  </si>
  <si>
    <t>Lý Ngọc</t>
  </si>
  <si>
    <t>Nguyễn Thị Tài</t>
  </si>
  <si>
    <t>Tuệ</t>
  </si>
  <si>
    <t>K25KTR</t>
  </si>
  <si>
    <t>Tùng</t>
  </si>
  <si>
    <t>Nguyễn Lữ Lâm</t>
  </si>
  <si>
    <t>Tuyền</t>
  </si>
  <si>
    <t xml:space="preserve">Nguyễn Thị Mộng </t>
  </si>
  <si>
    <t>Trần Nguyễn Công</t>
  </si>
  <si>
    <t>Tựa</t>
  </si>
  <si>
    <t>Tường</t>
  </si>
  <si>
    <t>Hoàng Văn</t>
  </si>
  <si>
    <t>Thái</t>
  </si>
  <si>
    <t>Ngô Thị</t>
  </si>
  <si>
    <t>Trần Văn Nhật</t>
  </si>
  <si>
    <t xml:space="preserve">Phan Thị Diễm </t>
  </si>
  <si>
    <t>Thanh</t>
  </si>
  <si>
    <t xml:space="preserve">Nguyễn Đức Tuấn </t>
  </si>
  <si>
    <t>Thành</t>
  </si>
  <si>
    <t>K24EDT</t>
  </si>
  <si>
    <t xml:space="preserve">Nguyễn Đức </t>
  </si>
  <si>
    <t>Thạnh</t>
  </si>
  <si>
    <t>Võ Thị Thu</t>
  </si>
  <si>
    <t>Thảo</t>
  </si>
  <si>
    <t>K25KTN</t>
  </si>
  <si>
    <t>Lê Nguyên</t>
  </si>
  <si>
    <t>Lương Thị Thu</t>
  </si>
  <si>
    <t>Nguyễn Thị Phương</t>
  </si>
  <si>
    <t>Ngô Thị Phương</t>
  </si>
  <si>
    <t>K22KTR</t>
  </si>
  <si>
    <t>Nguyễn Phùng Thạch</t>
  </si>
  <si>
    <t>K27NHB</t>
  </si>
  <si>
    <t xml:space="preserve">Ngô Thanh </t>
  </si>
  <si>
    <t xml:space="preserve">Trần Phương </t>
  </si>
  <si>
    <t xml:space="preserve">Trần Thị Vũ </t>
  </si>
  <si>
    <t xml:space="preserve">Trương Hải </t>
  </si>
  <si>
    <t xml:space="preserve">Lưu Vũ Thanh </t>
  </si>
  <si>
    <t xml:space="preserve">Dương Phương </t>
  </si>
  <si>
    <t>Thắng</t>
  </si>
  <si>
    <t>Ngô Văn</t>
  </si>
  <si>
    <t>Lê Quyết</t>
  </si>
  <si>
    <t>Nguyễn Xuân</t>
  </si>
  <si>
    <t>Lê Viết Vũ</t>
  </si>
  <si>
    <t xml:space="preserve">Trương Văn </t>
  </si>
  <si>
    <t xml:space="preserve">Nguyễn Viết </t>
  </si>
  <si>
    <t>Thân</t>
  </si>
  <si>
    <t>Ngô Thị Anh</t>
  </si>
  <si>
    <t>Thi</t>
  </si>
  <si>
    <t xml:space="preserve">Trần Quang </t>
  </si>
  <si>
    <t>Thiên</t>
  </si>
  <si>
    <t xml:space="preserve">Hoàng Công </t>
  </si>
  <si>
    <t>Thiện</t>
  </si>
  <si>
    <t>Huỳnh Viết</t>
  </si>
  <si>
    <t>Thịnh</t>
  </si>
  <si>
    <t>Thọ</t>
  </si>
  <si>
    <t xml:space="preserve">Nguyễn Thị Kim </t>
  </si>
  <si>
    <t>Thoa</t>
  </si>
  <si>
    <t>Thông</t>
  </si>
  <si>
    <t xml:space="preserve">Nguyễn Thị Lệ </t>
  </si>
  <si>
    <t>Thu</t>
  </si>
  <si>
    <t xml:space="preserve">Trần Thị Hoài </t>
  </si>
  <si>
    <t>Phan Văn</t>
  </si>
  <si>
    <t>Thuận</t>
  </si>
  <si>
    <t>Thủy</t>
  </si>
  <si>
    <t xml:space="preserve">Trần Thị </t>
  </si>
  <si>
    <t>K25NTQ</t>
  </si>
  <si>
    <t xml:space="preserve">Đặng Thị </t>
  </si>
  <si>
    <t>Huỳnh Thị Phương</t>
  </si>
  <si>
    <t>Thúy</t>
  </si>
  <si>
    <t>Nguyễn Thị Thanh</t>
  </si>
  <si>
    <t xml:space="preserve">Trần Thị Phương </t>
  </si>
  <si>
    <t>Nguyễn Thị Minh</t>
  </si>
  <si>
    <t>Thư</t>
  </si>
  <si>
    <t>Phạm Thị Minh</t>
  </si>
  <si>
    <t xml:space="preserve">Nguyễn Hoàng Anh </t>
  </si>
  <si>
    <t xml:space="preserve">Trần Lý Anh </t>
  </si>
  <si>
    <t>Lê Thị Hoài</t>
  </si>
  <si>
    <t>Thương</t>
  </si>
  <si>
    <t>Trà</t>
  </si>
  <si>
    <t>Hoàng Quỳnh</t>
  </si>
  <si>
    <t>Trang</t>
  </si>
  <si>
    <t>Nguyễn Thị Diệu</t>
  </si>
  <si>
    <t>Phạm Đỗ Quỳnh</t>
  </si>
  <si>
    <t>Lê Thị</t>
  </si>
  <si>
    <t>Nguyễn Lê Thu</t>
  </si>
  <si>
    <t xml:space="preserve">Trần Quỳnh </t>
  </si>
  <si>
    <t xml:space="preserve">Nguyễn Thị Huyền </t>
  </si>
  <si>
    <t xml:space="preserve">Lê Thùy </t>
  </si>
  <si>
    <t xml:space="preserve">Lê Thị Thu </t>
  </si>
  <si>
    <t xml:space="preserve">Hà Thị Quỳnh </t>
  </si>
  <si>
    <t xml:space="preserve">Trần Thùy </t>
  </si>
  <si>
    <t xml:space="preserve">Dương Thị Thùy </t>
  </si>
  <si>
    <t>Nguyễn Ngọc Thanh</t>
  </si>
  <si>
    <t>Trâm</t>
  </si>
  <si>
    <t>Trầm Bảo</t>
  </si>
  <si>
    <t>Trân</t>
  </si>
  <si>
    <t xml:space="preserve">Phan Thị Ngọc </t>
  </si>
  <si>
    <t xml:space="preserve">Nguyễn Trương Minh </t>
  </si>
  <si>
    <t>Trí</t>
  </si>
  <si>
    <t>Triều</t>
  </si>
  <si>
    <t>K24PNU-EDC</t>
  </si>
  <si>
    <t>Triệu</t>
  </si>
  <si>
    <t>Trần Huỳnh</t>
  </si>
  <si>
    <t>Trinh</t>
  </si>
  <si>
    <t>Phạm Thị Thu</t>
  </si>
  <si>
    <t>K27QNH</t>
  </si>
  <si>
    <t xml:space="preserve">Huỳnh Ngô Ngọc </t>
  </si>
  <si>
    <t xml:space="preserve">Nguyễn Tú </t>
  </si>
  <si>
    <t>Nguyễn Trần Chí</t>
  </si>
  <si>
    <t>Trung</t>
  </si>
  <si>
    <t>K25CSU-KTR</t>
  </si>
  <si>
    <t>Hồ Hữu</t>
  </si>
  <si>
    <t>Vũ Chánh</t>
  </si>
  <si>
    <t xml:space="preserve">Lê Chí </t>
  </si>
  <si>
    <t xml:space="preserve">Lưu Tổng </t>
  </si>
  <si>
    <t>K25EDT</t>
  </si>
  <si>
    <t>Truyền</t>
  </si>
  <si>
    <t>Trường</t>
  </si>
  <si>
    <t xml:space="preserve">Nguyễn Xuân </t>
  </si>
  <si>
    <t>Nguyễn Phan Thảo</t>
  </si>
  <si>
    <t>Uyên</t>
  </si>
  <si>
    <t>Nguyễn Lê Thảo</t>
  </si>
  <si>
    <t>Trương Mỹ Thục</t>
  </si>
  <si>
    <t>Hoàng Nữ Tú</t>
  </si>
  <si>
    <t>Phan Thị Mỹ</t>
  </si>
  <si>
    <t xml:space="preserve">Trần Đặng Hàn </t>
  </si>
  <si>
    <t xml:space="preserve">Lê Phan Kiều </t>
  </si>
  <si>
    <t>K27PSU-DLK</t>
  </si>
  <si>
    <t>Võ Công</t>
  </si>
  <si>
    <t>Văn</t>
  </si>
  <si>
    <t>K24LKT</t>
  </si>
  <si>
    <t>Nguyễn Đoàn Thanh</t>
  </si>
  <si>
    <t>Vân</t>
  </si>
  <si>
    <t xml:space="preserve">Phạm Thị Bích </t>
  </si>
  <si>
    <t>Nguyễn Thị Tường</t>
  </si>
  <si>
    <t>Vi</t>
  </si>
  <si>
    <t xml:space="preserve">Nguyễn Thị Tường </t>
  </si>
  <si>
    <t>Viên</t>
  </si>
  <si>
    <t xml:space="preserve">Cao Bá Ý </t>
  </si>
  <si>
    <t>Cái Mai Điền Gia</t>
  </si>
  <si>
    <t>Việt</t>
  </si>
  <si>
    <t>Dương Quốc</t>
  </si>
  <si>
    <t>Vinh</t>
  </si>
  <si>
    <t>K25QTD</t>
  </si>
  <si>
    <t>Trương Thị</t>
  </si>
  <si>
    <t>Trần Đặng Văn</t>
  </si>
  <si>
    <t>Vũ</t>
  </si>
  <si>
    <t xml:space="preserve">Nguyễn Thanh </t>
  </si>
  <si>
    <t>K22LKT</t>
  </si>
  <si>
    <t xml:space="preserve">Nguyễn Thị Như </t>
  </si>
  <si>
    <t xml:space="preserve">Lê Đức </t>
  </si>
  <si>
    <t>Nguyễn Tường</t>
  </si>
  <si>
    <t>Vy</t>
  </si>
  <si>
    <t>Trần Tường</t>
  </si>
  <si>
    <t>Nguyễn Thị Cẩm</t>
  </si>
  <si>
    <t>K26HP-VHD</t>
  </si>
  <si>
    <t>K26VJ-VQH</t>
  </si>
  <si>
    <t xml:space="preserve">Dương Nữ Tường </t>
  </si>
  <si>
    <t xml:space="preserve">Nguyễn Lương Thảo </t>
  </si>
  <si>
    <t xml:space="preserve">Vũ Nguyễn Thảo </t>
  </si>
  <si>
    <t xml:space="preserve">Dương Thị Diệu </t>
  </si>
  <si>
    <t>Vỹ</t>
  </si>
  <si>
    <t>Vy Thanh</t>
  </si>
  <si>
    <t>Xuân</t>
  </si>
  <si>
    <t xml:space="preserve">Trần Đăng Thanh </t>
  </si>
  <si>
    <t xml:space="preserve">Huỳnh Thị Như </t>
  </si>
  <si>
    <t>Ý</t>
  </si>
  <si>
    <t>Phạm Thị Hải</t>
  </si>
  <si>
    <t>Yên</t>
  </si>
  <si>
    <t>K26CTP</t>
  </si>
  <si>
    <t>Nguyễn Phan Linh</t>
  </si>
  <si>
    <t>623-115-8-26-26</t>
  </si>
  <si>
    <t>501-90-30-26-1</t>
  </si>
  <si>
    <t>501-91-10-26-2</t>
  </si>
  <si>
    <t>502-92-30-26-3</t>
  </si>
  <si>
    <t>502-93-12-26-4</t>
  </si>
  <si>
    <t>507-94-30-26-5</t>
  </si>
  <si>
    <t>507-95-12-26-6</t>
  </si>
  <si>
    <t>508-96-26-26-7</t>
  </si>
  <si>
    <t>609-97-30-26-8</t>
  </si>
  <si>
    <t>609-98-10-26-9</t>
  </si>
  <si>
    <t>610-99-30-26-10</t>
  </si>
  <si>
    <t>610-100-10-26-11</t>
  </si>
  <si>
    <t>623-101-30-26-12</t>
  </si>
  <si>
    <t>623-102-10-26-13</t>
  </si>
  <si>
    <t>501-103-30-26-14</t>
  </si>
  <si>
    <t>501-104-10-26-15</t>
  </si>
  <si>
    <t>502-105-30-26-16</t>
  </si>
  <si>
    <t>502-106-12-26-17</t>
  </si>
  <si>
    <t>507-107-30-26-18</t>
  </si>
  <si>
    <t>507-108-12-26-19</t>
  </si>
  <si>
    <t>508-109-26-26-20</t>
  </si>
  <si>
    <t>609-110-30-26-21</t>
  </si>
  <si>
    <t>609-111-10-26-22</t>
  </si>
  <si>
    <t>610-112-30-26-23</t>
  </si>
  <si>
    <t>610-113-10-26-24</t>
  </si>
  <si>
    <t>623-114-30-26-25</t>
  </si>
  <si>
    <t>501</t>
  </si>
  <si>
    <t>Thời gian:13h00 - Ngày 07/12/2024 - Phòng: 501 - cơ sở:  K7/25 Quang Trung</t>
  </si>
  <si>
    <t>1/</t>
  </si>
  <si>
    <t>26</t>
  </si>
  <si>
    <t>91</t>
  </si>
  <si>
    <t>2/</t>
  </si>
  <si>
    <t>502</t>
  </si>
  <si>
    <t>92</t>
  </si>
  <si>
    <t>Thời gian:13h00 - Ngày 07/12/2024 - Phòng: 502 - cơ sở:  K7/25 Quang Trung</t>
  </si>
  <si>
    <t>3/</t>
  </si>
  <si>
    <t>93</t>
  </si>
  <si>
    <t>4/</t>
  </si>
  <si>
    <t>507</t>
  </si>
  <si>
    <t>94</t>
  </si>
  <si>
    <t>Thời gian:13h00 - Ngày 07/12/2024 - Phòng: 507 - cơ sở:  K7/25 Quang Trung</t>
  </si>
  <si>
    <t>5/</t>
  </si>
  <si>
    <t>95</t>
  </si>
  <si>
    <t>6/</t>
  </si>
  <si>
    <t>508</t>
  </si>
  <si>
    <t>96</t>
  </si>
  <si>
    <t>Thời gian:13h00 - Ngày 07/12/2024 - Phòng: 508 - cơ sở:  K7/25 Quang Trung</t>
  </si>
  <si>
    <t>7/</t>
  </si>
  <si>
    <t>609</t>
  </si>
  <si>
    <t>97</t>
  </si>
  <si>
    <t>Thời gian:13h00 - Ngày 07/12/2024 - Phòng: 609 - cơ sở:  K7/25 Quang Trung</t>
  </si>
  <si>
    <t>8/</t>
  </si>
  <si>
    <t>98</t>
  </si>
  <si>
    <t>9/</t>
  </si>
  <si>
    <t>610</t>
  </si>
  <si>
    <t>99</t>
  </si>
  <si>
    <t>Thời gian:13h00 - Ngày 07/12/2024 - Phòng: 610 - cơ sở:  K7/25 Quang Trung</t>
  </si>
  <si>
    <t>10/</t>
  </si>
  <si>
    <t>100</t>
  </si>
  <si>
    <t>11/</t>
  </si>
  <si>
    <t>623</t>
  </si>
  <si>
    <t>101</t>
  </si>
  <si>
    <t>Thời gian:13h00 - Ngày 07/12/2024 - Phòng: 623 - cơ sở:  K7/25 Quang Trung</t>
  </si>
  <si>
    <t>12/</t>
  </si>
  <si>
    <t>102</t>
  </si>
  <si>
    <t>Thời gian:15h00 - Ngày 07/12/2024 - Phòng: 623 - cơ sở:  K7/25 Quang Trung</t>
  </si>
  <si>
    <t>13/</t>
  </si>
  <si>
    <t>103</t>
  </si>
  <si>
    <t>Thời gian:15h00 - Ngày 07/12/2024 - Phòng: 501 - cơ sở:  K7/25 Quang Trung</t>
  </si>
  <si>
    <t>14/</t>
  </si>
  <si>
    <t>104</t>
  </si>
  <si>
    <t>15/</t>
  </si>
  <si>
    <t>105</t>
  </si>
  <si>
    <t>Thời gian:15h00 - Ngày 07/12/2024 - Phòng: 502 - cơ sở:  K7/25 Quang Trung</t>
  </si>
  <si>
    <t>16/</t>
  </si>
  <si>
    <t>106</t>
  </si>
  <si>
    <t>17/</t>
  </si>
  <si>
    <t>107</t>
  </si>
  <si>
    <t>Thời gian:15h00 - Ngày 07/12/2024 - Phòng: 507 - cơ sở:  K7/25 Quang Trung</t>
  </si>
  <si>
    <t>18/</t>
  </si>
  <si>
    <t>108</t>
  </si>
  <si>
    <t>19/</t>
  </si>
  <si>
    <t>109</t>
  </si>
  <si>
    <t>Thời gian:15h00 - Ngày 07/12/2024 - Phòng: 508 - cơ sở:  K7/25 Quang Trung</t>
  </si>
  <si>
    <t>20/</t>
  </si>
  <si>
    <t>110</t>
  </si>
  <si>
    <t>Thời gian:15h00 - Ngày 07/12/2024 - Phòng: 609 - cơ sở:  K7/25 Quang Trung</t>
  </si>
  <si>
    <t>21/</t>
  </si>
  <si>
    <t>111</t>
  </si>
  <si>
    <t>Thời gian:15h00 - Ngày 623-115-8-26-26 - Phòng: 609 - cơ sở:  K7/25 Quang Trung</t>
  </si>
  <si>
    <t>22/</t>
  </si>
  <si>
    <t>112</t>
  </si>
  <si>
    <t>Thời gian:15h00 - Ngày 07/12/2024 - Phòng: 610 - cơ sở:  K7/25 Quang Trung</t>
  </si>
  <si>
    <t>23/</t>
  </si>
  <si>
    <t>113</t>
  </si>
  <si>
    <t>24/</t>
  </si>
  <si>
    <t>114</t>
  </si>
  <si>
    <t>25/</t>
  </si>
  <si>
    <t>115</t>
  </si>
  <si>
    <t>26/</t>
  </si>
  <si>
    <t>SINH VIÊN THẮC MẮC LIÊN HỆ MAIL: phanthanhtamdtu@gmail.com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</si>
</sst>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  <charset val="163"/>
    </font>
    <font>
      <b/>
      <sz val="20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48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7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57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58" fillId="21" borderId="0" applyNumberFormat="0" applyBorder="0" applyAlignment="0" applyProtection="0"/>
    <xf numFmtId="0" fontId="58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58" fillId="25" borderId="0" applyNumberFormat="0" applyBorder="0" applyAlignment="0" applyProtection="0"/>
    <xf numFmtId="0" fontId="58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59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49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0" fillId="30" borderId="29" applyNumberFormat="0" applyAlignment="0" applyProtection="0"/>
    <xf numFmtId="0" fontId="41" fillId="0" borderId="0"/>
    <xf numFmtId="0" fontId="61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2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3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4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5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6" fillId="0" borderId="33" applyNumberFormat="0" applyFill="0" applyAlignment="0" applyProtection="0"/>
    <xf numFmtId="0" fontId="66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7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0" fillId="0" borderId="0"/>
    <xf numFmtId="0" fontId="2" fillId="0" borderId="0" applyFill="0" applyBorder="0" applyAlignment="0"/>
    <xf numFmtId="0" fontId="2" fillId="0" borderId="0" applyFill="0" applyBorder="0" applyAlignment="0"/>
    <xf numFmtId="0" fontId="68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69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7" fillId="0" borderId="0"/>
    <xf numFmtId="0" fontId="9" fillId="0" borderId="0"/>
    <xf numFmtId="0" fontId="51" fillId="0" borderId="0"/>
    <xf numFmtId="0" fontId="2" fillId="0" borderId="0"/>
    <xf numFmtId="0" fontId="57" fillId="0" borderId="0"/>
    <xf numFmtId="0" fontId="57" fillId="0" borderId="0"/>
    <xf numFmtId="0" fontId="1" fillId="0" borderId="0"/>
    <xf numFmtId="0" fontId="2" fillId="0" borderId="0"/>
    <xf numFmtId="0" fontId="57" fillId="0" borderId="0"/>
    <xf numFmtId="0" fontId="57" fillId="0" borderId="0"/>
    <xf numFmtId="0" fontId="70" fillId="0" borderId="0"/>
    <xf numFmtId="0" fontId="37" fillId="0" borderId="0"/>
    <xf numFmtId="0" fontId="1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38" fillId="0" borderId="0"/>
    <xf numFmtId="0" fontId="47" fillId="35" borderId="35" applyNumberFormat="0" applyFont="0" applyAlignment="0" applyProtection="0"/>
    <xf numFmtId="0" fontId="71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2" fillId="0" borderId="0" applyNumberFormat="0" applyFill="0" applyBorder="0" applyAlignment="0" applyProtection="0"/>
    <xf numFmtId="0" fontId="73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4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0" fillId="0" borderId="0"/>
    <xf numFmtId="9" fontId="2" fillId="0" borderId="0" applyFont="0" applyFill="0" applyBorder="0" applyAlignment="0" applyProtection="0"/>
    <xf numFmtId="0" fontId="57" fillId="0" borderId="0"/>
  </cellStyleXfs>
  <cellXfs count="227">
    <xf numFmtId="0" fontId="0" fillId="0" borderId="0" xfId="0"/>
    <xf numFmtId="0" fontId="6" fillId="0" borderId="0" xfId="0" applyFont="1" applyFill="1"/>
    <xf numFmtId="0" fontId="75" fillId="37" borderId="0" xfId="119" applyNumberFormat="1" applyFont="1" applyFill="1" applyAlignment="1"/>
    <xf numFmtId="0" fontId="53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3" fillId="0" borderId="0" xfId="0" applyFont="1" applyFill="1"/>
    <xf numFmtId="0" fontId="76" fillId="37" borderId="0" xfId="119" applyFont="1" applyFill="1" applyAlignment="1">
      <alignment horizontal="center"/>
    </xf>
    <xf numFmtId="0" fontId="53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56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6" fillId="0" borderId="10" xfId="120" applyFont="1" applyBorder="1"/>
    <xf numFmtId="0" fontId="4" fillId="0" borderId="10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8" fillId="0" borderId="8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81" fillId="0" borderId="0" xfId="183" applyFont="1" applyFill="1" applyBorder="1" applyAlignment="1">
      <alignment horizontal="center"/>
    </xf>
    <xf numFmtId="0" fontId="80" fillId="0" borderId="0" xfId="183"/>
    <xf numFmtId="0" fontId="81" fillId="0" borderId="0" xfId="183" applyFont="1" applyFill="1" applyBorder="1" applyAlignment="1">
      <alignment horizontal="left"/>
    </xf>
    <xf numFmtId="0" fontId="82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horizontal="center" wrapText="1"/>
    </xf>
    <xf numFmtId="0" fontId="83" fillId="0" borderId="0" xfId="183" applyFont="1" applyBorder="1" applyAlignment="1">
      <alignment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center"/>
    </xf>
    <xf numFmtId="0" fontId="82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left"/>
    </xf>
    <xf numFmtId="0" fontId="83" fillId="0" borderId="0" xfId="183" applyFont="1" applyBorder="1"/>
    <xf numFmtId="0" fontId="83" fillId="37" borderId="0" xfId="183" applyFont="1" applyFill="1" applyBorder="1" applyAlignment="1">
      <alignment horizontal="center"/>
    </xf>
    <xf numFmtId="0" fontId="82" fillId="37" borderId="0" xfId="183" applyFont="1" applyFill="1" applyBorder="1" applyAlignment="1">
      <alignment horizontal="center"/>
    </xf>
    <xf numFmtId="0" fontId="7" fillId="0" borderId="0" xfId="183" applyFont="1" applyFill="1"/>
    <xf numFmtId="0" fontId="89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7" fillId="0" borderId="0" xfId="183" applyFont="1" applyFill="1" applyAlignment="1">
      <alignment horizontal="left"/>
    </xf>
    <xf numFmtId="0" fontId="55" fillId="0" borderId="0" xfId="183" applyFont="1" applyFill="1" applyAlignment="1">
      <alignment horizontal="left"/>
    </xf>
    <xf numFmtId="0" fontId="55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7" fillId="0" borderId="0" xfId="183" applyFont="1" applyFill="1" applyAlignment="1">
      <alignment horizontal="center"/>
    </xf>
    <xf numFmtId="0" fontId="90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1" fillId="0" borderId="3" xfId="184" applyFont="1" applyFill="1" applyBorder="1" applyAlignment="1">
      <alignment horizontal="center" vertical="center"/>
    </xf>
    <xf numFmtId="9" fontId="90" fillId="0" borderId="3" xfId="184" applyFont="1" applyFill="1" applyBorder="1" applyAlignment="1">
      <alignment horizontal="center" vertical="center" wrapText="1"/>
    </xf>
    <xf numFmtId="0" fontId="90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7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7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3" fillId="0" borderId="0" xfId="183" applyFont="1" applyFill="1" applyBorder="1" applyAlignment="1"/>
    <xf numFmtId="0" fontId="93" fillId="0" borderId="0" xfId="183" applyFont="1" applyFill="1" applyBorder="1" applyAlignment="1">
      <alignment horizontal="center"/>
    </xf>
    <xf numFmtId="0" fontId="94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94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7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77" fillId="0" borderId="20" xfId="183" applyFont="1" applyFill="1" applyBorder="1" applyAlignment="1">
      <alignment horizontal="left" vertical="center"/>
    </xf>
    <xf numFmtId="0" fontId="77" fillId="0" borderId="13" xfId="183" applyFont="1" applyFill="1" applyBorder="1" applyAlignment="1">
      <alignment horizontal="center" vertical="center"/>
    </xf>
    <xf numFmtId="183" fontId="77" fillId="0" borderId="13" xfId="183" applyNumberFormat="1" applyFont="1" applyFill="1" applyBorder="1" applyAlignment="1">
      <alignment horizontal="center" vertical="center"/>
    </xf>
    <xf numFmtId="0" fontId="96" fillId="0" borderId="13" xfId="183" applyFont="1" applyFill="1" applyBorder="1" applyAlignment="1">
      <alignment horizontal="left" vertical="center"/>
    </xf>
    <xf numFmtId="0" fontId="91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5" fillId="0" borderId="0" xfId="113" applyFont="1" applyFill="1" applyAlignment="1">
      <alignment horizontal="center"/>
    </xf>
    <xf numFmtId="0" fontId="4" fillId="0" borderId="0" xfId="113" applyFont="1" applyFill="1"/>
    <xf numFmtId="0" fontId="53" fillId="0" borderId="0" xfId="113" applyFont="1" applyFill="1" applyAlignment="1">
      <alignment horizontal="left"/>
    </xf>
    <xf numFmtId="0" fontId="97" fillId="0" borderId="0" xfId="113" applyFont="1" applyFill="1" applyBorder="1" applyAlignment="1">
      <alignment horizontal="left"/>
    </xf>
    <xf numFmtId="0" fontId="53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3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3" fillId="0" borderId="0" xfId="113" applyFont="1" applyFill="1" applyAlignment="1">
      <alignment horizontal="center"/>
    </xf>
    <xf numFmtId="0" fontId="53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5" fillId="37" borderId="0" xfId="0" applyFont="1" applyFill="1" applyAlignment="1">
      <alignment wrapText="1"/>
    </xf>
    <xf numFmtId="0" fontId="97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8" fillId="36" borderId="0" xfId="183" applyFont="1" applyFill="1"/>
    <xf numFmtId="0" fontId="98" fillId="36" borderId="0" xfId="183" applyFont="1" applyFill="1" applyAlignment="1">
      <alignment horizontal="center"/>
    </xf>
    <xf numFmtId="0" fontId="98" fillId="36" borderId="0" xfId="183" applyFont="1" applyFill="1" applyBorder="1" applyAlignment="1"/>
    <xf numFmtId="0" fontId="98" fillId="36" borderId="0" xfId="183" applyFont="1" applyFill="1" applyBorder="1" applyAlignment="1">
      <alignment horizontal="left"/>
    </xf>
    <xf numFmtId="0" fontId="98" fillId="36" borderId="0" xfId="183" applyFont="1" applyFill="1" applyBorder="1"/>
    <xf numFmtId="0" fontId="98" fillId="36" borderId="0" xfId="183" applyFont="1" applyFill="1" applyAlignment="1"/>
    <xf numFmtId="0" fontId="98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4" fillId="40" borderId="0" xfId="0" applyFont="1" applyFill="1" applyAlignment="1">
      <alignment horizontal="center"/>
    </xf>
    <xf numFmtId="0" fontId="74" fillId="0" borderId="0" xfId="0" applyFont="1"/>
    <xf numFmtId="0" fontId="74" fillId="41" borderId="0" xfId="0" applyFont="1" applyFill="1" applyAlignment="1">
      <alignment horizontal="center"/>
    </xf>
    <xf numFmtId="0" fontId="74" fillId="42" borderId="0" xfId="0" applyFont="1" applyFill="1" applyAlignment="1">
      <alignment horizontal="center"/>
    </xf>
    <xf numFmtId="0" fontId="74" fillId="39" borderId="0" xfId="0" applyFont="1" applyFill="1" applyAlignment="1">
      <alignment horizontal="center"/>
    </xf>
    <xf numFmtId="0" fontId="83" fillId="0" borderId="0" xfId="0" applyFont="1" applyBorder="1" applyAlignment="1">
      <alignment horizontal="center"/>
    </xf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left"/>
    </xf>
    <xf numFmtId="0" fontId="82" fillId="37" borderId="0" xfId="0" applyFont="1" applyFill="1" applyBorder="1" applyAlignment="1">
      <alignment horizontal="center"/>
    </xf>
    <xf numFmtId="0" fontId="83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left"/>
    </xf>
    <xf numFmtId="0" fontId="82" fillId="37" borderId="0" xfId="0" applyFont="1" applyFill="1" applyBorder="1" applyAlignment="1">
      <alignment horizontal="center" vertical="center"/>
    </xf>
    <xf numFmtId="0" fontId="82" fillId="0" borderId="0" xfId="0" applyFont="1" applyBorder="1" applyAlignment="1">
      <alignment horizontal="left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/>
    <xf numFmtId="0" fontId="83" fillId="0" borderId="0" xfId="0" applyFont="1" applyFill="1" applyBorder="1" applyAlignment="1">
      <alignment horizontal="left"/>
    </xf>
    <xf numFmtId="0" fontId="82" fillId="0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83" fillId="36" borderId="0" xfId="183" applyFont="1" applyFill="1" applyBorder="1" applyAlignment="1">
      <alignment horizontal="center"/>
    </xf>
    <xf numFmtId="0" fontId="82" fillId="36" borderId="0" xfId="183" applyFont="1" applyFill="1" applyBorder="1" applyAlignment="1">
      <alignment horizontal="center"/>
    </xf>
    <xf numFmtId="0" fontId="83" fillId="36" borderId="0" xfId="183" applyFont="1" applyFill="1" applyBorder="1"/>
    <xf numFmtId="0" fontId="4" fillId="0" borderId="0" xfId="122" applyFont="1" applyBorder="1" applyAlignment="1">
      <alignment horizontal="right"/>
    </xf>
    <xf numFmtId="0" fontId="99" fillId="0" borderId="11" xfId="120" applyNumberFormat="1" applyFont="1" applyFill="1" applyBorder="1" applyAlignment="1" applyProtection="1">
      <alignment horizontal="left"/>
    </xf>
    <xf numFmtId="0" fontId="99" fillId="0" borderId="12" xfId="120" applyNumberFormat="1" applyFont="1" applyFill="1" applyBorder="1" applyAlignment="1" applyProtection="1">
      <alignment horizontal="left" wrapText="1"/>
    </xf>
    <xf numFmtId="0" fontId="4" fillId="0" borderId="38" xfId="122" applyFont="1" applyBorder="1" applyAlignment="1">
      <alignment horizontal="center"/>
    </xf>
    <xf numFmtId="0" fontId="4" fillId="0" borderId="44" xfId="122" applyFont="1" applyBorder="1" applyAlignment="1">
      <alignment horizontal="center"/>
    </xf>
    <xf numFmtId="0" fontId="4" fillId="0" borderId="39" xfId="122" applyFont="1" applyBorder="1" applyAlignment="1">
      <alignment horizontal="center"/>
    </xf>
    <xf numFmtId="0" fontId="53" fillId="0" borderId="17" xfId="122" applyFont="1" applyFill="1" applyBorder="1" applyAlignment="1">
      <alignment horizontal="center" vertical="center" wrapText="1"/>
    </xf>
    <xf numFmtId="0" fontId="53" fillId="0" borderId="15" xfId="122" applyFont="1" applyFill="1" applyBorder="1" applyAlignment="1">
      <alignment horizontal="center" vertical="center" wrapText="1"/>
    </xf>
    <xf numFmtId="0" fontId="53" fillId="0" borderId="18" xfId="122" applyFont="1" applyFill="1" applyBorder="1" applyAlignment="1">
      <alignment horizontal="center" vertical="center" wrapText="1"/>
    </xf>
    <xf numFmtId="0" fontId="53" fillId="0" borderId="26" xfId="122" applyFont="1" applyFill="1" applyBorder="1" applyAlignment="1">
      <alignment horizontal="center" vertical="center" wrapText="1"/>
    </xf>
    <xf numFmtId="0" fontId="53" fillId="0" borderId="22" xfId="122" applyFont="1" applyFill="1" applyBorder="1" applyAlignment="1">
      <alignment horizontal="center" vertical="center" wrapText="1"/>
    </xf>
    <xf numFmtId="0" fontId="53" fillId="0" borderId="24" xfId="122" applyFont="1" applyFill="1" applyBorder="1" applyAlignment="1">
      <alignment horizontal="center" vertical="center" wrapText="1"/>
    </xf>
    <xf numFmtId="0" fontId="53" fillId="0" borderId="27" xfId="122" applyFont="1" applyFill="1" applyBorder="1" applyAlignment="1">
      <alignment horizontal="center"/>
    </xf>
    <xf numFmtId="0" fontId="53" fillId="0" borderId="28" xfId="122" applyFont="1" applyFill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3" fillId="0" borderId="3" xfId="122" applyFont="1" applyFill="1" applyBorder="1" applyAlignment="1">
      <alignment horizontal="center" vertical="center" wrapText="1"/>
    </xf>
    <xf numFmtId="0" fontId="53" fillId="0" borderId="3" xfId="122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/>
    </xf>
    <xf numFmtId="0" fontId="55" fillId="0" borderId="0" xfId="0" applyFont="1" applyFill="1" applyAlignment="1">
      <alignment horizontal="left"/>
    </xf>
    <xf numFmtId="0" fontId="53" fillId="0" borderId="27" xfId="122" applyFont="1" applyFill="1" applyBorder="1" applyAlignment="1">
      <alignment horizontal="left" vertical="center"/>
    </xf>
    <xf numFmtId="0" fontId="53" fillId="0" borderId="28" xfId="122" applyFont="1" applyFill="1" applyBorder="1" applyAlignment="1">
      <alignment horizontal="left" vertical="center"/>
    </xf>
    <xf numFmtId="0" fontId="53" fillId="0" borderId="16" xfId="122" applyFont="1" applyFill="1" applyBorder="1" applyAlignment="1">
      <alignment horizontal="center" vertical="center" wrapText="1"/>
    </xf>
    <xf numFmtId="0" fontId="53" fillId="0" borderId="9" xfId="122" applyFont="1" applyFill="1" applyBorder="1" applyAlignment="1">
      <alignment horizontal="center" vertical="center" wrapText="1"/>
    </xf>
    <xf numFmtId="0" fontId="4" fillId="0" borderId="41" xfId="122" applyFont="1" applyBorder="1" applyAlignment="1">
      <alignment horizontal="center"/>
    </xf>
    <xf numFmtId="0" fontId="4" fillId="0" borderId="42" xfId="122" applyFont="1" applyBorder="1" applyAlignment="1">
      <alignment horizontal="center"/>
    </xf>
    <xf numFmtId="0" fontId="4" fillId="0" borderId="43" xfId="122" applyFont="1" applyBorder="1" applyAlignment="1">
      <alignment horizontal="center"/>
    </xf>
    <xf numFmtId="0" fontId="5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3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0" fillId="0" borderId="16" xfId="183" applyFont="1" applyFill="1" applyBorder="1" applyAlignment="1">
      <alignment horizontal="center" vertical="center" wrapText="1"/>
    </xf>
    <xf numFmtId="0" fontId="90" fillId="0" borderId="14" xfId="183" applyFont="1" applyFill="1" applyBorder="1" applyAlignment="1">
      <alignment horizontal="center" vertical="center" wrapText="1"/>
    </xf>
    <xf numFmtId="0" fontId="90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89" fillId="0" borderId="0" xfId="183" applyFont="1" applyFill="1" applyAlignment="1">
      <alignment horizontal="center"/>
    </xf>
    <xf numFmtId="0" fontId="90" fillId="0" borderId="16" xfId="183" applyFont="1" applyFill="1" applyBorder="1" applyAlignment="1">
      <alignment horizontal="center" vertical="center"/>
    </xf>
    <xf numFmtId="0" fontId="90" fillId="0" borderId="14" xfId="183" applyFont="1" applyFill="1" applyBorder="1" applyAlignment="1">
      <alignment horizontal="center" vertical="center"/>
    </xf>
    <xf numFmtId="0" fontId="90" fillId="0" borderId="9" xfId="183" applyFont="1" applyFill="1" applyBorder="1" applyAlignment="1">
      <alignment horizontal="center" vertical="center"/>
    </xf>
    <xf numFmtId="0" fontId="90" fillId="0" borderId="17" xfId="183" applyFont="1" applyFill="1" applyBorder="1" applyAlignment="1">
      <alignment vertical="center"/>
    </xf>
    <xf numFmtId="0" fontId="90" fillId="0" borderId="25" xfId="183" applyFont="1" applyFill="1" applyBorder="1" applyAlignment="1">
      <alignment vertical="center"/>
    </xf>
    <xf numFmtId="0" fontId="90" fillId="0" borderId="26" xfId="183" applyFont="1" applyFill="1" applyBorder="1" applyAlignment="1">
      <alignment vertical="center"/>
    </xf>
    <xf numFmtId="0" fontId="90" fillId="0" borderId="18" xfId="183" applyFont="1" applyFill="1" applyBorder="1" applyAlignment="1">
      <alignment horizontal="left" vertical="center"/>
    </xf>
    <xf numFmtId="0" fontId="90" fillId="0" borderId="23" xfId="183" applyFont="1" applyFill="1" applyBorder="1" applyAlignment="1">
      <alignment horizontal="left" vertical="center"/>
    </xf>
    <xf numFmtId="0" fontId="90" fillId="0" borderId="24" xfId="183" applyFont="1" applyFill="1" applyBorder="1" applyAlignment="1">
      <alignment horizontal="left" vertical="center"/>
    </xf>
    <xf numFmtId="0" fontId="90" fillId="0" borderId="27" xfId="183" applyFont="1" applyFill="1" applyBorder="1" applyAlignment="1">
      <alignment horizontal="center"/>
    </xf>
    <xf numFmtId="0" fontId="90" fillId="0" borderId="2" xfId="183" applyFont="1" applyFill="1" applyBorder="1" applyAlignment="1">
      <alignment horizontal="center"/>
    </xf>
    <xf numFmtId="0" fontId="90" fillId="0" borderId="28" xfId="183" applyFont="1" applyFill="1" applyBorder="1" applyAlignment="1">
      <alignment horizontal="center"/>
    </xf>
    <xf numFmtId="0" fontId="90" fillId="0" borderId="17" xfId="183" applyFont="1" applyFill="1" applyBorder="1" applyAlignment="1">
      <alignment horizontal="center" vertical="center" wrapText="1"/>
    </xf>
    <xf numFmtId="0" fontId="90" fillId="0" borderId="18" xfId="183" applyFont="1" applyFill="1" applyBorder="1" applyAlignment="1">
      <alignment horizontal="center" vertical="center" wrapText="1"/>
    </xf>
    <xf numFmtId="0" fontId="90" fillId="0" borderId="26" xfId="183" applyFont="1" applyFill="1" applyBorder="1" applyAlignment="1">
      <alignment horizontal="center" vertical="center" wrapText="1"/>
    </xf>
    <xf numFmtId="0" fontId="90" fillId="0" borderId="24" xfId="183" applyFont="1" applyFill="1" applyBorder="1" applyAlignment="1">
      <alignment horizontal="center" vertical="center" wrapText="1"/>
    </xf>
    <xf numFmtId="0" fontId="82" fillId="0" borderId="0" xfId="183" applyFont="1" applyBorder="1" applyAlignment="1">
      <alignment horizontal="left" vertical="center" wrapText="1"/>
    </xf>
    <xf numFmtId="0" fontId="82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 wrapText="1"/>
    </xf>
    <xf numFmtId="0" fontId="100" fillId="36" borderId="0" xfId="119" applyFont="1" applyFill="1" applyAlignment="1">
      <alignment horizontal="center" vertical="center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7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6"/>
  <sheetViews>
    <sheetView tabSelected="1" workbookViewId="0">
      <selection activeCell="I10" sqref="I10"/>
    </sheetView>
  </sheetViews>
  <sheetFormatPr defaultRowHeight="15"/>
  <cols>
    <col min="1" max="1" width="4.42578125" bestFit="1" customWidth="1"/>
    <col min="2" max="2" width="10.42578125" bestFit="1" customWidth="1"/>
    <col min="3" max="3" width="18.85546875" bestFit="1" customWidth="1"/>
    <col min="4" max="4" width="7.28515625" customWidth="1"/>
    <col min="5" max="5" width="14" bestFit="1" customWidth="1"/>
    <col min="6" max="6" width="15.140625" hidden="1" customWidth="1"/>
    <col min="7" max="7" width="8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7.85546875" bestFit="1" customWidth="1"/>
    <col min="13" max="13" width="3.28515625" bestFit="1" customWidth="1"/>
    <col min="14" max="14" width="2.7109375" bestFit="1" customWidth="1"/>
  </cols>
  <sheetData>
    <row r="1" spans="1:14" s="1" customFormat="1" ht="14.25" customHeight="1">
      <c r="B1" s="174" t="s">
        <v>7</v>
      </c>
      <c r="C1" s="174"/>
      <c r="D1" s="175" t="s">
        <v>1255</v>
      </c>
      <c r="E1" s="175"/>
      <c r="F1" s="175"/>
      <c r="G1" s="175"/>
      <c r="H1" s="175"/>
      <c r="I1" s="175"/>
      <c r="J1" s="175"/>
      <c r="K1" s="175"/>
      <c r="L1" s="111" t="s">
        <v>2020</v>
      </c>
    </row>
    <row r="2" spans="1:14" s="1" customFormat="1">
      <c r="B2" s="174" t="s">
        <v>1260</v>
      </c>
      <c r="C2" s="174"/>
      <c r="D2" s="2" t="s">
        <v>2045</v>
      </c>
      <c r="E2" s="175" t="s">
        <v>1259</v>
      </c>
      <c r="F2" s="175"/>
      <c r="G2" s="175"/>
      <c r="H2" s="175"/>
      <c r="I2" s="175"/>
      <c r="J2" s="175"/>
      <c r="K2" s="175"/>
      <c r="L2" s="3"/>
      <c r="M2" s="4"/>
      <c r="N2" s="4"/>
    </row>
    <row r="3" spans="1:14" s="5" customFormat="1" ht="24.75" customHeight="1">
      <c r="A3" s="226" t="s">
        <v>2119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</row>
    <row r="4" spans="1:14" s="5" customFormat="1" ht="18.75" customHeight="1">
      <c r="A4" s="166" t="s">
        <v>2046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3"/>
      <c r="M4" s="3"/>
      <c r="N4" s="3"/>
    </row>
    <row r="5" spans="1:14" ht="3.75" customHeight="1"/>
    <row r="6" spans="1:14" ht="15" customHeight="1">
      <c r="A6" s="164" t="s">
        <v>0</v>
      </c>
      <c r="B6" s="163" t="s">
        <v>8</v>
      </c>
      <c r="C6" s="167" t="s">
        <v>3</v>
      </c>
      <c r="D6" s="168" t="s">
        <v>4</v>
      </c>
      <c r="E6" s="163" t="s">
        <v>13</v>
      </c>
      <c r="F6" s="163" t="s">
        <v>14</v>
      </c>
      <c r="G6" s="163" t="s">
        <v>1256</v>
      </c>
      <c r="H6" s="169" t="s">
        <v>1257</v>
      </c>
      <c r="I6" s="163" t="s">
        <v>9</v>
      </c>
      <c r="J6" s="158" t="s">
        <v>6</v>
      </c>
      <c r="K6" s="159"/>
      <c r="L6" s="152" t="s">
        <v>10</v>
      </c>
      <c r="M6" s="153"/>
      <c r="N6" s="154"/>
    </row>
    <row r="7" spans="1:14" ht="27" customHeight="1">
      <c r="A7" s="164"/>
      <c r="B7" s="164"/>
      <c r="C7" s="167"/>
      <c r="D7" s="168"/>
      <c r="E7" s="164"/>
      <c r="F7" s="164"/>
      <c r="G7" s="164"/>
      <c r="H7" s="170"/>
      <c r="I7" s="164"/>
      <c r="J7" s="7" t="s">
        <v>11</v>
      </c>
      <c r="K7" s="7" t="s">
        <v>12</v>
      </c>
      <c r="L7" s="155"/>
      <c r="M7" s="156"/>
      <c r="N7" s="157"/>
    </row>
    <row r="8" spans="1:14" ht="20.100000000000001" customHeight="1">
      <c r="A8" s="8">
        <v>1</v>
      </c>
      <c r="B8" s="16">
        <v>26211341962</v>
      </c>
      <c r="C8" s="147" t="s">
        <v>1261</v>
      </c>
      <c r="D8" s="148" t="s">
        <v>1262</v>
      </c>
      <c r="E8" s="17" t="s">
        <v>1263</v>
      </c>
      <c r="F8" s="17" t="s">
        <v>1263</v>
      </c>
      <c r="G8" s="9"/>
      <c r="H8" s="10"/>
      <c r="I8" s="10"/>
      <c r="J8" s="10"/>
      <c r="K8" s="10"/>
      <c r="L8" s="149">
        <v>0</v>
      </c>
      <c r="M8" s="150"/>
      <c r="N8" s="151"/>
    </row>
    <row r="9" spans="1:14" ht="20.100000000000001" customHeight="1">
      <c r="A9" s="8">
        <v>2</v>
      </c>
      <c r="B9" s="16">
        <v>25216103836</v>
      </c>
      <c r="C9" s="147" t="s">
        <v>1264</v>
      </c>
      <c r="D9" s="148" t="s">
        <v>1262</v>
      </c>
      <c r="E9" s="17" t="s">
        <v>1265</v>
      </c>
      <c r="F9" s="17" t="s">
        <v>1265</v>
      </c>
      <c r="G9" s="9"/>
      <c r="H9" s="10"/>
      <c r="I9" s="10"/>
      <c r="J9" s="10"/>
      <c r="K9" s="10"/>
      <c r="L9" s="160">
        <v>0</v>
      </c>
      <c r="M9" s="161"/>
      <c r="N9" s="162"/>
    </row>
    <row r="10" spans="1:14" ht="20.100000000000001" customHeight="1">
      <c r="A10" s="8">
        <v>3</v>
      </c>
      <c r="B10" s="16">
        <v>26203336866</v>
      </c>
      <c r="C10" s="147" t="s">
        <v>1266</v>
      </c>
      <c r="D10" s="148" t="s">
        <v>1262</v>
      </c>
      <c r="E10" s="17" t="s">
        <v>1267</v>
      </c>
      <c r="F10" s="17" t="s">
        <v>1267</v>
      </c>
      <c r="G10" s="9"/>
      <c r="H10" s="10"/>
      <c r="I10" s="10"/>
      <c r="J10" s="10"/>
      <c r="K10" s="10"/>
      <c r="L10" s="160">
        <v>0</v>
      </c>
      <c r="M10" s="161"/>
      <c r="N10" s="162"/>
    </row>
    <row r="11" spans="1:14" ht="20.100000000000001" customHeight="1">
      <c r="A11" s="8">
        <v>4</v>
      </c>
      <c r="B11" s="16">
        <v>25213207612</v>
      </c>
      <c r="C11" s="147" t="s">
        <v>1268</v>
      </c>
      <c r="D11" s="148" t="s">
        <v>1269</v>
      </c>
      <c r="E11" s="17" t="s">
        <v>1270</v>
      </c>
      <c r="F11" s="17" t="s">
        <v>1270</v>
      </c>
      <c r="G11" s="9"/>
      <c r="H11" s="10"/>
      <c r="I11" s="10"/>
      <c r="J11" s="10"/>
      <c r="K11" s="10"/>
      <c r="L11" s="160">
        <v>0</v>
      </c>
      <c r="M11" s="161"/>
      <c r="N11" s="162"/>
    </row>
    <row r="12" spans="1:14" ht="20.100000000000001" customHeight="1">
      <c r="A12" s="8">
        <v>5</v>
      </c>
      <c r="B12" s="16">
        <v>26202736014</v>
      </c>
      <c r="C12" s="147" t="s">
        <v>1271</v>
      </c>
      <c r="D12" s="148" t="s">
        <v>1269</v>
      </c>
      <c r="E12" s="17" t="s">
        <v>1272</v>
      </c>
      <c r="F12" s="17" t="s">
        <v>1272</v>
      </c>
      <c r="G12" s="9"/>
      <c r="H12" s="10"/>
      <c r="I12" s="10"/>
      <c r="J12" s="10"/>
      <c r="K12" s="10"/>
      <c r="L12" s="160">
        <v>0</v>
      </c>
      <c r="M12" s="161"/>
      <c r="N12" s="162"/>
    </row>
    <row r="13" spans="1:14" ht="20.100000000000001" customHeight="1">
      <c r="A13" s="8">
        <v>6</v>
      </c>
      <c r="B13" s="16">
        <v>26205133995</v>
      </c>
      <c r="C13" s="147" t="s">
        <v>1273</v>
      </c>
      <c r="D13" s="148" t="s">
        <v>1269</v>
      </c>
      <c r="E13" s="17" t="s">
        <v>1274</v>
      </c>
      <c r="F13" s="17" t="s">
        <v>1274</v>
      </c>
      <c r="G13" s="9"/>
      <c r="H13" s="10"/>
      <c r="I13" s="10"/>
      <c r="J13" s="10"/>
      <c r="K13" s="10"/>
      <c r="L13" s="160">
        <v>0</v>
      </c>
      <c r="M13" s="161"/>
      <c r="N13" s="162"/>
    </row>
    <row r="14" spans="1:14" ht="20.100000000000001" customHeight="1">
      <c r="A14" s="8">
        <v>7</v>
      </c>
      <c r="B14" s="16">
        <v>26207127920</v>
      </c>
      <c r="C14" s="147" t="s">
        <v>1275</v>
      </c>
      <c r="D14" s="148" t="s">
        <v>1269</v>
      </c>
      <c r="E14" s="17" t="s">
        <v>1276</v>
      </c>
      <c r="F14" s="17" t="s">
        <v>1276</v>
      </c>
      <c r="G14" s="9"/>
      <c r="H14" s="10"/>
      <c r="I14" s="10"/>
      <c r="J14" s="10"/>
      <c r="K14" s="10"/>
      <c r="L14" s="160">
        <v>0</v>
      </c>
      <c r="M14" s="161"/>
      <c r="N14" s="162"/>
    </row>
    <row r="15" spans="1:14" ht="20.100000000000001" customHeight="1">
      <c r="A15" s="8">
        <v>8</v>
      </c>
      <c r="B15" s="16">
        <v>26207136210</v>
      </c>
      <c r="C15" s="147" t="s">
        <v>1277</v>
      </c>
      <c r="D15" s="148" t="s">
        <v>1269</v>
      </c>
      <c r="E15" s="17" t="s">
        <v>1276</v>
      </c>
      <c r="F15" s="17" t="s">
        <v>1276</v>
      </c>
      <c r="G15" s="9"/>
      <c r="H15" s="10"/>
      <c r="I15" s="10"/>
      <c r="J15" s="10"/>
      <c r="K15" s="10"/>
      <c r="L15" s="160">
        <v>0</v>
      </c>
      <c r="M15" s="161"/>
      <c r="N15" s="162"/>
    </row>
    <row r="16" spans="1:14" ht="20.100000000000001" customHeight="1">
      <c r="A16" s="8">
        <v>9</v>
      </c>
      <c r="B16" s="16">
        <v>26211336389</v>
      </c>
      <c r="C16" s="147" t="s">
        <v>1278</v>
      </c>
      <c r="D16" s="148" t="s">
        <v>1269</v>
      </c>
      <c r="E16" s="17" t="s">
        <v>1263</v>
      </c>
      <c r="F16" s="17" t="s">
        <v>1263</v>
      </c>
      <c r="G16" s="9"/>
      <c r="H16" s="10"/>
      <c r="I16" s="10"/>
      <c r="J16" s="10"/>
      <c r="K16" s="10"/>
      <c r="L16" s="160">
        <v>0</v>
      </c>
      <c r="M16" s="161"/>
      <c r="N16" s="162"/>
    </row>
    <row r="17" spans="1:14" ht="20.100000000000001" customHeight="1">
      <c r="A17" s="8">
        <v>10</v>
      </c>
      <c r="B17" s="16">
        <v>26212236391</v>
      </c>
      <c r="C17" s="147" t="s">
        <v>1279</v>
      </c>
      <c r="D17" s="148" t="s">
        <v>1269</v>
      </c>
      <c r="E17" s="17" t="s">
        <v>1280</v>
      </c>
      <c r="F17" s="17" t="s">
        <v>1280</v>
      </c>
      <c r="G17" s="9"/>
      <c r="H17" s="10"/>
      <c r="I17" s="10"/>
      <c r="J17" s="10"/>
      <c r="K17" s="10"/>
      <c r="L17" s="160">
        <v>0</v>
      </c>
      <c r="M17" s="161"/>
      <c r="N17" s="162"/>
    </row>
    <row r="18" spans="1:14" ht="20.100000000000001" customHeight="1">
      <c r="A18" s="8">
        <v>11</v>
      </c>
      <c r="B18" s="16">
        <v>27212220566</v>
      </c>
      <c r="C18" s="147" t="s">
        <v>1281</v>
      </c>
      <c r="D18" s="148" t="s">
        <v>1269</v>
      </c>
      <c r="E18" s="17" t="s">
        <v>1282</v>
      </c>
      <c r="F18" s="17" t="s">
        <v>1282</v>
      </c>
      <c r="G18" s="9"/>
      <c r="H18" s="10"/>
      <c r="I18" s="10"/>
      <c r="J18" s="10"/>
      <c r="K18" s="10"/>
      <c r="L18" s="160">
        <v>0</v>
      </c>
      <c r="M18" s="161"/>
      <c r="N18" s="162"/>
    </row>
    <row r="19" spans="1:14" ht="20.100000000000001" customHeight="1">
      <c r="A19" s="8">
        <v>12</v>
      </c>
      <c r="B19" s="16">
        <v>27265280103</v>
      </c>
      <c r="C19" s="147" t="s">
        <v>1283</v>
      </c>
      <c r="D19" s="148" t="s">
        <v>1269</v>
      </c>
      <c r="E19" s="17" t="s">
        <v>1284</v>
      </c>
      <c r="F19" s="17" t="s">
        <v>1284</v>
      </c>
      <c r="G19" s="9"/>
      <c r="H19" s="10"/>
      <c r="I19" s="10"/>
      <c r="J19" s="10"/>
      <c r="K19" s="10"/>
      <c r="L19" s="160">
        <v>0</v>
      </c>
      <c r="M19" s="161"/>
      <c r="N19" s="162"/>
    </row>
    <row r="20" spans="1:14" ht="20.100000000000001" customHeight="1">
      <c r="A20" s="8">
        <v>13</v>
      </c>
      <c r="B20" s="16">
        <v>26207323986</v>
      </c>
      <c r="C20" s="147" t="s">
        <v>1285</v>
      </c>
      <c r="D20" s="148" t="s">
        <v>1269</v>
      </c>
      <c r="E20" s="17" t="s">
        <v>1286</v>
      </c>
      <c r="F20" s="17" t="s">
        <v>1286</v>
      </c>
      <c r="G20" s="9"/>
      <c r="H20" s="10"/>
      <c r="I20" s="10"/>
      <c r="J20" s="10"/>
      <c r="K20" s="10"/>
      <c r="L20" s="160">
        <v>0</v>
      </c>
      <c r="M20" s="161"/>
      <c r="N20" s="162"/>
    </row>
    <row r="21" spans="1:14" ht="20.100000000000001" customHeight="1">
      <c r="A21" s="8">
        <v>14</v>
      </c>
      <c r="B21" s="16">
        <v>26202226398</v>
      </c>
      <c r="C21" s="147" t="s">
        <v>1287</v>
      </c>
      <c r="D21" s="148" t="s">
        <v>1269</v>
      </c>
      <c r="E21" s="17" t="s">
        <v>1280</v>
      </c>
      <c r="F21" s="17" t="s">
        <v>1280</v>
      </c>
      <c r="G21" s="9"/>
      <c r="H21" s="10"/>
      <c r="I21" s="10"/>
      <c r="J21" s="10"/>
      <c r="K21" s="10"/>
      <c r="L21" s="160">
        <v>0</v>
      </c>
      <c r="M21" s="161"/>
      <c r="N21" s="162"/>
    </row>
    <row r="22" spans="1:14" ht="20.100000000000001" customHeight="1">
      <c r="A22" s="8">
        <v>15</v>
      </c>
      <c r="B22" s="16">
        <v>26207200016</v>
      </c>
      <c r="C22" s="147" t="s">
        <v>1288</v>
      </c>
      <c r="D22" s="148" t="s">
        <v>1269</v>
      </c>
      <c r="E22" s="17" t="s">
        <v>1289</v>
      </c>
      <c r="F22" s="17" t="s">
        <v>1289</v>
      </c>
      <c r="G22" s="9"/>
      <c r="H22" s="10"/>
      <c r="I22" s="10"/>
      <c r="J22" s="10"/>
      <c r="K22" s="10"/>
      <c r="L22" s="160">
        <v>0</v>
      </c>
      <c r="M22" s="161"/>
      <c r="N22" s="162"/>
    </row>
    <row r="23" spans="1:14" ht="20.100000000000001" customHeight="1">
      <c r="A23" s="8">
        <v>16</v>
      </c>
      <c r="B23" s="16">
        <v>25207103499</v>
      </c>
      <c r="C23" s="147" t="s">
        <v>1290</v>
      </c>
      <c r="D23" s="148" t="s">
        <v>1269</v>
      </c>
      <c r="E23" s="17" t="s">
        <v>1291</v>
      </c>
      <c r="F23" s="17" t="s">
        <v>1291</v>
      </c>
      <c r="G23" s="9"/>
      <c r="H23" s="10"/>
      <c r="I23" s="10"/>
      <c r="J23" s="10"/>
      <c r="K23" s="10"/>
      <c r="L23" s="160">
        <v>0</v>
      </c>
      <c r="M23" s="161"/>
      <c r="N23" s="162"/>
    </row>
    <row r="24" spans="1:14" ht="20.100000000000001" customHeight="1">
      <c r="A24" s="8">
        <v>17</v>
      </c>
      <c r="B24" s="16">
        <v>26212935847</v>
      </c>
      <c r="C24" s="147" t="s">
        <v>1292</v>
      </c>
      <c r="D24" s="148" t="s">
        <v>1269</v>
      </c>
      <c r="E24" s="17" t="s">
        <v>1293</v>
      </c>
      <c r="F24" s="17" t="s">
        <v>1293</v>
      </c>
      <c r="G24" s="9"/>
      <c r="H24" s="10"/>
      <c r="I24" s="10"/>
      <c r="J24" s="10"/>
      <c r="K24" s="10"/>
      <c r="L24" s="160">
        <v>0</v>
      </c>
      <c r="M24" s="161"/>
      <c r="N24" s="162"/>
    </row>
    <row r="25" spans="1:14" ht="20.100000000000001" customHeight="1">
      <c r="A25" s="8">
        <v>18</v>
      </c>
      <c r="B25" s="16">
        <v>26204842626</v>
      </c>
      <c r="C25" s="147" t="s">
        <v>1294</v>
      </c>
      <c r="D25" s="148" t="s">
        <v>1269</v>
      </c>
      <c r="E25" s="17" t="s">
        <v>1295</v>
      </c>
      <c r="F25" s="17" t="s">
        <v>1295</v>
      </c>
      <c r="G25" s="9"/>
      <c r="H25" s="10"/>
      <c r="I25" s="10"/>
      <c r="J25" s="10"/>
      <c r="K25" s="10"/>
      <c r="L25" s="160">
        <v>0</v>
      </c>
      <c r="M25" s="161"/>
      <c r="N25" s="162"/>
    </row>
    <row r="26" spans="1:14" ht="20.100000000000001" customHeight="1">
      <c r="A26" s="8">
        <v>19</v>
      </c>
      <c r="B26" s="16">
        <v>25203102199</v>
      </c>
      <c r="C26" s="147" t="s">
        <v>1296</v>
      </c>
      <c r="D26" s="148" t="s">
        <v>1269</v>
      </c>
      <c r="E26" s="17" t="s">
        <v>1297</v>
      </c>
      <c r="F26" s="17" t="s">
        <v>1297</v>
      </c>
      <c r="G26" s="9"/>
      <c r="H26" s="10"/>
      <c r="I26" s="10"/>
      <c r="J26" s="10"/>
      <c r="K26" s="10"/>
      <c r="L26" s="160">
        <v>0</v>
      </c>
      <c r="M26" s="161"/>
      <c r="N26" s="162"/>
    </row>
    <row r="27" spans="1:14" ht="20.100000000000001" customHeight="1">
      <c r="A27" s="8">
        <v>20</v>
      </c>
      <c r="B27" s="16">
        <v>26203335537</v>
      </c>
      <c r="C27" s="147" t="s">
        <v>1298</v>
      </c>
      <c r="D27" s="148" t="s">
        <v>1269</v>
      </c>
      <c r="E27" s="17" t="s">
        <v>1267</v>
      </c>
      <c r="F27" s="17" t="s">
        <v>1267</v>
      </c>
      <c r="G27" s="9"/>
      <c r="H27" s="10"/>
      <c r="I27" s="10"/>
      <c r="J27" s="10"/>
      <c r="K27" s="10"/>
      <c r="L27" s="160">
        <v>0</v>
      </c>
      <c r="M27" s="161"/>
      <c r="N27" s="162"/>
    </row>
    <row r="28" spans="1:14" ht="20.100000000000001" customHeight="1">
      <c r="A28" s="8">
        <v>21</v>
      </c>
      <c r="B28" s="16">
        <v>26212129696</v>
      </c>
      <c r="C28" s="147" t="s">
        <v>1299</v>
      </c>
      <c r="D28" s="148" t="s">
        <v>1269</v>
      </c>
      <c r="E28" s="17" t="s">
        <v>1300</v>
      </c>
      <c r="F28" s="17" t="s">
        <v>1300</v>
      </c>
      <c r="G28" s="9"/>
      <c r="H28" s="10"/>
      <c r="I28" s="10"/>
      <c r="J28" s="10"/>
      <c r="K28" s="10"/>
      <c r="L28" s="160">
        <v>0</v>
      </c>
      <c r="M28" s="161"/>
      <c r="N28" s="162"/>
    </row>
    <row r="29" spans="1:14" ht="20.100000000000001" customHeight="1">
      <c r="A29" s="8">
        <v>22</v>
      </c>
      <c r="B29" s="16">
        <v>25203310746</v>
      </c>
      <c r="C29" s="147" t="s">
        <v>1301</v>
      </c>
      <c r="D29" s="148" t="s">
        <v>1269</v>
      </c>
      <c r="E29" s="17" t="s">
        <v>1267</v>
      </c>
      <c r="F29" s="17" t="s">
        <v>1267</v>
      </c>
      <c r="G29" s="9"/>
      <c r="H29" s="10"/>
      <c r="I29" s="10"/>
      <c r="J29" s="10"/>
      <c r="K29" s="10"/>
      <c r="L29" s="160">
        <v>0</v>
      </c>
      <c r="M29" s="161"/>
      <c r="N29" s="162"/>
    </row>
    <row r="30" spans="1:14" ht="20.100000000000001" customHeight="1">
      <c r="A30" s="8">
        <v>23</v>
      </c>
      <c r="B30" s="16">
        <v>26203737294</v>
      </c>
      <c r="C30" s="147" t="s">
        <v>1302</v>
      </c>
      <c r="D30" s="148" t="s">
        <v>1269</v>
      </c>
      <c r="E30" s="17" t="s">
        <v>1303</v>
      </c>
      <c r="F30" s="17" t="s">
        <v>1303</v>
      </c>
      <c r="G30" s="9"/>
      <c r="H30" s="10"/>
      <c r="I30" s="10"/>
      <c r="J30" s="10"/>
      <c r="K30" s="10"/>
      <c r="L30" s="160">
        <v>0</v>
      </c>
      <c r="M30" s="161"/>
      <c r="N30" s="162"/>
    </row>
    <row r="31" spans="1:14" ht="20.100000000000001" customHeight="1">
      <c r="A31" s="8">
        <v>24</v>
      </c>
      <c r="B31" s="16">
        <v>24207104270</v>
      </c>
      <c r="C31" s="147" t="s">
        <v>1304</v>
      </c>
      <c r="D31" s="148" t="s">
        <v>1305</v>
      </c>
      <c r="E31" s="17" t="s">
        <v>1297</v>
      </c>
      <c r="F31" s="17" t="s">
        <v>1297</v>
      </c>
      <c r="G31" s="9"/>
      <c r="H31" s="10"/>
      <c r="I31" s="10"/>
      <c r="J31" s="10"/>
      <c r="K31" s="10"/>
      <c r="L31" s="160">
        <v>0</v>
      </c>
      <c r="M31" s="161"/>
      <c r="N31" s="162"/>
    </row>
    <row r="32" spans="1:14" ht="20.100000000000001" customHeight="1">
      <c r="A32" s="8">
        <v>25</v>
      </c>
      <c r="B32" s="16">
        <v>26207124043</v>
      </c>
      <c r="C32" s="147" t="s">
        <v>1306</v>
      </c>
      <c r="D32" s="148" t="s">
        <v>1305</v>
      </c>
      <c r="E32" s="17" t="s">
        <v>1307</v>
      </c>
      <c r="F32" s="17" t="s">
        <v>1307</v>
      </c>
      <c r="G32" s="9"/>
      <c r="H32" s="10"/>
      <c r="I32" s="10"/>
      <c r="J32" s="10"/>
      <c r="K32" s="10"/>
      <c r="L32" s="160">
        <v>0</v>
      </c>
      <c r="M32" s="161"/>
      <c r="N32" s="162"/>
    </row>
    <row r="33" spans="1:14" ht="20.100000000000001" customHeight="1">
      <c r="A33" s="8">
        <v>26</v>
      </c>
      <c r="B33" s="16">
        <v>25208602710</v>
      </c>
      <c r="C33" s="147" t="s">
        <v>1308</v>
      </c>
      <c r="D33" s="148" t="s">
        <v>1309</v>
      </c>
      <c r="E33" s="17" t="s">
        <v>1310</v>
      </c>
      <c r="F33" s="17" t="s">
        <v>1310</v>
      </c>
      <c r="G33" s="9"/>
      <c r="H33" s="10"/>
      <c r="I33" s="10"/>
      <c r="J33" s="10"/>
      <c r="K33" s="10"/>
      <c r="L33" s="160">
        <v>0</v>
      </c>
      <c r="M33" s="161"/>
      <c r="N33" s="162"/>
    </row>
    <row r="34" spans="1:14" ht="20.100000000000001" customHeight="1">
      <c r="A34" s="8">
        <v>27</v>
      </c>
      <c r="B34" s="16">
        <v>25212107014</v>
      </c>
      <c r="C34" s="147" t="s">
        <v>1311</v>
      </c>
      <c r="D34" s="148" t="s">
        <v>1309</v>
      </c>
      <c r="E34" s="17" t="s">
        <v>1312</v>
      </c>
      <c r="F34" s="17" t="s">
        <v>1312</v>
      </c>
      <c r="G34" s="9"/>
      <c r="H34" s="10"/>
      <c r="I34" s="10"/>
      <c r="J34" s="10"/>
      <c r="K34" s="10"/>
      <c r="L34" s="160">
        <v>0</v>
      </c>
      <c r="M34" s="161"/>
      <c r="N34" s="162"/>
    </row>
    <row r="35" spans="1:14" ht="20.100000000000001" customHeight="1">
      <c r="A35" s="8">
        <v>28</v>
      </c>
      <c r="B35" s="16">
        <v>25207116193</v>
      </c>
      <c r="C35" s="147" t="s">
        <v>1313</v>
      </c>
      <c r="D35" s="148" t="s">
        <v>1309</v>
      </c>
      <c r="E35" s="17" t="s">
        <v>1297</v>
      </c>
      <c r="F35" s="17" t="s">
        <v>1297</v>
      </c>
      <c r="G35" s="9"/>
      <c r="H35" s="10"/>
      <c r="I35" s="10"/>
      <c r="J35" s="10"/>
      <c r="K35" s="10"/>
      <c r="L35" s="160">
        <v>0</v>
      </c>
      <c r="M35" s="161"/>
      <c r="N35" s="162"/>
    </row>
    <row r="36" spans="1:14" ht="20.100000000000001" customHeight="1">
      <c r="A36" s="8">
        <v>29</v>
      </c>
      <c r="B36" s="16">
        <v>26211621467</v>
      </c>
      <c r="C36" s="147" t="s">
        <v>1314</v>
      </c>
      <c r="D36" s="148" t="s">
        <v>1315</v>
      </c>
      <c r="E36" s="17" t="s">
        <v>1316</v>
      </c>
      <c r="F36" s="17" t="s">
        <v>1316</v>
      </c>
      <c r="G36" s="9"/>
      <c r="H36" s="10"/>
      <c r="I36" s="10"/>
      <c r="J36" s="10"/>
      <c r="K36" s="10"/>
      <c r="L36" s="160">
        <v>0</v>
      </c>
      <c r="M36" s="161"/>
      <c r="N36" s="162"/>
    </row>
    <row r="37" spans="1:14" ht="20.100000000000001" customHeight="1">
      <c r="A37" s="11">
        <v>30</v>
      </c>
      <c r="B37" s="16">
        <v>26212134467</v>
      </c>
      <c r="C37" s="147" t="s">
        <v>1317</v>
      </c>
      <c r="D37" s="148" t="s">
        <v>1315</v>
      </c>
      <c r="E37" s="17" t="s">
        <v>1318</v>
      </c>
      <c r="F37" s="17" t="s">
        <v>1318</v>
      </c>
      <c r="G37" s="12"/>
      <c r="H37" s="13"/>
      <c r="I37" s="13"/>
      <c r="J37" s="13"/>
      <c r="K37" s="13"/>
      <c r="L37" s="171">
        <v>0</v>
      </c>
      <c r="M37" s="172"/>
      <c r="N37" s="173"/>
    </row>
    <row r="38" spans="1:14" ht="12" customHeight="1">
      <c r="M38" s="146" t="s">
        <v>2047</v>
      </c>
      <c r="N38" s="14" t="s">
        <v>2048</v>
      </c>
    </row>
    <row r="39" spans="1:14" s="1" customFormat="1" ht="14.25" customHeight="1">
      <c r="B39" s="174" t="s">
        <v>7</v>
      </c>
      <c r="C39" s="174"/>
      <c r="D39" s="175" t="s">
        <v>1255</v>
      </c>
      <c r="E39" s="175"/>
      <c r="F39" s="175"/>
      <c r="G39" s="175"/>
      <c r="H39" s="175"/>
      <c r="I39" s="175"/>
      <c r="J39" s="175"/>
      <c r="K39" s="175"/>
      <c r="L39" s="111" t="s">
        <v>2021</v>
      </c>
    </row>
    <row r="40" spans="1:14" s="1" customFormat="1">
      <c r="B40" s="174" t="s">
        <v>1260</v>
      </c>
      <c r="C40" s="174"/>
      <c r="D40" s="2" t="s">
        <v>2045</v>
      </c>
      <c r="E40" s="175" t="s">
        <v>1259</v>
      </c>
      <c r="F40" s="175"/>
      <c r="G40" s="175"/>
      <c r="H40" s="175"/>
      <c r="I40" s="175"/>
      <c r="J40" s="175"/>
      <c r="K40" s="175"/>
      <c r="L40" s="3"/>
      <c r="M40" s="4"/>
      <c r="N40" s="4"/>
    </row>
    <row r="41" spans="1:14" s="5" customFormat="1" ht="18.75" customHeight="1">
      <c r="B41" s="6" t="s">
        <v>2049</v>
      </c>
      <c r="C41" s="165"/>
      <c r="D41" s="165"/>
      <c r="E41" s="165"/>
      <c r="F41" s="165"/>
      <c r="G41" s="165"/>
      <c r="H41" s="165"/>
      <c r="I41" s="165"/>
      <c r="J41" s="165"/>
      <c r="K41" s="165"/>
      <c r="L41" s="3"/>
      <c r="M41" s="3"/>
      <c r="N41" s="3"/>
    </row>
    <row r="42" spans="1:14" s="5" customFormat="1" ht="18.75" customHeight="1">
      <c r="A42" s="166" t="s">
        <v>2046</v>
      </c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3"/>
      <c r="M42" s="3"/>
      <c r="N42" s="3"/>
    </row>
    <row r="43" spans="1:14" ht="3.75" customHeight="1"/>
    <row r="44" spans="1:14" ht="15" customHeight="1">
      <c r="A44" s="164" t="s">
        <v>0</v>
      </c>
      <c r="B44" s="163" t="s">
        <v>8</v>
      </c>
      <c r="C44" s="167" t="s">
        <v>3</v>
      </c>
      <c r="D44" s="168" t="s">
        <v>4</v>
      </c>
      <c r="E44" s="163" t="s">
        <v>13</v>
      </c>
      <c r="F44" s="163" t="s">
        <v>14</v>
      </c>
      <c r="G44" s="163" t="s">
        <v>1256</v>
      </c>
      <c r="H44" s="169" t="s">
        <v>1257</v>
      </c>
      <c r="I44" s="163" t="s">
        <v>9</v>
      </c>
      <c r="J44" s="158" t="s">
        <v>6</v>
      </c>
      <c r="K44" s="159"/>
      <c r="L44" s="152" t="s">
        <v>10</v>
      </c>
      <c r="M44" s="153"/>
      <c r="N44" s="154"/>
    </row>
    <row r="45" spans="1:14" ht="27" customHeight="1">
      <c r="A45" s="164"/>
      <c r="B45" s="164"/>
      <c r="C45" s="167"/>
      <c r="D45" s="168"/>
      <c r="E45" s="164"/>
      <c r="F45" s="164"/>
      <c r="G45" s="164"/>
      <c r="H45" s="170"/>
      <c r="I45" s="164"/>
      <c r="J45" s="7" t="s">
        <v>11</v>
      </c>
      <c r="K45" s="7" t="s">
        <v>12</v>
      </c>
      <c r="L45" s="155"/>
      <c r="M45" s="156"/>
      <c r="N45" s="157"/>
    </row>
    <row r="46" spans="1:14" ht="20.100000000000001" customHeight="1">
      <c r="A46" s="8">
        <v>1</v>
      </c>
      <c r="B46" s="16">
        <v>26216131705</v>
      </c>
      <c r="C46" s="147" t="s">
        <v>1319</v>
      </c>
      <c r="D46" s="148" t="s">
        <v>1315</v>
      </c>
      <c r="E46" s="17" t="s">
        <v>1320</v>
      </c>
      <c r="F46" s="17" t="s">
        <v>1320</v>
      </c>
      <c r="G46" s="9"/>
      <c r="H46" s="10"/>
      <c r="I46" s="10"/>
      <c r="J46" s="10"/>
      <c r="K46" s="10"/>
      <c r="L46" s="149">
        <v>0</v>
      </c>
      <c r="M46" s="150"/>
      <c r="N46" s="151"/>
    </row>
    <row r="47" spans="1:14" ht="20.100000000000001" customHeight="1">
      <c r="A47" s="8">
        <v>2</v>
      </c>
      <c r="B47" s="16">
        <v>26211633779</v>
      </c>
      <c r="C47" s="147" t="s">
        <v>1321</v>
      </c>
      <c r="D47" s="148" t="s">
        <v>1315</v>
      </c>
      <c r="E47" s="17" t="s">
        <v>1322</v>
      </c>
      <c r="F47" s="17" t="s">
        <v>1322</v>
      </c>
      <c r="G47" s="9"/>
      <c r="H47" s="10"/>
      <c r="I47" s="10"/>
      <c r="J47" s="10"/>
      <c r="K47" s="10"/>
      <c r="L47" s="160">
        <v>0</v>
      </c>
      <c r="M47" s="161"/>
      <c r="N47" s="162"/>
    </row>
    <row r="48" spans="1:14" ht="20.100000000000001" customHeight="1">
      <c r="A48" s="8">
        <v>3</v>
      </c>
      <c r="B48" s="16">
        <v>26214334671</v>
      </c>
      <c r="C48" s="147" t="s">
        <v>1323</v>
      </c>
      <c r="D48" s="148" t="s">
        <v>1315</v>
      </c>
      <c r="E48" s="17" t="s">
        <v>1324</v>
      </c>
      <c r="F48" s="17" t="s">
        <v>1324</v>
      </c>
      <c r="G48" s="9"/>
      <c r="H48" s="10"/>
      <c r="I48" s="10"/>
      <c r="J48" s="10"/>
      <c r="K48" s="10"/>
      <c r="L48" s="160">
        <v>0</v>
      </c>
      <c r="M48" s="161"/>
      <c r="N48" s="162"/>
    </row>
    <row r="49" spans="1:14" ht="20.100000000000001" customHeight="1">
      <c r="A49" s="8">
        <v>4</v>
      </c>
      <c r="B49" s="16">
        <v>25216100933</v>
      </c>
      <c r="C49" s="147" t="s">
        <v>1325</v>
      </c>
      <c r="D49" s="148" t="s">
        <v>1326</v>
      </c>
      <c r="E49" s="17" t="s">
        <v>1265</v>
      </c>
      <c r="F49" s="17" t="s">
        <v>1265</v>
      </c>
      <c r="G49" s="9"/>
      <c r="H49" s="10"/>
      <c r="I49" s="10"/>
      <c r="J49" s="10"/>
      <c r="K49" s="10"/>
      <c r="L49" s="160">
        <v>0</v>
      </c>
      <c r="M49" s="161"/>
      <c r="N49" s="162"/>
    </row>
    <row r="50" spans="1:14" ht="20.100000000000001" customHeight="1">
      <c r="A50" s="8">
        <v>5</v>
      </c>
      <c r="B50" s="16">
        <v>26215141724</v>
      </c>
      <c r="C50" s="147" t="s">
        <v>1327</v>
      </c>
      <c r="D50" s="148" t="s">
        <v>1328</v>
      </c>
      <c r="E50" s="17" t="s">
        <v>1303</v>
      </c>
      <c r="F50" s="17" t="s">
        <v>1303</v>
      </c>
      <c r="G50" s="9"/>
      <c r="H50" s="10"/>
      <c r="I50" s="10"/>
      <c r="J50" s="10"/>
      <c r="K50" s="10"/>
      <c r="L50" s="160">
        <v>0</v>
      </c>
      <c r="M50" s="161"/>
      <c r="N50" s="162"/>
    </row>
    <row r="51" spans="1:14" ht="20.100000000000001" customHeight="1">
      <c r="A51" s="8">
        <v>6</v>
      </c>
      <c r="B51" s="16">
        <v>26217225027</v>
      </c>
      <c r="C51" s="147" t="s">
        <v>1329</v>
      </c>
      <c r="D51" s="148" t="s">
        <v>1328</v>
      </c>
      <c r="E51" s="17" t="s">
        <v>1289</v>
      </c>
      <c r="F51" s="17" t="s">
        <v>1289</v>
      </c>
      <c r="G51" s="9"/>
      <c r="H51" s="10"/>
      <c r="I51" s="10"/>
      <c r="J51" s="10"/>
      <c r="K51" s="10"/>
      <c r="L51" s="160">
        <v>0</v>
      </c>
      <c r="M51" s="161"/>
      <c r="N51" s="162"/>
    </row>
    <row r="52" spans="1:14" ht="20.100000000000001" customHeight="1">
      <c r="A52" s="8">
        <v>7</v>
      </c>
      <c r="B52" s="16">
        <v>26213335019</v>
      </c>
      <c r="C52" s="147" t="s">
        <v>1330</v>
      </c>
      <c r="D52" s="148" t="s">
        <v>1328</v>
      </c>
      <c r="E52" s="17" t="s">
        <v>1331</v>
      </c>
      <c r="F52" s="17" t="s">
        <v>1331</v>
      </c>
      <c r="G52" s="9"/>
      <c r="H52" s="10"/>
      <c r="I52" s="10"/>
      <c r="J52" s="10"/>
      <c r="K52" s="10"/>
      <c r="L52" s="160">
        <v>0</v>
      </c>
      <c r="M52" s="161"/>
      <c r="N52" s="162"/>
    </row>
    <row r="53" spans="1:14" ht="20.100000000000001" customHeight="1">
      <c r="A53" s="8">
        <v>8</v>
      </c>
      <c r="B53" s="16">
        <v>26214741678</v>
      </c>
      <c r="C53" s="147" t="s">
        <v>1332</v>
      </c>
      <c r="D53" s="148" t="s">
        <v>1333</v>
      </c>
      <c r="E53" s="17" t="s">
        <v>1334</v>
      </c>
      <c r="F53" s="17" t="s">
        <v>1334</v>
      </c>
      <c r="G53" s="9"/>
      <c r="H53" s="10"/>
      <c r="I53" s="10"/>
      <c r="J53" s="10"/>
      <c r="K53" s="10"/>
      <c r="L53" s="160">
        <v>0</v>
      </c>
      <c r="M53" s="161"/>
      <c r="N53" s="162"/>
    </row>
    <row r="54" spans="1:14" ht="20.100000000000001" customHeight="1">
      <c r="A54" s="8">
        <v>9</v>
      </c>
      <c r="B54" s="16">
        <v>26203135400</v>
      </c>
      <c r="C54" s="147" t="s">
        <v>1335</v>
      </c>
      <c r="D54" s="148" t="s">
        <v>1336</v>
      </c>
      <c r="E54" s="17" t="s">
        <v>1337</v>
      </c>
      <c r="F54" s="17" t="s">
        <v>1337</v>
      </c>
      <c r="G54" s="9"/>
      <c r="H54" s="10"/>
      <c r="I54" s="10"/>
      <c r="J54" s="10"/>
      <c r="K54" s="10"/>
      <c r="L54" s="160">
        <v>0</v>
      </c>
      <c r="M54" s="161"/>
      <c r="N54" s="162"/>
    </row>
    <row r="55" spans="1:14" ht="20.100000000000001" customHeight="1">
      <c r="A55" s="8">
        <v>10</v>
      </c>
      <c r="B55" s="16">
        <v>24212101153</v>
      </c>
      <c r="C55" s="147" t="s">
        <v>1321</v>
      </c>
      <c r="D55" s="148" t="s">
        <v>1338</v>
      </c>
      <c r="E55" s="17" t="s">
        <v>1339</v>
      </c>
      <c r="F55" s="17" t="s">
        <v>1339</v>
      </c>
      <c r="G55" s="9"/>
      <c r="H55" s="10"/>
      <c r="I55" s="10"/>
      <c r="J55" s="10"/>
      <c r="K55" s="10"/>
      <c r="L55" s="160">
        <v>0</v>
      </c>
      <c r="M55" s="161"/>
      <c r="N55" s="162"/>
    </row>
    <row r="56" spans="1:14" ht="12" customHeight="1">
      <c r="M56" s="146" t="s">
        <v>2050</v>
      </c>
      <c r="N56" s="14" t="s">
        <v>2048</v>
      </c>
    </row>
    <row r="57" spans="1:14" s="1" customFormat="1" ht="14.25" customHeight="1">
      <c r="B57" s="174" t="s">
        <v>7</v>
      </c>
      <c r="C57" s="174"/>
      <c r="D57" s="175" t="s">
        <v>1255</v>
      </c>
      <c r="E57" s="175"/>
      <c r="F57" s="175"/>
      <c r="G57" s="175"/>
      <c r="H57" s="175"/>
      <c r="I57" s="175"/>
      <c r="J57" s="175"/>
      <c r="K57" s="175"/>
      <c r="L57" s="111" t="s">
        <v>2022</v>
      </c>
    </row>
    <row r="58" spans="1:14" s="1" customFormat="1">
      <c r="B58" s="174" t="s">
        <v>1260</v>
      </c>
      <c r="C58" s="174"/>
      <c r="D58" s="2" t="s">
        <v>2051</v>
      </c>
      <c r="E58" s="175" t="s">
        <v>1259</v>
      </c>
      <c r="F58" s="175"/>
      <c r="G58" s="175"/>
      <c r="H58" s="175"/>
      <c r="I58" s="175"/>
      <c r="J58" s="175"/>
      <c r="K58" s="175"/>
      <c r="L58" s="3"/>
      <c r="M58" s="4"/>
      <c r="N58" s="4"/>
    </row>
    <row r="59" spans="1:14" s="5" customFormat="1" ht="18.75" customHeight="1">
      <c r="B59" s="6" t="s">
        <v>2052</v>
      </c>
      <c r="C59" s="165"/>
      <c r="D59" s="165"/>
      <c r="E59" s="165"/>
      <c r="F59" s="165"/>
      <c r="G59" s="165"/>
      <c r="H59" s="165"/>
      <c r="I59" s="165"/>
      <c r="J59" s="165"/>
      <c r="K59" s="165"/>
      <c r="L59" s="3"/>
      <c r="M59" s="3"/>
      <c r="N59" s="3"/>
    </row>
    <row r="60" spans="1:14" s="5" customFormat="1" ht="18.75" customHeight="1">
      <c r="A60" s="166" t="s">
        <v>2053</v>
      </c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3"/>
      <c r="M60" s="3"/>
      <c r="N60" s="3"/>
    </row>
    <row r="61" spans="1:14" ht="3.75" customHeight="1"/>
    <row r="62" spans="1:14" ht="15" customHeight="1">
      <c r="A62" s="164" t="s">
        <v>0</v>
      </c>
      <c r="B62" s="163" t="s">
        <v>8</v>
      </c>
      <c r="C62" s="167" t="s">
        <v>3</v>
      </c>
      <c r="D62" s="168" t="s">
        <v>4</v>
      </c>
      <c r="E62" s="163" t="s">
        <v>13</v>
      </c>
      <c r="F62" s="163" t="s">
        <v>14</v>
      </c>
      <c r="G62" s="163" t="s">
        <v>1256</v>
      </c>
      <c r="H62" s="169" t="s">
        <v>1257</v>
      </c>
      <c r="I62" s="163" t="s">
        <v>9</v>
      </c>
      <c r="J62" s="158" t="s">
        <v>6</v>
      </c>
      <c r="K62" s="159"/>
      <c r="L62" s="152" t="s">
        <v>10</v>
      </c>
      <c r="M62" s="153"/>
      <c r="N62" s="154"/>
    </row>
    <row r="63" spans="1:14" ht="27" customHeight="1">
      <c r="A63" s="164"/>
      <c r="B63" s="164"/>
      <c r="C63" s="167"/>
      <c r="D63" s="168"/>
      <c r="E63" s="164"/>
      <c r="F63" s="164"/>
      <c r="G63" s="164"/>
      <c r="H63" s="170"/>
      <c r="I63" s="164"/>
      <c r="J63" s="7" t="s">
        <v>11</v>
      </c>
      <c r="K63" s="7" t="s">
        <v>12</v>
      </c>
      <c r="L63" s="155"/>
      <c r="M63" s="156"/>
      <c r="N63" s="157"/>
    </row>
    <row r="64" spans="1:14" ht="20.100000000000001" customHeight="1">
      <c r="A64" s="8">
        <v>1</v>
      </c>
      <c r="B64" s="16">
        <v>25212710493</v>
      </c>
      <c r="C64" s="147" t="s">
        <v>1340</v>
      </c>
      <c r="D64" s="148" t="s">
        <v>1338</v>
      </c>
      <c r="E64" s="17" t="s">
        <v>1341</v>
      </c>
      <c r="F64" s="17" t="s">
        <v>1341</v>
      </c>
      <c r="G64" s="9"/>
      <c r="H64" s="10"/>
      <c r="I64" s="10"/>
      <c r="J64" s="10"/>
      <c r="K64" s="10"/>
      <c r="L64" s="149">
        <v>0</v>
      </c>
      <c r="M64" s="150"/>
      <c r="N64" s="151"/>
    </row>
    <row r="65" spans="1:14" ht="20.100000000000001" customHeight="1">
      <c r="A65" s="8">
        <v>2</v>
      </c>
      <c r="B65" s="16">
        <v>26211328259</v>
      </c>
      <c r="C65" s="147" t="s">
        <v>1342</v>
      </c>
      <c r="D65" s="148" t="s">
        <v>1338</v>
      </c>
      <c r="E65" s="17" t="s">
        <v>1263</v>
      </c>
      <c r="F65" s="17" t="s">
        <v>1263</v>
      </c>
      <c r="G65" s="9"/>
      <c r="H65" s="10"/>
      <c r="I65" s="10"/>
      <c r="J65" s="10"/>
      <c r="K65" s="10"/>
      <c r="L65" s="160">
        <v>0</v>
      </c>
      <c r="M65" s="161"/>
      <c r="N65" s="162"/>
    </row>
    <row r="66" spans="1:14" ht="20.100000000000001" customHeight="1">
      <c r="A66" s="8">
        <v>3</v>
      </c>
      <c r="B66" s="16">
        <v>26212533599</v>
      </c>
      <c r="C66" s="147" t="s">
        <v>1343</v>
      </c>
      <c r="D66" s="148" t="s">
        <v>1338</v>
      </c>
      <c r="E66" s="17" t="s">
        <v>1344</v>
      </c>
      <c r="F66" s="17" t="s">
        <v>1344</v>
      </c>
      <c r="G66" s="9"/>
      <c r="H66" s="10"/>
      <c r="I66" s="10"/>
      <c r="J66" s="10"/>
      <c r="K66" s="10"/>
      <c r="L66" s="160">
        <v>0</v>
      </c>
      <c r="M66" s="161"/>
      <c r="N66" s="162"/>
    </row>
    <row r="67" spans="1:14" ht="20.100000000000001" customHeight="1">
      <c r="A67" s="8">
        <v>4</v>
      </c>
      <c r="B67" s="16">
        <v>26203300642</v>
      </c>
      <c r="C67" s="147" t="s">
        <v>1345</v>
      </c>
      <c r="D67" s="148" t="s">
        <v>1346</v>
      </c>
      <c r="E67" s="17" t="s">
        <v>1267</v>
      </c>
      <c r="F67" s="17" t="s">
        <v>1267</v>
      </c>
      <c r="G67" s="9"/>
      <c r="H67" s="10"/>
      <c r="I67" s="10"/>
      <c r="J67" s="10"/>
      <c r="K67" s="10"/>
      <c r="L67" s="160">
        <v>0</v>
      </c>
      <c r="M67" s="161"/>
      <c r="N67" s="162"/>
    </row>
    <row r="68" spans="1:14" ht="20.100000000000001" customHeight="1">
      <c r="A68" s="8">
        <v>5</v>
      </c>
      <c r="B68" s="16">
        <v>26207120748</v>
      </c>
      <c r="C68" s="147" t="s">
        <v>1347</v>
      </c>
      <c r="D68" s="148" t="s">
        <v>1346</v>
      </c>
      <c r="E68" s="17" t="s">
        <v>1307</v>
      </c>
      <c r="F68" s="17" t="s">
        <v>1307</v>
      </c>
      <c r="G68" s="9"/>
      <c r="H68" s="10"/>
      <c r="I68" s="10"/>
      <c r="J68" s="10"/>
      <c r="K68" s="10"/>
      <c r="L68" s="160">
        <v>0</v>
      </c>
      <c r="M68" s="161"/>
      <c r="N68" s="162"/>
    </row>
    <row r="69" spans="1:14" ht="20.100000000000001" customHeight="1">
      <c r="A69" s="8">
        <v>6</v>
      </c>
      <c r="B69" s="16">
        <v>26207122842</v>
      </c>
      <c r="C69" s="147" t="s">
        <v>1348</v>
      </c>
      <c r="D69" s="148" t="s">
        <v>1349</v>
      </c>
      <c r="E69" s="17" t="s">
        <v>1350</v>
      </c>
      <c r="F69" s="17" t="s">
        <v>1350</v>
      </c>
      <c r="G69" s="9"/>
      <c r="H69" s="10"/>
      <c r="I69" s="10"/>
      <c r="J69" s="10"/>
      <c r="K69" s="10"/>
      <c r="L69" s="160">
        <v>0</v>
      </c>
      <c r="M69" s="161"/>
      <c r="N69" s="162"/>
    </row>
    <row r="70" spans="1:14" ht="20.100000000000001" customHeight="1">
      <c r="A70" s="8">
        <v>7</v>
      </c>
      <c r="B70" s="16">
        <v>26207142425</v>
      </c>
      <c r="C70" s="147" t="s">
        <v>1351</v>
      </c>
      <c r="D70" s="148" t="s">
        <v>1349</v>
      </c>
      <c r="E70" s="17" t="s">
        <v>1352</v>
      </c>
      <c r="F70" s="17" t="s">
        <v>1352</v>
      </c>
      <c r="G70" s="9"/>
      <c r="H70" s="10"/>
      <c r="I70" s="10"/>
      <c r="J70" s="10"/>
      <c r="K70" s="10"/>
      <c r="L70" s="160">
        <v>0</v>
      </c>
      <c r="M70" s="161"/>
      <c r="N70" s="162"/>
    </row>
    <row r="71" spans="1:14" ht="20.100000000000001" customHeight="1">
      <c r="A71" s="8">
        <v>8</v>
      </c>
      <c r="B71" s="16">
        <v>25207208341</v>
      </c>
      <c r="C71" s="147" t="s">
        <v>1353</v>
      </c>
      <c r="D71" s="148" t="s">
        <v>1349</v>
      </c>
      <c r="E71" s="17" t="s">
        <v>1354</v>
      </c>
      <c r="F71" s="17" t="s">
        <v>1354</v>
      </c>
      <c r="G71" s="9"/>
      <c r="H71" s="10"/>
      <c r="I71" s="10"/>
      <c r="J71" s="10"/>
      <c r="K71" s="10"/>
      <c r="L71" s="160">
        <v>0</v>
      </c>
      <c r="M71" s="161"/>
      <c r="N71" s="162"/>
    </row>
    <row r="72" spans="1:14" ht="20.100000000000001" customHeight="1">
      <c r="A72" s="8">
        <v>9</v>
      </c>
      <c r="B72" s="16">
        <v>26203328955</v>
      </c>
      <c r="C72" s="147" t="s">
        <v>1355</v>
      </c>
      <c r="D72" s="148" t="s">
        <v>1349</v>
      </c>
      <c r="E72" s="17" t="s">
        <v>1280</v>
      </c>
      <c r="F72" s="17" t="s">
        <v>1280</v>
      </c>
      <c r="G72" s="9"/>
      <c r="H72" s="10"/>
      <c r="I72" s="10"/>
      <c r="J72" s="10"/>
      <c r="K72" s="10"/>
      <c r="L72" s="160">
        <v>0</v>
      </c>
      <c r="M72" s="161"/>
      <c r="N72" s="162"/>
    </row>
    <row r="73" spans="1:14" ht="20.100000000000001" customHeight="1">
      <c r="A73" s="8">
        <v>10</v>
      </c>
      <c r="B73" s="16">
        <v>26203136657</v>
      </c>
      <c r="C73" s="147" t="s">
        <v>1356</v>
      </c>
      <c r="D73" s="148" t="s">
        <v>1349</v>
      </c>
      <c r="E73" s="17" t="s">
        <v>1337</v>
      </c>
      <c r="F73" s="17" t="s">
        <v>1337</v>
      </c>
      <c r="G73" s="9"/>
      <c r="H73" s="10"/>
      <c r="I73" s="10"/>
      <c r="J73" s="10"/>
      <c r="K73" s="10"/>
      <c r="L73" s="160">
        <v>0</v>
      </c>
      <c r="M73" s="161"/>
      <c r="N73" s="162"/>
    </row>
    <row r="74" spans="1:14" ht="20.100000000000001" customHeight="1">
      <c r="A74" s="8">
        <v>11</v>
      </c>
      <c r="B74" s="16">
        <v>23213410619</v>
      </c>
      <c r="C74" s="147" t="s">
        <v>1357</v>
      </c>
      <c r="D74" s="148" t="s">
        <v>1358</v>
      </c>
      <c r="E74" s="17" t="s">
        <v>1359</v>
      </c>
      <c r="F74" s="17" t="s">
        <v>1359</v>
      </c>
      <c r="G74" s="9"/>
      <c r="H74" s="10"/>
      <c r="I74" s="10"/>
      <c r="J74" s="10"/>
      <c r="K74" s="10"/>
      <c r="L74" s="160">
        <v>0</v>
      </c>
      <c r="M74" s="161"/>
      <c r="N74" s="162"/>
    </row>
    <row r="75" spans="1:14" ht="20.100000000000001" customHeight="1">
      <c r="A75" s="8">
        <v>12</v>
      </c>
      <c r="B75" s="16">
        <v>26202438222</v>
      </c>
      <c r="C75" s="147" t="s">
        <v>1360</v>
      </c>
      <c r="D75" s="148" t="s">
        <v>1361</v>
      </c>
      <c r="E75" s="17" t="s">
        <v>1318</v>
      </c>
      <c r="F75" s="17" t="s">
        <v>1318</v>
      </c>
      <c r="G75" s="9"/>
      <c r="H75" s="10"/>
      <c r="I75" s="10"/>
      <c r="J75" s="10"/>
      <c r="K75" s="10"/>
      <c r="L75" s="160">
        <v>0</v>
      </c>
      <c r="M75" s="161"/>
      <c r="N75" s="162"/>
    </row>
    <row r="76" spans="1:14" ht="20.100000000000001" customHeight="1">
      <c r="A76" s="8">
        <v>13</v>
      </c>
      <c r="B76" s="16">
        <v>26203136660</v>
      </c>
      <c r="C76" s="147" t="s">
        <v>1362</v>
      </c>
      <c r="D76" s="148" t="s">
        <v>1361</v>
      </c>
      <c r="E76" s="17" t="s">
        <v>1337</v>
      </c>
      <c r="F76" s="17" t="s">
        <v>1337</v>
      </c>
      <c r="G76" s="9"/>
      <c r="H76" s="10"/>
      <c r="I76" s="10"/>
      <c r="J76" s="10"/>
      <c r="K76" s="10"/>
      <c r="L76" s="160">
        <v>0</v>
      </c>
      <c r="M76" s="161"/>
      <c r="N76" s="162"/>
    </row>
    <row r="77" spans="1:14" ht="20.100000000000001" customHeight="1">
      <c r="A77" s="8">
        <v>14</v>
      </c>
      <c r="B77" s="16">
        <v>25216116564</v>
      </c>
      <c r="C77" s="147" t="s">
        <v>1363</v>
      </c>
      <c r="D77" s="148" t="s">
        <v>1364</v>
      </c>
      <c r="E77" s="17" t="s">
        <v>1265</v>
      </c>
      <c r="F77" s="17" t="s">
        <v>1265</v>
      </c>
      <c r="G77" s="9"/>
      <c r="H77" s="10"/>
      <c r="I77" s="10"/>
      <c r="J77" s="10"/>
      <c r="K77" s="10"/>
      <c r="L77" s="160">
        <v>0</v>
      </c>
      <c r="M77" s="161"/>
      <c r="N77" s="162"/>
    </row>
    <row r="78" spans="1:14" ht="20.100000000000001" customHeight="1">
      <c r="A78" s="8">
        <v>15</v>
      </c>
      <c r="B78" s="16">
        <v>26202230740</v>
      </c>
      <c r="C78" s="147" t="s">
        <v>1365</v>
      </c>
      <c r="D78" s="148" t="s">
        <v>1366</v>
      </c>
      <c r="E78" s="17" t="s">
        <v>1280</v>
      </c>
      <c r="F78" s="17" t="s">
        <v>1280</v>
      </c>
      <c r="G78" s="9"/>
      <c r="H78" s="10"/>
      <c r="I78" s="10"/>
      <c r="J78" s="10"/>
      <c r="K78" s="10"/>
      <c r="L78" s="160">
        <v>0</v>
      </c>
      <c r="M78" s="161"/>
      <c r="N78" s="162"/>
    </row>
    <row r="79" spans="1:14" ht="20.100000000000001" customHeight="1">
      <c r="A79" s="8">
        <v>16</v>
      </c>
      <c r="B79" s="16">
        <v>25207116439</v>
      </c>
      <c r="C79" s="147" t="s">
        <v>1367</v>
      </c>
      <c r="D79" s="148" t="s">
        <v>1368</v>
      </c>
      <c r="E79" s="17" t="s">
        <v>1297</v>
      </c>
      <c r="F79" s="17" t="s">
        <v>1297</v>
      </c>
      <c r="G79" s="9"/>
      <c r="H79" s="10"/>
      <c r="I79" s="10"/>
      <c r="J79" s="10"/>
      <c r="K79" s="10"/>
      <c r="L79" s="160">
        <v>0</v>
      </c>
      <c r="M79" s="161"/>
      <c r="N79" s="162"/>
    </row>
    <row r="80" spans="1:14" ht="20.100000000000001" customHeight="1">
      <c r="A80" s="8">
        <v>17</v>
      </c>
      <c r="B80" s="16">
        <v>26214742675</v>
      </c>
      <c r="C80" s="147" t="s">
        <v>1369</v>
      </c>
      <c r="D80" s="148" t="s">
        <v>1370</v>
      </c>
      <c r="E80" s="17" t="s">
        <v>1334</v>
      </c>
      <c r="F80" s="17" t="s">
        <v>1334</v>
      </c>
      <c r="G80" s="9"/>
      <c r="H80" s="10"/>
      <c r="I80" s="10"/>
      <c r="J80" s="10"/>
      <c r="K80" s="10"/>
      <c r="L80" s="160">
        <v>0</v>
      </c>
      <c r="M80" s="161"/>
      <c r="N80" s="162"/>
    </row>
    <row r="81" spans="1:14" ht="20.100000000000001" customHeight="1">
      <c r="A81" s="8">
        <v>18</v>
      </c>
      <c r="B81" s="16">
        <v>26214327766</v>
      </c>
      <c r="C81" s="147" t="s">
        <v>1371</v>
      </c>
      <c r="D81" s="148" t="s">
        <v>1370</v>
      </c>
      <c r="E81" s="17" t="s">
        <v>1324</v>
      </c>
      <c r="F81" s="17" t="s">
        <v>1324</v>
      </c>
      <c r="G81" s="9"/>
      <c r="H81" s="10"/>
      <c r="I81" s="10"/>
      <c r="J81" s="10"/>
      <c r="K81" s="10"/>
      <c r="L81" s="160">
        <v>0</v>
      </c>
      <c r="M81" s="161"/>
      <c r="N81" s="162"/>
    </row>
    <row r="82" spans="1:14" ht="20.100000000000001" customHeight="1">
      <c r="A82" s="8">
        <v>19</v>
      </c>
      <c r="B82" s="16">
        <v>26217229790</v>
      </c>
      <c r="C82" s="147" t="s">
        <v>1372</v>
      </c>
      <c r="D82" s="148" t="s">
        <v>1370</v>
      </c>
      <c r="E82" s="17" t="s">
        <v>1289</v>
      </c>
      <c r="F82" s="17" t="s">
        <v>1289</v>
      </c>
      <c r="G82" s="9"/>
      <c r="H82" s="10"/>
      <c r="I82" s="10"/>
      <c r="J82" s="10"/>
      <c r="K82" s="10"/>
      <c r="L82" s="160">
        <v>0</v>
      </c>
      <c r="M82" s="161"/>
      <c r="N82" s="162"/>
    </row>
    <row r="83" spans="1:14" ht="20.100000000000001" customHeight="1">
      <c r="A83" s="8">
        <v>20</v>
      </c>
      <c r="B83" s="16">
        <v>24203116140</v>
      </c>
      <c r="C83" s="147" t="s">
        <v>1373</v>
      </c>
      <c r="D83" s="148" t="s">
        <v>1374</v>
      </c>
      <c r="E83" s="17" t="s">
        <v>1375</v>
      </c>
      <c r="F83" s="17" t="s">
        <v>1375</v>
      </c>
      <c r="G83" s="9"/>
      <c r="H83" s="10"/>
      <c r="I83" s="10"/>
      <c r="J83" s="10"/>
      <c r="K83" s="10"/>
      <c r="L83" s="160">
        <v>0</v>
      </c>
      <c r="M83" s="161"/>
      <c r="N83" s="162"/>
    </row>
    <row r="84" spans="1:14" ht="20.100000000000001" customHeight="1">
      <c r="A84" s="8">
        <v>21</v>
      </c>
      <c r="B84" s="16">
        <v>26202135370</v>
      </c>
      <c r="C84" s="147" t="s">
        <v>1376</v>
      </c>
      <c r="D84" s="148" t="s">
        <v>1374</v>
      </c>
      <c r="E84" s="17" t="s">
        <v>1377</v>
      </c>
      <c r="F84" s="17" t="s">
        <v>1377</v>
      </c>
      <c r="G84" s="9"/>
      <c r="H84" s="10"/>
      <c r="I84" s="10"/>
      <c r="J84" s="10"/>
      <c r="K84" s="10"/>
      <c r="L84" s="160">
        <v>0</v>
      </c>
      <c r="M84" s="161"/>
      <c r="N84" s="162"/>
    </row>
    <row r="85" spans="1:14" ht="20.100000000000001" customHeight="1">
      <c r="A85" s="8">
        <v>22</v>
      </c>
      <c r="B85" s="16">
        <v>26204333743</v>
      </c>
      <c r="C85" s="147" t="s">
        <v>1378</v>
      </c>
      <c r="D85" s="148" t="s">
        <v>1374</v>
      </c>
      <c r="E85" s="17" t="s">
        <v>1324</v>
      </c>
      <c r="F85" s="17" t="s">
        <v>1324</v>
      </c>
      <c r="G85" s="9"/>
      <c r="H85" s="10"/>
      <c r="I85" s="10"/>
      <c r="J85" s="10"/>
      <c r="K85" s="10"/>
      <c r="L85" s="160">
        <v>0</v>
      </c>
      <c r="M85" s="161"/>
      <c r="N85" s="162"/>
    </row>
    <row r="86" spans="1:14" ht="20.100000000000001" customHeight="1">
      <c r="A86" s="8">
        <v>23</v>
      </c>
      <c r="B86" s="16">
        <v>26207140458</v>
      </c>
      <c r="C86" s="147" t="s">
        <v>1379</v>
      </c>
      <c r="D86" s="148" t="s">
        <v>1374</v>
      </c>
      <c r="E86" s="17" t="s">
        <v>1276</v>
      </c>
      <c r="F86" s="17" t="s">
        <v>1276</v>
      </c>
      <c r="G86" s="9"/>
      <c r="H86" s="10"/>
      <c r="I86" s="10"/>
      <c r="J86" s="10"/>
      <c r="K86" s="10"/>
      <c r="L86" s="160">
        <v>0</v>
      </c>
      <c r="M86" s="161"/>
      <c r="N86" s="162"/>
    </row>
    <row r="87" spans="1:14" ht="20.100000000000001" customHeight="1">
      <c r="A87" s="8">
        <v>24</v>
      </c>
      <c r="B87" s="16">
        <v>26207130971</v>
      </c>
      <c r="C87" s="147" t="s">
        <v>1380</v>
      </c>
      <c r="D87" s="148" t="s">
        <v>1374</v>
      </c>
      <c r="E87" s="17" t="s">
        <v>1276</v>
      </c>
      <c r="F87" s="17" t="s">
        <v>1276</v>
      </c>
      <c r="G87" s="9"/>
      <c r="H87" s="10"/>
      <c r="I87" s="10"/>
      <c r="J87" s="10"/>
      <c r="K87" s="10"/>
      <c r="L87" s="160">
        <v>0</v>
      </c>
      <c r="M87" s="161"/>
      <c r="N87" s="162"/>
    </row>
    <row r="88" spans="1:14" ht="20.100000000000001" customHeight="1">
      <c r="A88" s="8">
        <v>25</v>
      </c>
      <c r="B88" s="16">
        <v>26202230036</v>
      </c>
      <c r="C88" s="147" t="s">
        <v>1381</v>
      </c>
      <c r="D88" s="148" t="s">
        <v>1374</v>
      </c>
      <c r="E88" s="17" t="s">
        <v>1276</v>
      </c>
      <c r="F88" s="17" t="s">
        <v>1276</v>
      </c>
      <c r="G88" s="9"/>
      <c r="H88" s="10"/>
      <c r="I88" s="10"/>
      <c r="J88" s="10"/>
      <c r="K88" s="10"/>
      <c r="L88" s="160">
        <v>0</v>
      </c>
      <c r="M88" s="161"/>
      <c r="N88" s="162"/>
    </row>
    <row r="89" spans="1:14" ht="20.100000000000001" customHeight="1">
      <c r="A89" s="8">
        <v>26</v>
      </c>
      <c r="B89" s="16">
        <v>25217102634</v>
      </c>
      <c r="C89" s="147" t="s">
        <v>1382</v>
      </c>
      <c r="D89" s="148" t="s">
        <v>1383</v>
      </c>
      <c r="E89" s="17" t="s">
        <v>1297</v>
      </c>
      <c r="F89" s="17" t="s">
        <v>1297</v>
      </c>
      <c r="G89" s="9"/>
      <c r="H89" s="10"/>
      <c r="I89" s="10"/>
      <c r="J89" s="10"/>
      <c r="K89" s="10"/>
      <c r="L89" s="160">
        <v>0</v>
      </c>
      <c r="M89" s="161"/>
      <c r="N89" s="162"/>
    </row>
    <row r="90" spans="1:14" ht="20.100000000000001" customHeight="1">
      <c r="A90" s="8">
        <v>27</v>
      </c>
      <c r="B90" s="16">
        <v>2121617280</v>
      </c>
      <c r="C90" s="147" t="s">
        <v>1384</v>
      </c>
      <c r="D90" s="148" t="s">
        <v>1383</v>
      </c>
      <c r="E90" s="17" t="s">
        <v>1320</v>
      </c>
      <c r="F90" s="17" t="s">
        <v>1320</v>
      </c>
      <c r="G90" s="9"/>
      <c r="H90" s="10"/>
      <c r="I90" s="10"/>
      <c r="J90" s="10"/>
      <c r="K90" s="10"/>
      <c r="L90" s="160">
        <v>0</v>
      </c>
      <c r="M90" s="161"/>
      <c r="N90" s="162"/>
    </row>
    <row r="91" spans="1:14" ht="20.100000000000001" customHeight="1">
      <c r="A91" s="8">
        <v>28</v>
      </c>
      <c r="B91" s="16">
        <v>26212233011</v>
      </c>
      <c r="C91" s="147" t="s">
        <v>1304</v>
      </c>
      <c r="D91" s="148" t="s">
        <v>1385</v>
      </c>
      <c r="E91" s="17" t="s">
        <v>1280</v>
      </c>
      <c r="F91" s="17" t="s">
        <v>1280</v>
      </c>
      <c r="G91" s="9"/>
      <c r="H91" s="10"/>
      <c r="I91" s="10"/>
      <c r="J91" s="10"/>
      <c r="K91" s="10"/>
      <c r="L91" s="160">
        <v>0</v>
      </c>
      <c r="M91" s="161"/>
      <c r="N91" s="162"/>
    </row>
    <row r="92" spans="1:14" ht="20.100000000000001" customHeight="1">
      <c r="A92" s="8">
        <v>29</v>
      </c>
      <c r="B92" s="16">
        <v>25216117626</v>
      </c>
      <c r="C92" s="147" t="s">
        <v>1386</v>
      </c>
      <c r="D92" s="148" t="s">
        <v>1387</v>
      </c>
      <c r="E92" s="17" t="s">
        <v>1265</v>
      </c>
      <c r="F92" s="17" t="s">
        <v>1265</v>
      </c>
      <c r="G92" s="9"/>
      <c r="H92" s="10"/>
      <c r="I92" s="10"/>
      <c r="J92" s="10"/>
      <c r="K92" s="10"/>
      <c r="L92" s="160">
        <v>0</v>
      </c>
      <c r="M92" s="161"/>
      <c r="N92" s="162"/>
    </row>
    <row r="93" spans="1:14" ht="20.100000000000001" customHeight="1">
      <c r="A93" s="11">
        <v>30</v>
      </c>
      <c r="B93" s="16">
        <v>24217202115</v>
      </c>
      <c r="C93" s="147" t="s">
        <v>1388</v>
      </c>
      <c r="D93" s="148" t="s">
        <v>1389</v>
      </c>
      <c r="E93" s="17" t="s">
        <v>1390</v>
      </c>
      <c r="F93" s="17" t="s">
        <v>1390</v>
      </c>
      <c r="G93" s="12"/>
      <c r="H93" s="13"/>
      <c r="I93" s="13"/>
      <c r="J93" s="13"/>
      <c r="K93" s="13"/>
      <c r="L93" s="171">
        <v>0</v>
      </c>
      <c r="M93" s="172"/>
      <c r="N93" s="173"/>
    </row>
    <row r="94" spans="1:14" ht="12" customHeight="1">
      <c r="M94" s="146" t="s">
        <v>2054</v>
      </c>
      <c r="N94" s="14" t="s">
        <v>2048</v>
      </c>
    </row>
    <row r="95" spans="1:14" s="1" customFormat="1" ht="14.25" customHeight="1">
      <c r="B95" s="174" t="s">
        <v>7</v>
      </c>
      <c r="C95" s="174"/>
      <c r="D95" s="175" t="s">
        <v>1255</v>
      </c>
      <c r="E95" s="175"/>
      <c r="F95" s="175"/>
      <c r="G95" s="175"/>
      <c r="H95" s="175"/>
      <c r="I95" s="175"/>
      <c r="J95" s="175"/>
      <c r="K95" s="175"/>
      <c r="L95" s="111" t="s">
        <v>2023</v>
      </c>
    </row>
    <row r="96" spans="1:14" s="1" customFormat="1">
      <c r="B96" s="174" t="s">
        <v>1260</v>
      </c>
      <c r="C96" s="174"/>
      <c r="D96" s="2" t="s">
        <v>2051</v>
      </c>
      <c r="E96" s="175" t="s">
        <v>1259</v>
      </c>
      <c r="F96" s="175"/>
      <c r="G96" s="175"/>
      <c r="H96" s="175"/>
      <c r="I96" s="175"/>
      <c r="J96" s="175"/>
      <c r="K96" s="175"/>
      <c r="L96" s="3"/>
      <c r="M96" s="4"/>
      <c r="N96" s="4"/>
    </row>
    <row r="97" spans="1:14" s="5" customFormat="1" ht="18.75" customHeight="1">
      <c r="B97" s="6" t="s">
        <v>2055</v>
      </c>
      <c r="C97" s="165"/>
      <c r="D97" s="165"/>
      <c r="E97" s="165"/>
      <c r="F97" s="165"/>
      <c r="G97" s="165"/>
      <c r="H97" s="165"/>
      <c r="I97" s="165"/>
      <c r="J97" s="165"/>
      <c r="K97" s="165"/>
      <c r="L97" s="3"/>
      <c r="M97" s="3"/>
      <c r="N97" s="3"/>
    </row>
    <row r="98" spans="1:14" s="5" customFormat="1" ht="18.75" customHeight="1">
      <c r="A98" s="166" t="s">
        <v>2053</v>
      </c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3"/>
      <c r="M98" s="3"/>
      <c r="N98" s="3"/>
    </row>
    <row r="99" spans="1:14" ht="3.75" customHeight="1"/>
    <row r="100" spans="1:14" ht="15" customHeight="1">
      <c r="A100" s="164" t="s">
        <v>0</v>
      </c>
      <c r="B100" s="163" t="s">
        <v>8</v>
      </c>
      <c r="C100" s="167" t="s">
        <v>3</v>
      </c>
      <c r="D100" s="168" t="s">
        <v>4</v>
      </c>
      <c r="E100" s="163" t="s">
        <v>13</v>
      </c>
      <c r="F100" s="163" t="s">
        <v>14</v>
      </c>
      <c r="G100" s="163" t="s">
        <v>1256</v>
      </c>
      <c r="H100" s="169" t="s">
        <v>1257</v>
      </c>
      <c r="I100" s="163" t="s">
        <v>9</v>
      </c>
      <c r="J100" s="158" t="s">
        <v>6</v>
      </c>
      <c r="K100" s="159"/>
      <c r="L100" s="152" t="s">
        <v>10</v>
      </c>
      <c r="M100" s="153"/>
      <c r="N100" s="154"/>
    </row>
    <row r="101" spans="1:14" ht="27" customHeight="1">
      <c r="A101" s="164"/>
      <c r="B101" s="164"/>
      <c r="C101" s="167"/>
      <c r="D101" s="168"/>
      <c r="E101" s="164"/>
      <c r="F101" s="164"/>
      <c r="G101" s="164"/>
      <c r="H101" s="170"/>
      <c r="I101" s="164"/>
      <c r="J101" s="7" t="s">
        <v>11</v>
      </c>
      <c r="K101" s="7" t="s">
        <v>12</v>
      </c>
      <c r="L101" s="155"/>
      <c r="M101" s="156"/>
      <c r="N101" s="157"/>
    </row>
    <row r="102" spans="1:14" ht="20.100000000000001" customHeight="1">
      <c r="A102" s="8">
        <v>1</v>
      </c>
      <c r="B102" s="16">
        <v>25212101367</v>
      </c>
      <c r="C102" s="147" t="s">
        <v>1391</v>
      </c>
      <c r="D102" s="148" t="s">
        <v>1389</v>
      </c>
      <c r="E102" s="17" t="s">
        <v>1392</v>
      </c>
      <c r="F102" s="17" t="s">
        <v>1392</v>
      </c>
      <c r="G102" s="9"/>
      <c r="H102" s="10"/>
      <c r="I102" s="10"/>
      <c r="J102" s="10"/>
      <c r="K102" s="10"/>
      <c r="L102" s="149">
        <v>0</v>
      </c>
      <c r="M102" s="150"/>
      <c r="N102" s="151"/>
    </row>
    <row r="103" spans="1:14" ht="20.100000000000001" customHeight="1">
      <c r="A103" s="8">
        <v>2</v>
      </c>
      <c r="B103" s="16">
        <v>26211327675</v>
      </c>
      <c r="C103" s="147" t="s">
        <v>1393</v>
      </c>
      <c r="D103" s="148" t="s">
        <v>1389</v>
      </c>
      <c r="E103" s="17" t="s">
        <v>1263</v>
      </c>
      <c r="F103" s="17" t="s">
        <v>1263</v>
      </c>
      <c r="G103" s="9"/>
      <c r="H103" s="10"/>
      <c r="I103" s="10"/>
      <c r="J103" s="10"/>
      <c r="K103" s="10"/>
      <c r="L103" s="160">
        <v>0</v>
      </c>
      <c r="M103" s="161"/>
      <c r="N103" s="162"/>
    </row>
    <row r="104" spans="1:14" ht="20.100000000000001" customHeight="1">
      <c r="A104" s="8">
        <v>3</v>
      </c>
      <c r="B104" s="16">
        <v>26211526349</v>
      </c>
      <c r="C104" s="147" t="s">
        <v>1394</v>
      </c>
      <c r="D104" s="148" t="s">
        <v>1389</v>
      </c>
      <c r="E104" s="17" t="s">
        <v>1395</v>
      </c>
      <c r="F104" s="17" t="s">
        <v>1395</v>
      </c>
      <c r="G104" s="9"/>
      <c r="H104" s="10"/>
      <c r="I104" s="10"/>
      <c r="J104" s="10"/>
      <c r="K104" s="10"/>
      <c r="L104" s="160">
        <v>0</v>
      </c>
      <c r="M104" s="161"/>
      <c r="N104" s="162"/>
    </row>
    <row r="105" spans="1:14" ht="20.100000000000001" customHeight="1">
      <c r="A105" s="8">
        <v>4</v>
      </c>
      <c r="B105" s="16">
        <v>26211528674</v>
      </c>
      <c r="C105" s="147" t="s">
        <v>1396</v>
      </c>
      <c r="D105" s="148" t="s">
        <v>1389</v>
      </c>
      <c r="E105" s="17" t="s">
        <v>1280</v>
      </c>
      <c r="F105" s="17" t="s">
        <v>1280</v>
      </c>
      <c r="G105" s="9"/>
      <c r="H105" s="10"/>
      <c r="I105" s="10"/>
      <c r="J105" s="10"/>
      <c r="K105" s="10"/>
      <c r="L105" s="160">
        <v>0</v>
      </c>
      <c r="M105" s="161"/>
      <c r="N105" s="162"/>
    </row>
    <row r="106" spans="1:14" ht="20.100000000000001" customHeight="1">
      <c r="A106" s="8">
        <v>5</v>
      </c>
      <c r="B106" s="16">
        <v>26217200737</v>
      </c>
      <c r="C106" s="147" t="s">
        <v>1397</v>
      </c>
      <c r="D106" s="148" t="s">
        <v>1389</v>
      </c>
      <c r="E106" s="17" t="s">
        <v>1289</v>
      </c>
      <c r="F106" s="17" t="s">
        <v>1289</v>
      </c>
      <c r="G106" s="9"/>
      <c r="H106" s="10"/>
      <c r="I106" s="10"/>
      <c r="J106" s="10"/>
      <c r="K106" s="10"/>
      <c r="L106" s="160">
        <v>0</v>
      </c>
      <c r="M106" s="161"/>
      <c r="N106" s="162"/>
    </row>
    <row r="107" spans="1:14" ht="20.100000000000001" customHeight="1">
      <c r="A107" s="8">
        <v>6</v>
      </c>
      <c r="B107" s="16">
        <v>26212129095</v>
      </c>
      <c r="C107" s="147" t="s">
        <v>1398</v>
      </c>
      <c r="D107" s="148" t="s">
        <v>1389</v>
      </c>
      <c r="E107" s="17" t="s">
        <v>1377</v>
      </c>
      <c r="F107" s="17" t="s">
        <v>1377</v>
      </c>
      <c r="G107" s="9"/>
      <c r="H107" s="10"/>
      <c r="I107" s="10"/>
      <c r="J107" s="10"/>
      <c r="K107" s="10"/>
      <c r="L107" s="160">
        <v>0</v>
      </c>
      <c r="M107" s="161"/>
      <c r="N107" s="162"/>
    </row>
    <row r="108" spans="1:14" ht="20.100000000000001" customHeight="1">
      <c r="A108" s="8">
        <v>7</v>
      </c>
      <c r="B108" s="16">
        <v>26212200477</v>
      </c>
      <c r="C108" s="147" t="s">
        <v>1399</v>
      </c>
      <c r="D108" s="148" t="s">
        <v>1389</v>
      </c>
      <c r="E108" s="17" t="s">
        <v>1320</v>
      </c>
      <c r="F108" s="17" t="s">
        <v>1320</v>
      </c>
      <c r="G108" s="9"/>
      <c r="H108" s="10"/>
      <c r="I108" s="10"/>
      <c r="J108" s="10"/>
      <c r="K108" s="10"/>
      <c r="L108" s="160">
        <v>0</v>
      </c>
      <c r="M108" s="161"/>
      <c r="N108" s="162"/>
    </row>
    <row r="109" spans="1:14" ht="20.100000000000001" customHeight="1">
      <c r="A109" s="8">
        <v>8</v>
      </c>
      <c r="B109" s="16">
        <v>24202200281</v>
      </c>
      <c r="C109" s="147" t="s">
        <v>1400</v>
      </c>
      <c r="D109" s="148" t="s">
        <v>1389</v>
      </c>
      <c r="E109" s="17" t="s">
        <v>1392</v>
      </c>
      <c r="F109" s="17" t="s">
        <v>1392</v>
      </c>
      <c r="G109" s="9"/>
      <c r="H109" s="10"/>
      <c r="I109" s="10"/>
      <c r="J109" s="10"/>
      <c r="K109" s="10"/>
      <c r="L109" s="160">
        <v>0</v>
      </c>
      <c r="M109" s="161"/>
      <c r="N109" s="162"/>
    </row>
    <row r="110" spans="1:14" ht="20.100000000000001" customHeight="1">
      <c r="A110" s="8">
        <v>9</v>
      </c>
      <c r="B110" s="16">
        <v>26217134327</v>
      </c>
      <c r="C110" s="147" t="s">
        <v>1401</v>
      </c>
      <c r="D110" s="148" t="s">
        <v>1389</v>
      </c>
      <c r="E110" s="17" t="s">
        <v>1276</v>
      </c>
      <c r="F110" s="17" t="s">
        <v>1276</v>
      </c>
      <c r="G110" s="9"/>
      <c r="H110" s="10"/>
      <c r="I110" s="10"/>
      <c r="J110" s="10"/>
      <c r="K110" s="10"/>
      <c r="L110" s="160">
        <v>0</v>
      </c>
      <c r="M110" s="161"/>
      <c r="N110" s="162"/>
    </row>
    <row r="111" spans="1:14" ht="20.100000000000001" customHeight="1">
      <c r="A111" s="8">
        <v>10</v>
      </c>
      <c r="B111" s="16">
        <v>2221172610</v>
      </c>
      <c r="C111" s="147" t="s">
        <v>1402</v>
      </c>
      <c r="D111" s="148" t="s">
        <v>1389</v>
      </c>
      <c r="E111" s="17" t="s">
        <v>1403</v>
      </c>
      <c r="F111" s="17" t="s">
        <v>1403</v>
      </c>
      <c r="G111" s="9"/>
      <c r="H111" s="10"/>
      <c r="I111" s="10"/>
      <c r="J111" s="10"/>
      <c r="K111" s="10"/>
      <c r="L111" s="160">
        <v>0</v>
      </c>
      <c r="M111" s="161"/>
      <c r="N111" s="162"/>
    </row>
    <row r="112" spans="1:14" ht="20.100000000000001" customHeight="1">
      <c r="A112" s="8">
        <v>11</v>
      </c>
      <c r="B112" s="16">
        <v>25212207370</v>
      </c>
      <c r="C112" s="147" t="s">
        <v>1404</v>
      </c>
      <c r="D112" s="148" t="s">
        <v>1389</v>
      </c>
      <c r="E112" s="17" t="s">
        <v>1405</v>
      </c>
      <c r="F112" s="17" t="s">
        <v>1405</v>
      </c>
      <c r="G112" s="9"/>
      <c r="H112" s="10"/>
      <c r="I112" s="10"/>
      <c r="J112" s="10"/>
      <c r="K112" s="10"/>
      <c r="L112" s="160">
        <v>0</v>
      </c>
      <c r="M112" s="161"/>
      <c r="N112" s="162"/>
    </row>
    <row r="113" spans="1:14" ht="20.100000000000001" customHeight="1">
      <c r="A113" s="8">
        <v>12</v>
      </c>
      <c r="B113" s="16">
        <v>26211331165</v>
      </c>
      <c r="C113" s="147" t="s">
        <v>1406</v>
      </c>
      <c r="D113" s="148" t="s">
        <v>1389</v>
      </c>
      <c r="E113" s="17" t="s">
        <v>1263</v>
      </c>
      <c r="F113" s="17" t="s">
        <v>1263</v>
      </c>
      <c r="G113" s="9"/>
      <c r="H113" s="10"/>
      <c r="I113" s="10"/>
      <c r="J113" s="10"/>
      <c r="K113" s="10"/>
      <c r="L113" s="160">
        <v>0</v>
      </c>
      <c r="M113" s="161"/>
      <c r="N113" s="162"/>
    </row>
    <row r="114" spans="1:14" ht="12" customHeight="1">
      <c r="M114" s="146" t="s">
        <v>2056</v>
      </c>
      <c r="N114" s="14" t="s">
        <v>2048</v>
      </c>
    </row>
    <row r="115" spans="1:14" s="1" customFormat="1" ht="14.25" customHeight="1">
      <c r="B115" s="174" t="s">
        <v>7</v>
      </c>
      <c r="C115" s="174"/>
      <c r="D115" s="175" t="s">
        <v>1255</v>
      </c>
      <c r="E115" s="175"/>
      <c r="F115" s="175"/>
      <c r="G115" s="175"/>
      <c r="H115" s="175"/>
      <c r="I115" s="175"/>
      <c r="J115" s="175"/>
      <c r="K115" s="175"/>
      <c r="L115" s="111" t="s">
        <v>2024</v>
      </c>
    </row>
    <row r="116" spans="1:14" s="1" customFormat="1">
      <c r="B116" s="174" t="s">
        <v>1260</v>
      </c>
      <c r="C116" s="174"/>
      <c r="D116" s="2" t="s">
        <v>2057</v>
      </c>
      <c r="E116" s="175" t="s">
        <v>1259</v>
      </c>
      <c r="F116" s="175"/>
      <c r="G116" s="175"/>
      <c r="H116" s="175"/>
      <c r="I116" s="175"/>
      <c r="J116" s="175"/>
      <c r="K116" s="175"/>
      <c r="L116" s="3"/>
      <c r="M116" s="4"/>
      <c r="N116" s="4"/>
    </row>
    <row r="117" spans="1:14" s="5" customFormat="1" ht="18.75" customHeight="1">
      <c r="B117" s="6" t="s">
        <v>2058</v>
      </c>
      <c r="C117" s="165"/>
      <c r="D117" s="165"/>
      <c r="E117" s="165"/>
      <c r="F117" s="165"/>
      <c r="G117" s="165"/>
      <c r="H117" s="165"/>
      <c r="I117" s="165"/>
      <c r="J117" s="165"/>
      <c r="K117" s="165"/>
      <c r="L117" s="3"/>
      <c r="M117" s="3"/>
      <c r="N117" s="3"/>
    </row>
    <row r="118" spans="1:14" s="5" customFormat="1" ht="18.75" customHeight="1">
      <c r="A118" s="166" t="s">
        <v>2059</v>
      </c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3"/>
      <c r="M118" s="3"/>
      <c r="N118" s="3"/>
    </row>
    <row r="119" spans="1:14" ht="3.75" customHeight="1"/>
    <row r="120" spans="1:14" ht="15" customHeight="1">
      <c r="A120" s="164" t="s">
        <v>0</v>
      </c>
      <c r="B120" s="163" t="s">
        <v>8</v>
      </c>
      <c r="C120" s="167" t="s">
        <v>3</v>
      </c>
      <c r="D120" s="168" t="s">
        <v>4</v>
      </c>
      <c r="E120" s="163" t="s">
        <v>13</v>
      </c>
      <c r="F120" s="163" t="s">
        <v>14</v>
      </c>
      <c r="G120" s="163" t="s">
        <v>1256</v>
      </c>
      <c r="H120" s="169" t="s">
        <v>1257</v>
      </c>
      <c r="I120" s="163" t="s">
        <v>9</v>
      </c>
      <c r="J120" s="158" t="s">
        <v>6</v>
      </c>
      <c r="K120" s="159"/>
      <c r="L120" s="152" t="s">
        <v>10</v>
      </c>
      <c r="M120" s="153"/>
      <c r="N120" s="154"/>
    </row>
    <row r="121" spans="1:14" ht="27" customHeight="1">
      <c r="A121" s="164"/>
      <c r="B121" s="164"/>
      <c r="C121" s="167"/>
      <c r="D121" s="168"/>
      <c r="E121" s="164"/>
      <c r="F121" s="164"/>
      <c r="G121" s="164"/>
      <c r="H121" s="170"/>
      <c r="I121" s="164"/>
      <c r="J121" s="7" t="s">
        <v>11</v>
      </c>
      <c r="K121" s="7" t="s">
        <v>12</v>
      </c>
      <c r="L121" s="155"/>
      <c r="M121" s="156"/>
      <c r="N121" s="157"/>
    </row>
    <row r="122" spans="1:14" ht="20.100000000000001" customHeight="1">
      <c r="A122" s="8">
        <v>1</v>
      </c>
      <c r="B122" s="16">
        <v>26217100475</v>
      </c>
      <c r="C122" s="147" t="s">
        <v>1407</v>
      </c>
      <c r="D122" s="148" t="s">
        <v>1389</v>
      </c>
      <c r="E122" s="17" t="s">
        <v>1350</v>
      </c>
      <c r="F122" s="17" t="s">
        <v>1350</v>
      </c>
      <c r="G122" s="9"/>
      <c r="H122" s="10"/>
      <c r="I122" s="10"/>
      <c r="J122" s="10"/>
      <c r="K122" s="10"/>
      <c r="L122" s="149">
        <v>0</v>
      </c>
      <c r="M122" s="150"/>
      <c r="N122" s="151"/>
    </row>
    <row r="123" spans="1:14" ht="20.100000000000001" customHeight="1">
      <c r="A123" s="8">
        <v>2</v>
      </c>
      <c r="B123" s="16">
        <v>25217211280</v>
      </c>
      <c r="C123" s="147" t="s">
        <v>1408</v>
      </c>
      <c r="D123" s="148" t="s">
        <v>1409</v>
      </c>
      <c r="E123" s="17" t="s">
        <v>1354</v>
      </c>
      <c r="F123" s="17" t="s">
        <v>1354</v>
      </c>
      <c r="G123" s="9"/>
      <c r="H123" s="10"/>
      <c r="I123" s="10"/>
      <c r="J123" s="10"/>
      <c r="K123" s="10"/>
      <c r="L123" s="160">
        <v>0</v>
      </c>
      <c r="M123" s="161"/>
      <c r="N123" s="162"/>
    </row>
    <row r="124" spans="1:14" ht="20.100000000000001" customHeight="1">
      <c r="A124" s="8">
        <v>3</v>
      </c>
      <c r="B124" s="16">
        <v>25212107432</v>
      </c>
      <c r="C124" s="147" t="s">
        <v>1410</v>
      </c>
      <c r="D124" s="148" t="s">
        <v>1409</v>
      </c>
      <c r="E124" s="17" t="s">
        <v>1339</v>
      </c>
      <c r="F124" s="17" t="s">
        <v>1339</v>
      </c>
      <c r="G124" s="9"/>
      <c r="H124" s="10"/>
      <c r="I124" s="10"/>
      <c r="J124" s="10"/>
      <c r="K124" s="10"/>
      <c r="L124" s="160">
        <v>0</v>
      </c>
      <c r="M124" s="161"/>
      <c r="N124" s="162"/>
    </row>
    <row r="125" spans="1:14" ht="20.100000000000001" customHeight="1">
      <c r="A125" s="8">
        <v>4</v>
      </c>
      <c r="B125" s="16">
        <v>2021425139</v>
      </c>
      <c r="C125" s="147" t="s">
        <v>1411</v>
      </c>
      <c r="D125" s="148" t="s">
        <v>1412</v>
      </c>
      <c r="E125" s="17" t="s">
        <v>1413</v>
      </c>
      <c r="F125" s="17" t="s">
        <v>1413</v>
      </c>
      <c r="G125" s="9"/>
      <c r="H125" s="10"/>
      <c r="I125" s="10"/>
      <c r="J125" s="10"/>
      <c r="K125" s="10"/>
      <c r="L125" s="160">
        <v>0</v>
      </c>
      <c r="M125" s="161"/>
      <c r="N125" s="162"/>
    </row>
    <row r="126" spans="1:14" ht="20.100000000000001" customHeight="1">
      <c r="A126" s="8">
        <v>5</v>
      </c>
      <c r="B126" s="16">
        <v>26211335929</v>
      </c>
      <c r="C126" s="147" t="s">
        <v>1414</v>
      </c>
      <c r="D126" s="148" t="s">
        <v>1415</v>
      </c>
      <c r="E126" s="17" t="s">
        <v>1263</v>
      </c>
      <c r="F126" s="17" t="s">
        <v>1263</v>
      </c>
      <c r="G126" s="9"/>
      <c r="H126" s="10"/>
      <c r="I126" s="10"/>
      <c r="J126" s="10"/>
      <c r="K126" s="10"/>
      <c r="L126" s="160">
        <v>0</v>
      </c>
      <c r="M126" s="161"/>
      <c r="N126" s="162"/>
    </row>
    <row r="127" spans="1:14" ht="20.100000000000001" customHeight="1">
      <c r="A127" s="8">
        <v>6</v>
      </c>
      <c r="B127" s="16">
        <v>25212210482</v>
      </c>
      <c r="C127" s="147" t="s">
        <v>1416</v>
      </c>
      <c r="D127" s="148" t="s">
        <v>1417</v>
      </c>
      <c r="E127" s="17" t="s">
        <v>1282</v>
      </c>
      <c r="F127" s="17" t="s">
        <v>1282</v>
      </c>
      <c r="G127" s="9"/>
      <c r="H127" s="10"/>
      <c r="I127" s="10"/>
      <c r="J127" s="10"/>
      <c r="K127" s="10"/>
      <c r="L127" s="160">
        <v>0</v>
      </c>
      <c r="M127" s="161"/>
      <c r="N127" s="162"/>
    </row>
    <row r="128" spans="1:14" ht="20.100000000000001" customHeight="1">
      <c r="A128" s="8">
        <v>7</v>
      </c>
      <c r="B128" s="16">
        <v>26211532150</v>
      </c>
      <c r="C128" s="147" t="s">
        <v>1418</v>
      </c>
      <c r="D128" s="148" t="s">
        <v>1417</v>
      </c>
      <c r="E128" s="17" t="s">
        <v>1395</v>
      </c>
      <c r="F128" s="17" t="s">
        <v>1395</v>
      </c>
      <c r="G128" s="9"/>
      <c r="H128" s="10"/>
      <c r="I128" s="10"/>
      <c r="J128" s="10"/>
      <c r="K128" s="10"/>
      <c r="L128" s="160">
        <v>0</v>
      </c>
      <c r="M128" s="161"/>
      <c r="N128" s="162"/>
    </row>
    <row r="129" spans="1:14" ht="20.100000000000001" customHeight="1">
      <c r="A129" s="8">
        <v>8</v>
      </c>
      <c r="B129" s="16">
        <v>26214321443</v>
      </c>
      <c r="C129" s="147" t="s">
        <v>1419</v>
      </c>
      <c r="D129" s="148" t="s">
        <v>1417</v>
      </c>
      <c r="E129" s="17" t="s">
        <v>1324</v>
      </c>
      <c r="F129" s="17" t="s">
        <v>1324</v>
      </c>
      <c r="G129" s="9"/>
      <c r="H129" s="10"/>
      <c r="I129" s="10"/>
      <c r="J129" s="10"/>
      <c r="K129" s="10"/>
      <c r="L129" s="160">
        <v>0</v>
      </c>
      <c r="M129" s="161"/>
      <c r="N129" s="162"/>
    </row>
    <row r="130" spans="1:14" ht="20.100000000000001" customHeight="1">
      <c r="A130" s="8">
        <v>9</v>
      </c>
      <c r="B130" s="16">
        <v>26212628188</v>
      </c>
      <c r="C130" s="147" t="s">
        <v>1420</v>
      </c>
      <c r="D130" s="148" t="s">
        <v>1417</v>
      </c>
      <c r="E130" s="17" t="s">
        <v>1280</v>
      </c>
      <c r="F130" s="17" t="s">
        <v>1280</v>
      </c>
      <c r="G130" s="9"/>
      <c r="H130" s="10"/>
      <c r="I130" s="10"/>
      <c r="J130" s="10"/>
      <c r="K130" s="10"/>
      <c r="L130" s="160">
        <v>0</v>
      </c>
      <c r="M130" s="161"/>
      <c r="N130" s="162"/>
    </row>
    <row r="131" spans="1:14" ht="20.100000000000001" customHeight="1">
      <c r="A131" s="8">
        <v>10</v>
      </c>
      <c r="B131" s="16">
        <v>26211629919</v>
      </c>
      <c r="C131" s="147" t="s">
        <v>1421</v>
      </c>
      <c r="D131" s="148" t="s">
        <v>1422</v>
      </c>
      <c r="E131" s="17" t="s">
        <v>1316</v>
      </c>
      <c r="F131" s="17" t="s">
        <v>1316</v>
      </c>
      <c r="G131" s="9"/>
      <c r="H131" s="10"/>
      <c r="I131" s="10"/>
      <c r="J131" s="10"/>
      <c r="K131" s="10"/>
      <c r="L131" s="160">
        <v>0</v>
      </c>
      <c r="M131" s="161"/>
      <c r="N131" s="162"/>
    </row>
    <row r="132" spans="1:14" ht="20.100000000000001" customHeight="1">
      <c r="A132" s="8">
        <v>11</v>
      </c>
      <c r="B132" s="16">
        <v>24207105293</v>
      </c>
      <c r="C132" s="147" t="s">
        <v>1423</v>
      </c>
      <c r="D132" s="148" t="s">
        <v>1424</v>
      </c>
      <c r="E132" s="17" t="s">
        <v>1425</v>
      </c>
      <c r="F132" s="17" t="s">
        <v>1425</v>
      </c>
      <c r="G132" s="9"/>
      <c r="H132" s="10"/>
      <c r="I132" s="10"/>
      <c r="J132" s="10"/>
      <c r="K132" s="10"/>
      <c r="L132" s="160">
        <v>0</v>
      </c>
      <c r="M132" s="161"/>
      <c r="N132" s="162"/>
    </row>
    <row r="133" spans="1:14" ht="20.100000000000001" customHeight="1">
      <c r="A133" s="8">
        <v>12</v>
      </c>
      <c r="B133" s="16">
        <v>26204830702</v>
      </c>
      <c r="C133" s="147" t="s">
        <v>1426</v>
      </c>
      <c r="D133" s="148" t="s">
        <v>1427</v>
      </c>
      <c r="E133" s="17" t="s">
        <v>1295</v>
      </c>
      <c r="F133" s="17" t="s">
        <v>1295</v>
      </c>
      <c r="G133" s="9"/>
      <c r="H133" s="10"/>
      <c r="I133" s="10"/>
      <c r="J133" s="10"/>
      <c r="K133" s="10"/>
      <c r="L133" s="160">
        <v>0</v>
      </c>
      <c r="M133" s="161"/>
      <c r="N133" s="162"/>
    </row>
    <row r="134" spans="1:14" ht="20.100000000000001" customHeight="1">
      <c r="A134" s="8">
        <v>13</v>
      </c>
      <c r="B134" s="16">
        <v>26203136682</v>
      </c>
      <c r="C134" s="147" t="s">
        <v>1428</v>
      </c>
      <c r="D134" s="148" t="s">
        <v>1429</v>
      </c>
      <c r="E134" s="17" t="s">
        <v>1337</v>
      </c>
      <c r="F134" s="17" t="s">
        <v>1337</v>
      </c>
      <c r="G134" s="9"/>
      <c r="H134" s="10"/>
      <c r="I134" s="10"/>
      <c r="J134" s="10"/>
      <c r="K134" s="10"/>
      <c r="L134" s="160">
        <v>0</v>
      </c>
      <c r="M134" s="161"/>
      <c r="N134" s="162"/>
    </row>
    <row r="135" spans="1:14" ht="20.100000000000001" customHeight="1">
      <c r="A135" s="8">
        <v>14</v>
      </c>
      <c r="B135" s="16">
        <v>26204329785</v>
      </c>
      <c r="C135" s="147" t="s">
        <v>1430</v>
      </c>
      <c r="D135" s="148" t="s">
        <v>1429</v>
      </c>
      <c r="E135" s="17" t="s">
        <v>1324</v>
      </c>
      <c r="F135" s="17" t="s">
        <v>1324</v>
      </c>
      <c r="G135" s="9"/>
      <c r="H135" s="10"/>
      <c r="I135" s="10"/>
      <c r="J135" s="10"/>
      <c r="K135" s="10"/>
      <c r="L135" s="160">
        <v>0</v>
      </c>
      <c r="M135" s="161"/>
      <c r="N135" s="162"/>
    </row>
    <row r="136" spans="1:14" ht="20.100000000000001" customHeight="1">
      <c r="A136" s="8">
        <v>15</v>
      </c>
      <c r="B136" s="16">
        <v>26207100296</v>
      </c>
      <c r="C136" s="147" t="s">
        <v>1431</v>
      </c>
      <c r="D136" s="148" t="s">
        <v>1429</v>
      </c>
      <c r="E136" s="17" t="s">
        <v>1432</v>
      </c>
      <c r="F136" s="17" t="s">
        <v>1432</v>
      </c>
      <c r="G136" s="9"/>
      <c r="H136" s="10"/>
      <c r="I136" s="10"/>
      <c r="J136" s="10"/>
      <c r="K136" s="10"/>
      <c r="L136" s="160">
        <v>0</v>
      </c>
      <c r="M136" s="161"/>
      <c r="N136" s="162"/>
    </row>
    <row r="137" spans="1:14" ht="20.100000000000001" customHeight="1">
      <c r="A137" s="8">
        <v>16</v>
      </c>
      <c r="B137" s="16">
        <v>26202936181</v>
      </c>
      <c r="C137" s="147" t="s">
        <v>1433</v>
      </c>
      <c r="D137" s="148" t="s">
        <v>1429</v>
      </c>
      <c r="E137" s="17" t="s">
        <v>1293</v>
      </c>
      <c r="F137" s="17" t="s">
        <v>1293</v>
      </c>
      <c r="G137" s="9"/>
      <c r="H137" s="10"/>
      <c r="I137" s="10"/>
      <c r="J137" s="10"/>
      <c r="K137" s="10"/>
      <c r="L137" s="160">
        <v>0</v>
      </c>
      <c r="M137" s="161"/>
      <c r="N137" s="162"/>
    </row>
    <row r="138" spans="1:14" ht="20.100000000000001" customHeight="1">
      <c r="A138" s="8">
        <v>17</v>
      </c>
      <c r="B138" s="16">
        <v>26207130656</v>
      </c>
      <c r="C138" s="147" t="s">
        <v>1434</v>
      </c>
      <c r="D138" s="148" t="s">
        <v>1429</v>
      </c>
      <c r="E138" s="17" t="s">
        <v>1435</v>
      </c>
      <c r="F138" s="17" t="s">
        <v>1435</v>
      </c>
      <c r="G138" s="9"/>
      <c r="H138" s="10"/>
      <c r="I138" s="10"/>
      <c r="J138" s="10"/>
      <c r="K138" s="10"/>
      <c r="L138" s="160">
        <v>0</v>
      </c>
      <c r="M138" s="161"/>
      <c r="N138" s="162"/>
    </row>
    <row r="139" spans="1:14" ht="20.100000000000001" customHeight="1">
      <c r="A139" s="8">
        <v>18</v>
      </c>
      <c r="B139" s="16">
        <v>26204336485</v>
      </c>
      <c r="C139" s="147" t="s">
        <v>1436</v>
      </c>
      <c r="D139" s="148" t="s">
        <v>1429</v>
      </c>
      <c r="E139" s="17" t="s">
        <v>1324</v>
      </c>
      <c r="F139" s="17" t="s">
        <v>1324</v>
      </c>
      <c r="G139" s="9"/>
      <c r="H139" s="10"/>
      <c r="I139" s="10"/>
      <c r="J139" s="10"/>
      <c r="K139" s="10"/>
      <c r="L139" s="160">
        <v>0</v>
      </c>
      <c r="M139" s="161"/>
      <c r="N139" s="162"/>
    </row>
    <row r="140" spans="1:14" ht="20.100000000000001" customHeight="1">
      <c r="A140" s="8">
        <v>19</v>
      </c>
      <c r="B140" s="16">
        <v>26212228974</v>
      </c>
      <c r="C140" s="147" t="s">
        <v>1437</v>
      </c>
      <c r="D140" s="148" t="s">
        <v>1429</v>
      </c>
      <c r="E140" s="17" t="s">
        <v>1438</v>
      </c>
      <c r="F140" s="17" t="s">
        <v>1438</v>
      </c>
      <c r="G140" s="9"/>
      <c r="H140" s="10"/>
      <c r="I140" s="10"/>
      <c r="J140" s="10"/>
      <c r="K140" s="10"/>
      <c r="L140" s="160">
        <v>0</v>
      </c>
      <c r="M140" s="161"/>
      <c r="N140" s="162"/>
    </row>
    <row r="141" spans="1:14" ht="20.100000000000001" customHeight="1">
      <c r="A141" s="8">
        <v>20</v>
      </c>
      <c r="B141" s="16">
        <v>26203800311</v>
      </c>
      <c r="C141" s="147" t="s">
        <v>1439</v>
      </c>
      <c r="D141" s="148" t="s">
        <v>1440</v>
      </c>
      <c r="E141" s="17" t="s">
        <v>1441</v>
      </c>
      <c r="F141" s="17" t="s">
        <v>1441</v>
      </c>
      <c r="G141" s="9"/>
      <c r="H141" s="10"/>
      <c r="I141" s="10"/>
      <c r="J141" s="10"/>
      <c r="K141" s="10"/>
      <c r="L141" s="160">
        <v>0</v>
      </c>
      <c r="M141" s="161"/>
      <c r="N141" s="162"/>
    </row>
    <row r="142" spans="1:14" ht="20.100000000000001" customHeight="1">
      <c r="A142" s="8">
        <v>21</v>
      </c>
      <c r="B142" s="16">
        <v>25207107208</v>
      </c>
      <c r="C142" s="147" t="s">
        <v>1442</v>
      </c>
      <c r="D142" s="148" t="s">
        <v>1440</v>
      </c>
      <c r="E142" s="17" t="s">
        <v>1280</v>
      </c>
      <c r="F142" s="17" t="s">
        <v>1280</v>
      </c>
      <c r="G142" s="9"/>
      <c r="H142" s="10"/>
      <c r="I142" s="10"/>
      <c r="J142" s="10"/>
      <c r="K142" s="10"/>
      <c r="L142" s="160">
        <v>0</v>
      </c>
      <c r="M142" s="161"/>
      <c r="N142" s="162"/>
    </row>
    <row r="143" spans="1:14" ht="20.100000000000001" customHeight="1">
      <c r="A143" s="8">
        <v>22</v>
      </c>
      <c r="B143" s="16">
        <v>25217207836</v>
      </c>
      <c r="C143" s="147" t="s">
        <v>1443</v>
      </c>
      <c r="D143" s="148" t="s">
        <v>1440</v>
      </c>
      <c r="E143" s="17" t="s">
        <v>1354</v>
      </c>
      <c r="F143" s="17" t="s">
        <v>1354</v>
      </c>
      <c r="G143" s="9"/>
      <c r="H143" s="10"/>
      <c r="I143" s="10"/>
      <c r="J143" s="10"/>
      <c r="K143" s="10"/>
      <c r="L143" s="160">
        <v>0</v>
      </c>
      <c r="M143" s="161"/>
      <c r="N143" s="162"/>
    </row>
    <row r="144" spans="1:14" ht="20.100000000000001" customHeight="1">
      <c r="A144" s="8">
        <v>23</v>
      </c>
      <c r="B144" s="16">
        <v>25207105160</v>
      </c>
      <c r="C144" s="147" t="s">
        <v>1444</v>
      </c>
      <c r="D144" s="148" t="s">
        <v>1440</v>
      </c>
      <c r="E144" s="17" t="s">
        <v>1297</v>
      </c>
      <c r="F144" s="17" t="s">
        <v>1297</v>
      </c>
      <c r="G144" s="9"/>
      <c r="H144" s="10"/>
      <c r="I144" s="10"/>
      <c r="J144" s="10"/>
      <c r="K144" s="10"/>
      <c r="L144" s="160">
        <v>0</v>
      </c>
      <c r="M144" s="161"/>
      <c r="N144" s="162"/>
    </row>
    <row r="145" spans="1:14" ht="20.100000000000001" customHeight="1">
      <c r="A145" s="8">
        <v>24</v>
      </c>
      <c r="B145" s="16">
        <v>25216117692</v>
      </c>
      <c r="C145" s="147" t="s">
        <v>1445</v>
      </c>
      <c r="D145" s="148" t="s">
        <v>1446</v>
      </c>
      <c r="E145" s="17" t="s">
        <v>1265</v>
      </c>
      <c r="F145" s="17" t="s">
        <v>1265</v>
      </c>
      <c r="G145" s="9"/>
      <c r="H145" s="10"/>
      <c r="I145" s="10"/>
      <c r="J145" s="10"/>
      <c r="K145" s="10"/>
      <c r="L145" s="160">
        <v>0</v>
      </c>
      <c r="M145" s="161"/>
      <c r="N145" s="162"/>
    </row>
    <row r="146" spans="1:14" ht="20.100000000000001" customHeight="1">
      <c r="A146" s="8">
        <v>25</v>
      </c>
      <c r="B146" s="16">
        <v>25207117145</v>
      </c>
      <c r="C146" s="147" t="s">
        <v>1447</v>
      </c>
      <c r="D146" s="148" t="s">
        <v>1448</v>
      </c>
      <c r="E146" s="17" t="s">
        <v>1291</v>
      </c>
      <c r="F146" s="17" t="s">
        <v>1291</v>
      </c>
      <c r="G146" s="9"/>
      <c r="H146" s="10"/>
      <c r="I146" s="10"/>
      <c r="J146" s="10"/>
      <c r="K146" s="10"/>
      <c r="L146" s="160">
        <v>0</v>
      </c>
      <c r="M146" s="161"/>
      <c r="N146" s="162"/>
    </row>
    <row r="147" spans="1:14" ht="20.100000000000001" customHeight="1">
      <c r="A147" s="8">
        <v>26</v>
      </c>
      <c r="B147" s="16">
        <v>26212128467</v>
      </c>
      <c r="C147" s="147" t="s">
        <v>1449</v>
      </c>
      <c r="D147" s="148" t="s">
        <v>1450</v>
      </c>
      <c r="E147" s="17" t="s">
        <v>1280</v>
      </c>
      <c r="F147" s="17" t="s">
        <v>1280</v>
      </c>
      <c r="G147" s="9"/>
      <c r="H147" s="10"/>
      <c r="I147" s="10"/>
      <c r="J147" s="10"/>
      <c r="K147" s="10"/>
      <c r="L147" s="160">
        <v>0</v>
      </c>
      <c r="M147" s="161"/>
      <c r="N147" s="162"/>
    </row>
    <row r="148" spans="1:14" ht="20.100000000000001" customHeight="1">
      <c r="A148" s="8">
        <v>27</v>
      </c>
      <c r="B148" s="16">
        <v>26202137535</v>
      </c>
      <c r="C148" s="147" t="s">
        <v>1451</v>
      </c>
      <c r="D148" s="148" t="s">
        <v>1452</v>
      </c>
      <c r="E148" s="17" t="s">
        <v>1377</v>
      </c>
      <c r="F148" s="17" t="s">
        <v>1377</v>
      </c>
      <c r="G148" s="9"/>
      <c r="H148" s="10"/>
      <c r="I148" s="10"/>
      <c r="J148" s="10"/>
      <c r="K148" s="10"/>
      <c r="L148" s="160">
        <v>0</v>
      </c>
      <c r="M148" s="161"/>
      <c r="N148" s="162"/>
    </row>
    <row r="149" spans="1:14" ht="20.100000000000001" customHeight="1">
      <c r="A149" s="8">
        <v>28</v>
      </c>
      <c r="B149" s="16">
        <v>24212205369</v>
      </c>
      <c r="C149" s="147" t="s">
        <v>1453</v>
      </c>
      <c r="D149" s="148" t="s">
        <v>1452</v>
      </c>
      <c r="E149" s="17" t="s">
        <v>1390</v>
      </c>
      <c r="F149" s="17" t="s">
        <v>1390</v>
      </c>
      <c r="G149" s="9"/>
      <c r="H149" s="10"/>
      <c r="I149" s="10"/>
      <c r="J149" s="10"/>
      <c r="K149" s="10"/>
      <c r="L149" s="160">
        <v>0</v>
      </c>
      <c r="M149" s="161"/>
      <c r="N149" s="162"/>
    </row>
    <row r="150" spans="1:14" ht="20.100000000000001" customHeight="1">
      <c r="A150" s="8">
        <v>29</v>
      </c>
      <c r="B150" s="16">
        <v>26203329375</v>
      </c>
      <c r="C150" s="147" t="s">
        <v>1454</v>
      </c>
      <c r="D150" s="148" t="s">
        <v>1455</v>
      </c>
      <c r="E150" s="17" t="s">
        <v>1267</v>
      </c>
      <c r="F150" s="17" t="s">
        <v>1267</v>
      </c>
      <c r="G150" s="9"/>
      <c r="H150" s="10"/>
      <c r="I150" s="10"/>
      <c r="J150" s="10"/>
      <c r="K150" s="10"/>
      <c r="L150" s="160">
        <v>0</v>
      </c>
      <c r="M150" s="161"/>
      <c r="N150" s="162"/>
    </row>
    <row r="151" spans="1:14" ht="20.100000000000001" customHeight="1">
      <c r="A151" s="11">
        <v>30</v>
      </c>
      <c r="B151" s="16">
        <v>26207124635</v>
      </c>
      <c r="C151" s="147" t="s">
        <v>1456</v>
      </c>
      <c r="D151" s="148" t="s">
        <v>1455</v>
      </c>
      <c r="E151" s="17" t="s">
        <v>1307</v>
      </c>
      <c r="F151" s="17" t="s">
        <v>1307</v>
      </c>
      <c r="G151" s="12"/>
      <c r="H151" s="13"/>
      <c r="I151" s="13"/>
      <c r="J151" s="13"/>
      <c r="K151" s="13"/>
      <c r="L151" s="171">
        <v>0</v>
      </c>
      <c r="M151" s="172"/>
      <c r="N151" s="173"/>
    </row>
    <row r="152" spans="1:14" ht="12" customHeight="1">
      <c r="M152" s="146" t="s">
        <v>2060</v>
      </c>
      <c r="N152" s="14" t="s">
        <v>2048</v>
      </c>
    </row>
    <row r="153" spans="1:14" s="1" customFormat="1" ht="14.25" customHeight="1">
      <c r="B153" s="174" t="s">
        <v>7</v>
      </c>
      <c r="C153" s="174"/>
      <c r="D153" s="175" t="s">
        <v>1255</v>
      </c>
      <c r="E153" s="175"/>
      <c r="F153" s="175"/>
      <c r="G153" s="175"/>
      <c r="H153" s="175"/>
      <c r="I153" s="175"/>
      <c r="J153" s="175"/>
      <c r="K153" s="175"/>
      <c r="L153" s="111" t="s">
        <v>2025</v>
      </c>
    </row>
    <row r="154" spans="1:14" s="1" customFormat="1">
      <c r="B154" s="174" t="s">
        <v>1260</v>
      </c>
      <c r="C154" s="174"/>
      <c r="D154" s="2" t="s">
        <v>2057</v>
      </c>
      <c r="E154" s="175" t="s">
        <v>1259</v>
      </c>
      <c r="F154" s="175"/>
      <c r="G154" s="175"/>
      <c r="H154" s="175"/>
      <c r="I154" s="175"/>
      <c r="J154" s="175"/>
      <c r="K154" s="175"/>
      <c r="L154" s="3"/>
      <c r="M154" s="4"/>
      <c r="N154" s="4"/>
    </row>
    <row r="155" spans="1:14" s="5" customFormat="1" ht="18.75" customHeight="1">
      <c r="B155" s="6" t="s">
        <v>2061</v>
      </c>
      <c r="C155" s="165"/>
      <c r="D155" s="165"/>
      <c r="E155" s="165"/>
      <c r="F155" s="165"/>
      <c r="G155" s="165"/>
      <c r="H155" s="165"/>
      <c r="I155" s="165"/>
      <c r="J155" s="165"/>
      <c r="K155" s="165"/>
      <c r="L155" s="3"/>
      <c r="M155" s="3"/>
      <c r="N155" s="3"/>
    </row>
    <row r="156" spans="1:14" s="5" customFormat="1" ht="18.75" customHeight="1">
      <c r="A156" s="166" t="s">
        <v>2059</v>
      </c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3"/>
      <c r="M156" s="3"/>
      <c r="N156" s="3"/>
    </row>
    <row r="157" spans="1:14" ht="3.75" customHeight="1"/>
    <row r="158" spans="1:14" ht="15" customHeight="1">
      <c r="A158" s="164" t="s">
        <v>0</v>
      </c>
      <c r="B158" s="163" t="s">
        <v>8</v>
      </c>
      <c r="C158" s="167" t="s">
        <v>3</v>
      </c>
      <c r="D158" s="168" t="s">
        <v>4</v>
      </c>
      <c r="E158" s="163" t="s">
        <v>13</v>
      </c>
      <c r="F158" s="163" t="s">
        <v>14</v>
      </c>
      <c r="G158" s="163" t="s">
        <v>1256</v>
      </c>
      <c r="H158" s="169" t="s">
        <v>1257</v>
      </c>
      <c r="I158" s="163" t="s">
        <v>9</v>
      </c>
      <c r="J158" s="158" t="s">
        <v>6</v>
      </c>
      <c r="K158" s="159"/>
      <c r="L158" s="152" t="s">
        <v>10</v>
      </c>
      <c r="M158" s="153"/>
      <c r="N158" s="154"/>
    </row>
    <row r="159" spans="1:14" ht="27" customHeight="1">
      <c r="A159" s="164"/>
      <c r="B159" s="164"/>
      <c r="C159" s="167"/>
      <c r="D159" s="168"/>
      <c r="E159" s="164"/>
      <c r="F159" s="164"/>
      <c r="G159" s="164"/>
      <c r="H159" s="170"/>
      <c r="I159" s="164"/>
      <c r="J159" s="7" t="s">
        <v>11</v>
      </c>
      <c r="K159" s="7" t="s">
        <v>12</v>
      </c>
      <c r="L159" s="155"/>
      <c r="M159" s="156"/>
      <c r="N159" s="157"/>
    </row>
    <row r="160" spans="1:14" ht="20.100000000000001" customHeight="1">
      <c r="A160" s="8">
        <v>1</v>
      </c>
      <c r="B160" s="16">
        <v>26207100480</v>
      </c>
      <c r="C160" s="147" t="s">
        <v>1457</v>
      </c>
      <c r="D160" s="148" t="s">
        <v>1455</v>
      </c>
      <c r="E160" s="17" t="s">
        <v>1337</v>
      </c>
      <c r="F160" s="17" t="s">
        <v>1337</v>
      </c>
      <c r="G160" s="9"/>
      <c r="H160" s="10"/>
      <c r="I160" s="10"/>
      <c r="J160" s="10"/>
      <c r="K160" s="10"/>
      <c r="L160" s="149">
        <v>0</v>
      </c>
      <c r="M160" s="150"/>
      <c r="N160" s="151"/>
    </row>
    <row r="161" spans="1:14" ht="20.100000000000001" customHeight="1">
      <c r="A161" s="8">
        <v>2</v>
      </c>
      <c r="B161" s="16">
        <v>26208721287</v>
      </c>
      <c r="C161" s="147" t="s">
        <v>1285</v>
      </c>
      <c r="D161" s="148" t="s">
        <v>1458</v>
      </c>
      <c r="E161" s="17" t="s">
        <v>1334</v>
      </c>
      <c r="F161" s="17" t="s">
        <v>1334</v>
      </c>
      <c r="G161" s="9"/>
      <c r="H161" s="10"/>
      <c r="I161" s="10"/>
      <c r="J161" s="10"/>
      <c r="K161" s="10"/>
      <c r="L161" s="160">
        <v>0</v>
      </c>
      <c r="M161" s="161"/>
      <c r="N161" s="162"/>
    </row>
    <row r="162" spans="1:14" ht="20.100000000000001" customHeight="1">
      <c r="A162" s="8">
        <v>3</v>
      </c>
      <c r="B162" s="16">
        <v>26204335221</v>
      </c>
      <c r="C162" s="147" t="s">
        <v>1459</v>
      </c>
      <c r="D162" s="148" t="s">
        <v>1458</v>
      </c>
      <c r="E162" s="17" t="s">
        <v>1460</v>
      </c>
      <c r="F162" s="17" t="s">
        <v>1460</v>
      </c>
      <c r="G162" s="9"/>
      <c r="H162" s="10"/>
      <c r="I162" s="10"/>
      <c r="J162" s="10"/>
      <c r="K162" s="10"/>
      <c r="L162" s="160">
        <v>0</v>
      </c>
      <c r="M162" s="161"/>
      <c r="N162" s="162"/>
    </row>
    <row r="163" spans="1:14" ht="20.100000000000001" customHeight="1">
      <c r="A163" s="8">
        <v>4</v>
      </c>
      <c r="B163" s="16">
        <v>26201434022</v>
      </c>
      <c r="C163" s="147" t="s">
        <v>1461</v>
      </c>
      <c r="D163" s="148" t="s">
        <v>1462</v>
      </c>
      <c r="E163" s="17" t="s">
        <v>1280</v>
      </c>
      <c r="F163" s="17" t="s">
        <v>1280</v>
      </c>
      <c r="G163" s="9"/>
      <c r="H163" s="10"/>
      <c r="I163" s="10"/>
      <c r="J163" s="10"/>
      <c r="K163" s="10"/>
      <c r="L163" s="160">
        <v>0</v>
      </c>
      <c r="M163" s="161"/>
      <c r="N163" s="162"/>
    </row>
    <row r="164" spans="1:14" ht="20.100000000000001" customHeight="1">
      <c r="A164" s="8">
        <v>5</v>
      </c>
      <c r="B164" s="16">
        <v>26203830684</v>
      </c>
      <c r="C164" s="147" t="s">
        <v>1463</v>
      </c>
      <c r="D164" s="148" t="s">
        <v>1462</v>
      </c>
      <c r="E164" s="17" t="s">
        <v>1441</v>
      </c>
      <c r="F164" s="17" t="s">
        <v>1441</v>
      </c>
      <c r="G164" s="9"/>
      <c r="H164" s="10"/>
      <c r="I164" s="10"/>
      <c r="J164" s="10"/>
      <c r="K164" s="10"/>
      <c r="L164" s="160">
        <v>0</v>
      </c>
      <c r="M164" s="161"/>
      <c r="N164" s="162"/>
    </row>
    <row r="165" spans="1:14" ht="20.100000000000001" customHeight="1">
      <c r="A165" s="8">
        <v>6</v>
      </c>
      <c r="B165" s="16">
        <v>26217126212</v>
      </c>
      <c r="C165" s="147" t="s">
        <v>1464</v>
      </c>
      <c r="D165" s="148" t="s">
        <v>1462</v>
      </c>
      <c r="E165" s="17" t="s">
        <v>1276</v>
      </c>
      <c r="F165" s="17" t="s">
        <v>1276</v>
      </c>
      <c r="G165" s="9"/>
      <c r="H165" s="10"/>
      <c r="I165" s="10"/>
      <c r="J165" s="10"/>
      <c r="K165" s="10"/>
      <c r="L165" s="160">
        <v>0</v>
      </c>
      <c r="M165" s="161"/>
      <c r="N165" s="162"/>
    </row>
    <row r="166" spans="1:14" ht="20.100000000000001" customHeight="1">
      <c r="A166" s="8">
        <v>7</v>
      </c>
      <c r="B166" s="16">
        <v>25207208317</v>
      </c>
      <c r="C166" s="147" t="s">
        <v>1465</v>
      </c>
      <c r="D166" s="148" t="s">
        <v>1462</v>
      </c>
      <c r="E166" s="17" t="s">
        <v>1466</v>
      </c>
      <c r="F166" s="17" t="s">
        <v>1466</v>
      </c>
      <c r="G166" s="9"/>
      <c r="H166" s="10"/>
      <c r="I166" s="10"/>
      <c r="J166" s="10"/>
      <c r="K166" s="10"/>
      <c r="L166" s="160">
        <v>0</v>
      </c>
      <c r="M166" s="161"/>
      <c r="N166" s="162"/>
    </row>
    <row r="167" spans="1:14" ht="20.100000000000001" customHeight="1">
      <c r="A167" s="8">
        <v>8</v>
      </c>
      <c r="B167" s="16">
        <v>27265280112</v>
      </c>
      <c r="C167" s="147" t="s">
        <v>1467</v>
      </c>
      <c r="D167" s="148" t="s">
        <v>1462</v>
      </c>
      <c r="E167" s="17" t="s">
        <v>1284</v>
      </c>
      <c r="F167" s="17" t="s">
        <v>1284</v>
      </c>
      <c r="G167" s="9"/>
      <c r="H167" s="10"/>
      <c r="I167" s="10"/>
      <c r="J167" s="10"/>
      <c r="K167" s="10"/>
      <c r="L167" s="160">
        <v>0</v>
      </c>
      <c r="M167" s="161"/>
      <c r="N167" s="162"/>
    </row>
    <row r="168" spans="1:14" ht="20.100000000000001" customHeight="1">
      <c r="A168" s="8">
        <v>9</v>
      </c>
      <c r="B168" s="16">
        <v>26207100616</v>
      </c>
      <c r="C168" s="147" t="s">
        <v>1468</v>
      </c>
      <c r="D168" s="148" t="s">
        <v>1462</v>
      </c>
      <c r="E168" s="17" t="s">
        <v>1300</v>
      </c>
      <c r="F168" s="17" t="s">
        <v>1300</v>
      </c>
      <c r="G168" s="9"/>
      <c r="H168" s="10"/>
      <c r="I168" s="10"/>
      <c r="J168" s="10"/>
      <c r="K168" s="10"/>
      <c r="L168" s="160">
        <v>0</v>
      </c>
      <c r="M168" s="161"/>
      <c r="N168" s="162"/>
    </row>
    <row r="169" spans="1:14" ht="20.100000000000001" customHeight="1">
      <c r="A169" s="8">
        <v>10</v>
      </c>
      <c r="B169" s="16">
        <v>26207130148</v>
      </c>
      <c r="C169" s="147" t="s">
        <v>1469</v>
      </c>
      <c r="D169" s="148" t="s">
        <v>1462</v>
      </c>
      <c r="E169" s="17" t="s">
        <v>1276</v>
      </c>
      <c r="F169" s="17" t="s">
        <v>1276</v>
      </c>
      <c r="G169" s="9"/>
      <c r="H169" s="10"/>
      <c r="I169" s="10"/>
      <c r="J169" s="10"/>
      <c r="K169" s="10"/>
      <c r="L169" s="160">
        <v>0</v>
      </c>
      <c r="M169" s="161"/>
      <c r="N169" s="162"/>
    </row>
    <row r="170" spans="1:14" ht="20.100000000000001" customHeight="1">
      <c r="A170" s="8">
        <v>11</v>
      </c>
      <c r="B170" s="16">
        <v>26218641925</v>
      </c>
      <c r="C170" s="147" t="s">
        <v>1470</v>
      </c>
      <c r="D170" s="148" t="s">
        <v>1471</v>
      </c>
      <c r="E170" s="17" t="s">
        <v>1472</v>
      </c>
      <c r="F170" s="17" t="s">
        <v>1472</v>
      </c>
      <c r="G170" s="9"/>
      <c r="H170" s="10"/>
      <c r="I170" s="10"/>
      <c r="J170" s="10"/>
      <c r="K170" s="10"/>
      <c r="L170" s="160">
        <v>0</v>
      </c>
      <c r="M170" s="161"/>
      <c r="N170" s="162"/>
    </row>
    <row r="171" spans="1:14" ht="20.100000000000001" customHeight="1">
      <c r="A171" s="8">
        <v>12</v>
      </c>
      <c r="B171" s="16">
        <v>25217116470</v>
      </c>
      <c r="C171" s="147" t="s">
        <v>1473</v>
      </c>
      <c r="D171" s="148" t="s">
        <v>1474</v>
      </c>
      <c r="E171" s="17" t="s">
        <v>1276</v>
      </c>
      <c r="F171" s="17" t="s">
        <v>1276</v>
      </c>
      <c r="G171" s="9"/>
      <c r="H171" s="10"/>
      <c r="I171" s="10"/>
      <c r="J171" s="10"/>
      <c r="K171" s="10"/>
      <c r="L171" s="160">
        <v>0</v>
      </c>
      <c r="M171" s="161"/>
      <c r="N171" s="162"/>
    </row>
    <row r="172" spans="1:14" ht="12" customHeight="1">
      <c r="M172" s="146" t="s">
        <v>2062</v>
      </c>
      <c r="N172" s="14" t="s">
        <v>2048</v>
      </c>
    </row>
    <row r="173" spans="1:14" s="1" customFormat="1" ht="14.25" customHeight="1">
      <c r="B173" s="174" t="s">
        <v>7</v>
      </c>
      <c r="C173" s="174"/>
      <c r="D173" s="175" t="s">
        <v>1255</v>
      </c>
      <c r="E173" s="175"/>
      <c r="F173" s="175"/>
      <c r="G173" s="175"/>
      <c r="H173" s="175"/>
      <c r="I173" s="175"/>
      <c r="J173" s="175"/>
      <c r="K173" s="175"/>
      <c r="L173" s="111" t="s">
        <v>2026</v>
      </c>
    </row>
    <row r="174" spans="1:14" s="1" customFormat="1">
      <c r="B174" s="174" t="s">
        <v>1260</v>
      </c>
      <c r="C174" s="174"/>
      <c r="D174" s="2" t="s">
        <v>2063</v>
      </c>
      <c r="E174" s="175" t="s">
        <v>1259</v>
      </c>
      <c r="F174" s="175"/>
      <c r="G174" s="175"/>
      <c r="H174" s="175"/>
      <c r="I174" s="175"/>
      <c r="J174" s="175"/>
      <c r="K174" s="175"/>
      <c r="L174" s="3"/>
      <c r="M174" s="4"/>
      <c r="N174" s="4"/>
    </row>
    <row r="175" spans="1:14" s="5" customFormat="1" ht="18.75" customHeight="1">
      <c r="B175" s="6" t="s">
        <v>2064</v>
      </c>
      <c r="C175" s="165"/>
      <c r="D175" s="165"/>
      <c r="E175" s="165"/>
      <c r="F175" s="165"/>
      <c r="G175" s="165"/>
      <c r="H175" s="165"/>
      <c r="I175" s="165"/>
      <c r="J175" s="165"/>
      <c r="K175" s="165"/>
      <c r="L175" s="3"/>
      <c r="M175" s="3"/>
      <c r="N175" s="3"/>
    </row>
    <row r="176" spans="1:14" s="5" customFormat="1" ht="18.75" customHeight="1">
      <c r="A176" s="166" t="s">
        <v>2065</v>
      </c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3"/>
      <c r="M176" s="3"/>
      <c r="N176" s="3"/>
    </row>
    <row r="177" spans="1:14" ht="3.75" customHeight="1"/>
    <row r="178" spans="1:14" ht="15" customHeight="1">
      <c r="A178" s="164" t="s">
        <v>0</v>
      </c>
      <c r="B178" s="163" t="s">
        <v>8</v>
      </c>
      <c r="C178" s="167" t="s">
        <v>3</v>
      </c>
      <c r="D178" s="168" t="s">
        <v>4</v>
      </c>
      <c r="E178" s="163" t="s">
        <v>13</v>
      </c>
      <c r="F178" s="163" t="s">
        <v>14</v>
      </c>
      <c r="G178" s="163" t="s">
        <v>1256</v>
      </c>
      <c r="H178" s="169" t="s">
        <v>1257</v>
      </c>
      <c r="I178" s="163" t="s">
        <v>9</v>
      </c>
      <c r="J178" s="158" t="s">
        <v>6</v>
      </c>
      <c r="K178" s="159"/>
      <c r="L178" s="152" t="s">
        <v>10</v>
      </c>
      <c r="M178" s="153"/>
      <c r="N178" s="154"/>
    </row>
    <row r="179" spans="1:14" ht="27" customHeight="1">
      <c r="A179" s="164"/>
      <c r="B179" s="164"/>
      <c r="C179" s="167"/>
      <c r="D179" s="168"/>
      <c r="E179" s="164"/>
      <c r="F179" s="164"/>
      <c r="G179" s="164"/>
      <c r="H179" s="170"/>
      <c r="I179" s="164"/>
      <c r="J179" s="7" t="s">
        <v>11</v>
      </c>
      <c r="K179" s="7" t="s">
        <v>12</v>
      </c>
      <c r="L179" s="155"/>
      <c r="M179" s="156"/>
      <c r="N179" s="157"/>
    </row>
    <row r="180" spans="1:14" ht="20.100000000000001" customHeight="1">
      <c r="A180" s="8">
        <v>1</v>
      </c>
      <c r="B180" s="16">
        <v>26211334362</v>
      </c>
      <c r="C180" s="147" t="s">
        <v>1475</v>
      </c>
      <c r="D180" s="148" t="s">
        <v>1474</v>
      </c>
      <c r="E180" s="17" t="s">
        <v>1263</v>
      </c>
      <c r="F180" s="17" t="s">
        <v>1263</v>
      </c>
      <c r="G180" s="9"/>
      <c r="H180" s="10"/>
      <c r="I180" s="10"/>
      <c r="J180" s="10"/>
      <c r="K180" s="10"/>
      <c r="L180" s="149">
        <v>0</v>
      </c>
      <c r="M180" s="150"/>
      <c r="N180" s="151"/>
    </row>
    <row r="181" spans="1:14" ht="20.100000000000001" customHeight="1">
      <c r="A181" s="8">
        <v>2</v>
      </c>
      <c r="B181" s="16">
        <v>25212715759</v>
      </c>
      <c r="C181" s="147" t="s">
        <v>1476</v>
      </c>
      <c r="D181" s="148" t="s">
        <v>1474</v>
      </c>
      <c r="E181" s="17" t="s">
        <v>1276</v>
      </c>
      <c r="F181" s="17" t="s">
        <v>1276</v>
      </c>
      <c r="G181" s="9"/>
      <c r="H181" s="10"/>
      <c r="I181" s="10"/>
      <c r="J181" s="10"/>
      <c r="K181" s="10"/>
      <c r="L181" s="160">
        <v>0</v>
      </c>
      <c r="M181" s="161"/>
      <c r="N181" s="162"/>
    </row>
    <row r="182" spans="1:14" ht="20.100000000000001" customHeight="1">
      <c r="A182" s="8">
        <v>3</v>
      </c>
      <c r="B182" s="16">
        <v>26203126868</v>
      </c>
      <c r="C182" s="147" t="s">
        <v>1477</v>
      </c>
      <c r="D182" s="148" t="s">
        <v>1474</v>
      </c>
      <c r="E182" s="17" t="s">
        <v>1337</v>
      </c>
      <c r="F182" s="17" t="s">
        <v>1337</v>
      </c>
      <c r="G182" s="9"/>
      <c r="H182" s="10"/>
      <c r="I182" s="10"/>
      <c r="J182" s="10"/>
      <c r="K182" s="10"/>
      <c r="L182" s="160">
        <v>0</v>
      </c>
      <c r="M182" s="161"/>
      <c r="N182" s="162"/>
    </row>
    <row r="183" spans="1:14" ht="20.100000000000001" customHeight="1">
      <c r="A183" s="8">
        <v>4</v>
      </c>
      <c r="B183" s="16">
        <v>26211326383</v>
      </c>
      <c r="C183" s="147" t="s">
        <v>1478</v>
      </c>
      <c r="D183" s="148" t="s">
        <v>1474</v>
      </c>
      <c r="E183" s="17" t="s">
        <v>1263</v>
      </c>
      <c r="F183" s="17" t="s">
        <v>1263</v>
      </c>
      <c r="G183" s="9"/>
      <c r="H183" s="10"/>
      <c r="I183" s="10"/>
      <c r="J183" s="10"/>
      <c r="K183" s="10"/>
      <c r="L183" s="160">
        <v>0</v>
      </c>
      <c r="M183" s="161"/>
      <c r="N183" s="162"/>
    </row>
    <row r="184" spans="1:14" ht="20.100000000000001" customHeight="1">
      <c r="A184" s="8">
        <v>5</v>
      </c>
      <c r="B184" s="16">
        <v>24211709907</v>
      </c>
      <c r="C184" s="147" t="s">
        <v>1479</v>
      </c>
      <c r="D184" s="148" t="s">
        <v>1474</v>
      </c>
      <c r="E184" s="17" t="s">
        <v>1480</v>
      </c>
      <c r="F184" s="17" t="s">
        <v>1480</v>
      </c>
      <c r="G184" s="9"/>
      <c r="H184" s="10"/>
      <c r="I184" s="10"/>
      <c r="J184" s="10"/>
      <c r="K184" s="10"/>
      <c r="L184" s="160">
        <v>0</v>
      </c>
      <c r="M184" s="161"/>
      <c r="N184" s="162"/>
    </row>
    <row r="185" spans="1:14" ht="20.100000000000001" customHeight="1">
      <c r="A185" s="8">
        <v>6</v>
      </c>
      <c r="B185" s="16">
        <v>25202909972</v>
      </c>
      <c r="C185" s="147" t="s">
        <v>1481</v>
      </c>
      <c r="D185" s="148" t="s">
        <v>1474</v>
      </c>
      <c r="E185" s="17" t="s">
        <v>1482</v>
      </c>
      <c r="F185" s="17" t="s">
        <v>1482</v>
      </c>
      <c r="G185" s="9"/>
      <c r="H185" s="10"/>
      <c r="I185" s="10"/>
      <c r="J185" s="10"/>
      <c r="K185" s="10"/>
      <c r="L185" s="160">
        <v>0</v>
      </c>
      <c r="M185" s="161"/>
      <c r="N185" s="162"/>
    </row>
    <row r="186" spans="1:14" ht="20.100000000000001" customHeight="1">
      <c r="A186" s="8">
        <v>7</v>
      </c>
      <c r="B186" s="16">
        <v>26211330815</v>
      </c>
      <c r="C186" s="147" t="s">
        <v>1483</v>
      </c>
      <c r="D186" s="148" t="s">
        <v>1474</v>
      </c>
      <c r="E186" s="17" t="s">
        <v>1324</v>
      </c>
      <c r="F186" s="17" t="s">
        <v>1324</v>
      </c>
      <c r="G186" s="9"/>
      <c r="H186" s="10"/>
      <c r="I186" s="10"/>
      <c r="J186" s="10"/>
      <c r="K186" s="10"/>
      <c r="L186" s="160">
        <v>0</v>
      </c>
      <c r="M186" s="161"/>
      <c r="N186" s="162"/>
    </row>
    <row r="187" spans="1:14" ht="20.100000000000001" customHeight="1">
      <c r="A187" s="8">
        <v>8</v>
      </c>
      <c r="B187" s="16">
        <v>25213508522</v>
      </c>
      <c r="C187" s="147" t="s">
        <v>1484</v>
      </c>
      <c r="D187" s="148" t="s">
        <v>1485</v>
      </c>
      <c r="E187" s="17" t="s">
        <v>1486</v>
      </c>
      <c r="F187" s="17" t="s">
        <v>1486</v>
      </c>
      <c r="G187" s="9"/>
      <c r="H187" s="10"/>
      <c r="I187" s="10"/>
      <c r="J187" s="10"/>
      <c r="K187" s="10"/>
      <c r="L187" s="160">
        <v>0</v>
      </c>
      <c r="M187" s="161"/>
      <c r="N187" s="162"/>
    </row>
    <row r="188" spans="1:14" ht="20.100000000000001" customHeight="1">
      <c r="A188" s="8">
        <v>9</v>
      </c>
      <c r="B188" s="16">
        <v>26211531225</v>
      </c>
      <c r="C188" s="147" t="s">
        <v>1487</v>
      </c>
      <c r="D188" s="148" t="s">
        <v>1488</v>
      </c>
      <c r="E188" s="17" t="s">
        <v>1395</v>
      </c>
      <c r="F188" s="17" t="s">
        <v>1395</v>
      </c>
      <c r="G188" s="9"/>
      <c r="H188" s="10"/>
      <c r="I188" s="10"/>
      <c r="J188" s="10"/>
      <c r="K188" s="10"/>
      <c r="L188" s="160">
        <v>0</v>
      </c>
      <c r="M188" s="161"/>
      <c r="N188" s="162"/>
    </row>
    <row r="189" spans="1:14" ht="20.100000000000001" customHeight="1">
      <c r="A189" s="8">
        <v>10</v>
      </c>
      <c r="B189" s="16">
        <v>26217142038</v>
      </c>
      <c r="C189" s="147" t="s">
        <v>1489</v>
      </c>
      <c r="D189" s="148" t="s">
        <v>1488</v>
      </c>
      <c r="E189" s="17" t="s">
        <v>1276</v>
      </c>
      <c r="F189" s="17" t="s">
        <v>1276</v>
      </c>
      <c r="G189" s="9"/>
      <c r="H189" s="10"/>
      <c r="I189" s="10"/>
      <c r="J189" s="10"/>
      <c r="K189" s="10"/>
      <c r="L189" s="160">
        <v>0</v>
      </c>
      <c r="M189" s="161"/>
      <c r="N189" s="162"/>
    </row>
    <row r="190" spans="1:14" ht="20.100000000000001" customHeight="1">
      <c r="A190" s="8">
        <v>11</v>
      </c>
      <c r="B190" s="16">
        <v>25217103462</v>
      </c>
      <c r="C190" s="147" t="s">
        <v>1490</v>
      </c>
      <c r="D190" s="148" t="s">
        <v>1488</v>
      </c>
      <c r="E190" s="17" t="s">
        <v>1466</v>
      </c>
      <c r="F190" s="17" t="s">
        <v>1466</v>
      </c>
      <c r="G190" s="9"/>
      <c r="H190" s="10"/>
      <c r="I190" s="10"/>
      <c r="J190" s="10"/>
      <c r="K190" s="10"/>
      <c r="L190" s="160">
        <v>0</v>
      </c>
      <c r="M190" s="161"/>
      <c r="N190" s="162"/>
    </row>
    <row r="191" spans="1:14" ht="20.100000000000001" customHeight="1">
      <c r="A191" s="8">
        <v>12</v>
      </c>
      <c r="B191" s="16">
        <v>26203841573</v>
      </c>
      <c r="C191" s="147" t="s">
        <v>1491</v>
      </c>
      <c r="D191" s="148" t="s">
        <v>1488</v>
      </c>
      <c r="E191" s="17" t="s">
        <v>1441</v>
      </c>
      <c r="F191" s="17" t="s">
        <v>1441</v>
      </c>
      <c r="G191" s="9"/>
      <c r="H191" s="10"/>
      <c r="I191" s="10"/>
      <c r="J191" s="10"/>
      <c r="K191" s="10"/>
      <c r="L191" s="160">
        <v>0</v>
      </c>
      <c r="M191" s="161"/>
      <c r="N191" s="162"/>
    </row>
    <row r="192" spans="1:14" ht="20.100000000000001" customHeight="1">
      <c r="A192" s="8">
        <v>13</v>
      </c>
      <c r="B192" s="16">
        <v>26212135949</v>
      </c>
      <c r="C192" s="147" t="s">
        <v>1492</v>
      </c>
      <c r="D192" s="148" t="s">
        <v>1488</v>
      </c>
      <c r="E192" s="17" t="s">
        <v>1276</v>
      </c>
      <c r="F192" s="17" t="s">
        <v>1276</v>
      </c>
      <c r="G192" s="9"/>
      <c r="H192" s="10"/>
      <c r="I192" s="10"/>
      <c r="J192" s="10"/>
      <c r="K192" s="10"/>
      <c r="L192" s="160">
        <v>0</v>
      </c>
      <c r="M192" s="161"/>
      <c r="N192" s="162"/>
    </row>
    <row r="193" spans="1:14" ht="20.100000000000001" customHeight="1">
      <c r="A193" s="8">
        <v>14</v>
      </c>
      <c r="B193" s="16">
        <v>2321250391</v>
      </c>
      <c r="C193" s="147" t="s">
        <v>1420</v>
      </c>
      <c r="D193" s="148" t="s">
        <v>1488</v>
      </c>
      <c r="E193" s="17" t="s">
        <v>1493</v>
      </c>
      <c r="F193" s="17" t="s">
        <v>1493</v>
      </c>
      <c r="G193" s="9"/>
      <c r="H193" s="10"/>
      <c r="I193" s="10"/>
      <c r="J193" s="10"/>
      <c r="K193" s="10"/>
      <c r="L193" s="160">
        <v>0</v>
      </c>
      <c r="M193" s="161"/>
      <c r="N193" s="162"/>
    </row>
    <row r="194" spans="1:14" ht="20.100000000000001" customHeight="1">
      <c r="A194" s="8">
        <v>15</v>
      </c>
      <c r="B194" s="16">
        <v>25218617131</v>
      </c>
      <c r="C194" s="147" t="s">
        <v>1494</v>
      </c>
      <c r="D194" s="148" t="s">
        <v>1488</v>
      </c>
      <c r="E194" s="17" t="s">
        <v>1405</v>
      </c>
      <c r="F194" s="17" t="s">
        <v>1405</v>
      </c>
      <c r="G194" s="9"/>
      <c r="H194" s="10"/>
      <c r="I194" s="10"/>
      <c r="J194" s="10"/>
      <c r="K194" s="10"/>
      <c r="L194" s="160">
        <v>0</v>
      </c>
      <c r="M194" s="161"/>
      <c r="N194" s="162"/>
    </row>
    <row r="195" spans="1:14" ht="20.100000000000001" customHeight="1">
      <c r="A195" s="8">
        <v>16</v>
      </c>
      <c r="B195" s="16">
        <v>26211600543</v>
      </c>
      <c r="C195" s="147" t="s">
        <v>1495</v>
      </c>
      <c r="D195" s="148" t="s">
        <v>1488</v>
      </c>
      <c r="E195" s="17" t="s">
        <v>1322</v>
      </c>
      <c r="F195" s="17" t="s">
        <v>1322</v>
      </c>
      <c r="G195" s="9"/>
      <c r="H195" s="10"/>
      <c r="I195" s="10"/>
      <c r="J195" s="10"/>
      <c r="K195" s="10"/>
      <c r="L195" s="160">
        <v>0</v>
      </c>
      <c r="M195" s="161"/>
      <c r="N195" s="162"/>
    </row>
    <row r="196" spans="1:14" ht="20.100000000000001" customHeight="1">
      <c r="A196" s="8">
        <v>17</v>
      </c>
      <c r="B196" s="16">
        <v>26217235182</v>
      </c>
      <c r="C196" s="147" t="s">
        <v>1420</v>
      </c>
      <c r="D196" s="148" t="s">
        <v>1488</v>
      </c>
      <c r="E196" s="17" t="s">
        <v>1350</v>
      </c>
      <c r="F196" s="17" t="s">
        <v>1350</v>
      </c>
      <c r="G196" s="9"/>
      <c r="H196" s="10"/>
      <c r="I196" s="10"/>
      <c r="J196" s="10"/>
      <c r="K196" s="10"/>
      <c r="L196" s="160">
        <v>0</v>
      </c>
      <c r="M196" s="161"/>
      <c r="N196" s="162"/>
    </row>
    <row r="197" spans="1:14" ht="20.100000000000001" customHeight="1">
      <c r="A197" s="8">
        <v>18</v>
      </c>
      <c r="B197" s="16">
        <v>26214326118</v>
      </c>
      <c r="C197" s="147" t="s">
        <v>1496</v>
      </c>
      <c r="D197" s="148" t="s">
        <v>1488</v>
      </c>
      <c r="E197" s="17" t="s">
        <v>1324</v>
      </c>
      <c r="F197" s="17" t="s">
        <v>1324</v>
      </c>
      <c r="G197" s="9"/>
      <c r="H197" s="10"/>
      <c r="I197" s="10"/>
      <c r="J197" s="10"/>
      <c r="K197" s="10"/>
      <c r="L197" s="160">
        <v>0</v>
      </c>
      <c r="M197" s="161"/>
      <c r="N197" s="162"/>
    </row>
    <row r="198" spans="1:14" ht="20.100000000000001" customHeight="1">
      <c r="A198" s="8">
        <v>19</v>
      </c>
      <c r="B198" s="16">
        <v>26217135242</v>
      </c>
      <c r="C198" s="147" t="s">
        <v>1481</v>
      </c>
      <c r="D198" s="148" t="s">
        <v>1488</v>
      </c>
      <c r="E198" s="17" t="s">
        <v>1276</v>
      </c>
      <c r="F198" s="17" t="s">
        <v>1276</v>
      </c>
      <c r="G198" s="9"/>
      <c r="H198" s="10"/>
      <c r="I198" s="10"/>
      <c r="J198" s="10"/>
      <c r="K198" s="10"/>
      <c r="L198" s="160">
        <v>0</v>
      </c>
      <c r="M198" s="161"/>
      <c r="N198" s="162"/>
    </row>
    <row r="199" spans="1:14" ht="20.100000000000001" customHeight="1">
      <c r="A199" s="8">
        <v>20</v>
      </c>
      <c r="B199" s="16">
        <v>26211542759</v>
      </c>
      <c r="C199" s="147" t="s">
        <v>1497</v>
      </c>
      <c r="D199" s="148" t="s">
        <v>1498</v>
      </c>
      <c r="E199" s="17" t="s">
        <v>1395</v>
      </c>
      <c r="F199" s="17" t="s">
        <v>1395</v>
      </c>
      <c r="G199" s="9"/>
      <c r="H199" s="10"/>
      <c r="I199" s="10"/>
      <c r="J199" s="10"/>
      <c r="K199" s="10"/>
      <c r="L199" s="160">
        <v>0</v>
      </c>
      <c r="M199" s="161"/>
      <c r="N199" s="162"/>
    </row>
    <row r="200" spans="1:14" ht="20.100000000000001" customHeight="1">
      <c r="A200" s="8">
        <v>21</v>
      </c>
      <c r="B200" s="16">
        <v>24215102929</v>
      </c>
      <c r="C200" s="147" t="s">
        <v>1499</v>
      </c>
      <c r="D200" s="148" t="s">
        <v>1500</v>
      </c>
      <c r="E200" s="17" t="s">
        <v>1501</v>
      </c>
      <c r="F200" s="17" t="s">
        <v>1501</v>
      </c>
      <c r="G200" s="9"/>
      <c r="H200" s="10"/>
      <c r="I200" s="10"/>
      <c r="J200" s="10"/>
      <c r="K200" s="10"/>
      <c r="L200" s="160">
        <v>0</v>
      </c>
      <c r="M200" s="161"/>
      <c r="N200" s="162"/>
    </row>
    <row r="201" spans="1:14" ht="20.100000000000001" customHeight="1">
      <c r="A201" s="8">
        <v>22</v>
      </c>
      <c r="B201" s="16">
        <v>26214322325</v>
      </c>
      <c r="C201" s="147" t="s">
        <v>1502</v>
      </c>
      <c r="D201" s="148" t="s">
        <v>1503</v>
      </c>
      <c r="E201" s="17" t="s">
        <v>1324</v>
      </c>
      <c r="F201" s="17" t="s">
        <v>1324</v>
      </c>
      <c r="G201" s="9"/>
      <c r="H201" s="10"/>
      <c r="I201" s="10"/>
      <c r="J201" s="10"/>
      <c r="K201" s="10"/>
      <c r="L201" s="160">
        <v>0</v>
      </c>
      <c r="M201" s="161"/>
      <c r="N201" s="162"/>
    </row>
    <row r="202" spans="1:14" ht="20.100000000000001" customHeight="1">
      <c r="A202" s="8">
        <v>23</v>
      </c>
      <c r="B202" s="16">
        <v>24203106159</v>
      </c>
      <c r="C202" s="147" t="s">
        <v>1504</v>
      </c>
      <c r="D202" s="148" t="s">
        <v>1505</v>
      </c>
      <c r="E202" s="17" t="s">
        <v>1506</v>
      </c>
      <c r="F202" s="17" t="s">
        <v>1506</v>
      </c>
      <c r="G202" s="9"/>
      <c r="H202" s="10"/>
      <c r="I202" s="10"/>
      <c r="J202" s="10"/>
      <c r="K202" s="10"/>
      <c r="L202" s="160">
        <v>0</v>
      </c>
      <c r="M202" s="161"/>
      <c r="N202" s="162"/>
    </row>
    <row r="203" spans="1:14" ht="20.100000000000001" customHeight="1">
      <c r="A203" s="8">
        <v>24</v>
      </c>
      <c r="B203" s="16">
        <v>25212215787</v>
      </c>
      <c r="C203" s="147" t="s">
        <v>1507</v>
      </c>
      <c r="D203" s="148" t="s">
        <v>1508</v>
      </c>
      <c r="E203" s="17" t="s">
        <v>1339</v>
      </c>
      <c r="F203" s="17" t="s">
        <v>1339</v>
      </c>
      <c r="G203" s="9"/>
      <c r="H203" s="10"/>
      <c r="I203" s="10"/>
      <c r="J203" s="10"/>
      <c r="K203" s="10"/>
      <c r="L203" s="160">
        <v>0</v>
      </c>
      <c r="M203" s="161"/>
      <c r="N203" s="162"/>
    </row>
    <row r="204" spans="1:14" ht="20.100000000000001" customHeight="1">
      <c r="A204" s="8">
        <v>25</v>
      </c>
      <c r="B204" s="16">
        <v>25217208746</v>
      </c>
      <c r="C204" s="147" t="s">
        <v>1509</v>
      </c>
      <c r="D204" s="148" t="s">
        <v>1508</v>
      </c>
      <c r="E204" s="17" t="s">
        <v>1354</v>
      </c>
      <c r="F204" s="17" t="s">
        <v>1354</v>
      </c>
      <c r="G204" s="9"/>
      <c r="H204" s="10"/>
      <c r="I204" s="10"/>
      <c r="J204" s="10"/>
      <c r="K204" s="10"/>
      <c r="L204" s="160">
        <v>0</v>
      </c>
      <c r="M204" s="161"/>
      <c r="N204" s="162"/>
    </row>
    <row r="205" spans="1:14" ht="20.100000000000001" customHeight="1">
      <c r="A205" s="8">
        <v>26</v>
      </c>
      <c r="B205" s="16">
        <v>25213709870</v>
      </c>
      <c r="C205" s="147" t="s">
        <v>1496</v>
      </c>
      <c r="D205" s="148" t="s">
        <v>1508</v>
      </c>
      <c r="E205" s="17" t="s">
        <v>1510</v>
      </c>
      <c r="F205" s="17" t="s">
        <v>1510</v>
      </c>
      <c r="G205" s="9"/>
      <c r="H205" s="10"/>
      <c r="I205" s="10"/>
      <c r="J205" s="10"/>
      <c r="K205" s="10"/>
      <c r="L205" s="160">
        <v>0</v>
      </c>
      <c r="M205" s="161"/>
      <c r="N205" s="162"/>
    </row>
    <row r="206" spans="1:14" ht="12" customHeight="1">
      <c r="M206" s="146" t="s">
        <v>2066</v>
      </c>
      <c r="N206" s="14" t="s">
        <v>2048</v>
      </c>
    </row>
    <row r="207" spans="1:14" s="1" customFormat="1" ht="14.25" customHeight="1">
      <c r="B207" s="174" t="s">
        <v>7</v>
      </c>
      <c r="C207" s="174"/>
      <c r="D207" s="175" t="s">
        <v>1255</v>
      </c>
      <c r="E207" s="175"/>
      <c r="F207" s="175"/>
      <c r="G207" s="175"/>
      <c r="H207" s="175"/>
      <c r="I207" s="175"/>
      <c r="J207" s="175"/>
      <c r="K207" s="175"/>
      <c r="L207" s="111" t="s">
        <v>2027</v>
      </c>
    </row>
    <row r="208" spans="1:14" s="1" customFormat="1">
      <c r="B208" s="174" t="s">
        <v>1260</v>
      </c>
      <c r="C208" s="174"/>
      <c r="D208" s="2" t="s">
        <v>2067</v>
      </c>
      <c r="E208" s="175" t="s">
        <v>1259</v>
      </c>
      <c r="F208" s="175"/>
      <c r="G208" s="175"/>
      <c r="H208" s="175"/>
      <c r="I208" s="175"/>
      <c r="J208" s="175"/>
      <c r="K208" s="175"/>
      <c r="L208" s="3"/>
      <c r="M208" s="4"/>
      <c r="N208" s="4"/>
    </row>
    <row r="209" spans="1:14" s="5" customFormat="1" ht="18.75" customHeight="1">
      <c r="B209" s="6" t="s">
        <v>2068</v>
      </c>
      <c r="C209" s="165"/>
      <c r="D209" s="165"/>
      <c r="E209" s="165"/>
      <c r="F209" s="165"/>
      <c r="G209" s="165"/>
      <c r="H209" s="165"/>
      <c r="I209" s="165"/>
      <c r="J209" s="165"/>
      <c r="K209" s="165"/>
      <c r="L209" s="3"/>
      <c r="M209" s="3"/>
      <c r="N209" s="3"/>
    </row>
    <row r="210" spans="1:14" s="5" customFormat="1" ht="18.75" customHeight="1">
      <c r="A210" s="166" t="s">
        <v>2069</v>
      </c>
      <c r="B210" s="166"/>
      <c r="C210" s="166"/>
      <c r="D210" s="166"/>
      <c r="E210" s="166"/>
      <c r="F210" s="166"/>
      <c r="G210" s="166"/>
      <c r="H210" s="166"/>
      <c r="I210" s="166"/>
      <c r="J210" s="166"/>
      <c r="K210" s="166"/>
      <c r="L210" s="3"/>
      <c r="M210" s="3"/>
      <c r="N210" s="3"/>
    </row>
    <row r="211" spans="1:14" ht="3.75" customHeight="1"/>
    <row r="212" spans="1:14" ht="15" customHeight="1">
      <c r="A212" s="164" t="s">
        <v>0</v>
      </c>
      <c r="B212" s="163" t="s">
        <v>8</v>
      </c>
      <c r="C212" s="167" t="s">
        <v>3</v>
      </c>
      <c r="D212" s="168" t="s">
        <v>4</v>
      </c>
      <c r="E212" s="163" t="s">
        <v>13</v>
      </c>
      <c r="F212" s="163" t="s">
        <v>14</v>
      </c>
      <c r="G212" s="163" t="s">
        <v>1256</v>
      </c>
      <c r="H212" s="169" t="s">
        <v>1257</v>
      </c>
      <c r="I212" s="163" t="s">
        <v>9</v>
      </c>
      <c r="J212" s="158" t="s">
        <v>6</v>
      </c>
      <c r="K212" s="159"/>
      <c r="L212" s="152" t="s">
        <v>10</v>
      </c>
      <c r="M212" s="153"/>
      <c r="N212" s="154"/>
    </row>
    <row r="213" spans="1:14" ht="27" customHeight="1">
      <c r="A213" s="164"/>
      <c r="B213" s="164"/>
      <c r="C213" s="167"/>
      <c r="D213" s="168"/>
      <c r="E213" s="164"/>
      <c r="F213" s="164"/>
      <c r="G213" s="164"/>
      <c r="H213" s="170"/>
      <c r="I213" s="164"/>
      <c r="J213" s="7" t="s">
        <v>11</v>
      </c>
      <c r="K213" s="7" t="s">
        <v>12</v>
      </c>
      <c r="L213" s="155"/>
      <c r="M213" s="156"/>
      <c r="N213" s="157"/>
    </row>
    <row r="214" spans="1:14" ht="20.100000000000001" customHeight="1">
      <c r="A214" s="8">
        <v>1</v>
      </c>
      <c r="B214" s="16">
        <v>25217115800</v>
      </c>
      <c r="C214" s="147" t="s">
        <v>1511</v>
      </c>
      <c r="D214" s="148" t="s">
        <v>1508</v>
      </c>
      <c r="E214" s="17" t="s">
        <v>1297</v>
      </c>
      <c r="F214" s="17" t="s">
        <v>1297</v>
      </c>
      <c r="G214" s="9"/>
      <c r="H214" s="10"/>
      <c r="I214" s="10"/>
      <c r="J214" s="10"/>
      <c r="K214" s="10"/>
      <c r="L214" s="149">
        <v>0</v>
      </c>
      <c r="M214" s="150"/>
      <c r="N214" s="151"/>
    </row>
    <row r="215" spans="1:14" ht="20.100000000000001" customHeight="1">
      <c r="A215" s="8">
        <v>2</v>
      </c>
      <c r="B215" s="16">
        <v>26214333350</v>
      </c>
      <c r="C215" s="147" t="s">
        <v>1512</v>
      </c>
      <c r="D215" s="148" t="s">
        <v>1508</v>
      </c>
      <c r="E215" s="17" t="s">
        <v>1263</v>
      </c>
      <c r="F215" s="17" t="s">
        <v>1263</v>
      </c>
      <c r="G215" s="9"/>
      <c r="H215" s="10"/>
      <c r="I215" s="10"/>
      <c r="J215" s="10"/>
      <c r="K215" s="10"/>
      <c r="L215" s="160">
        <v>0</v>
      </c>
      <c r="M215" s="161"/>
      <c r="N215" s="162"/>
    </row>
    <row r="216" spans="1:14" ht="20.100000000000001" customHeight="1">
      <c r="A216" s="8">
        <v>3</v>
      </c>
      <c r="B216" s="16">
        <v>25217201933</v>
      </c>
      <c r="C216" s="147" t="s">
        <v>1513</v>
      </c>
      <c r="D216" s="148" t="s">
        <v>1508</v>
      </c>
      <c r="E216" s="17" t="s">
        <v>1354</v>
      </c>
      <c r="F216" s="17" t="s">
        <v>1354</v>
      </c>
      <c r="G216" s="9"/>
      <c r="H216" s="10"/>
      <c r="I216" s="10"/>
      <c r="J216" s="10"/>
      <c r="K216" s="10"/>
      <c r="L216" s="160">
        <v>0</v>
      </c>
      <c r="M216" s="161"/>
      <c r="N216" s="162"/>
    </row>
    <row r="217" spans="1:14" ht="20.100000000000001" customHeight="1">
      <c r="A217" s="8">
        <v>4</v>
      </c>
      <c r="B217" s="16">
        <v>2321529355</v>
      </c>
      <c r="C217" s="147" t="s">
        <v>1514</v>
      </c>
      <c r="D217" s="148" t="s">
        <v>1515</v>
      </c>
      <c r="E217" s="17" t="s">
        <v>1516</v>
      </c>
      <c r="F217" s="17" t="s">
        <v>1516</v>
      </c>
      <c r="G217" s="9"/>
      <c r="H217" s="10"/>
      <c r="I217" s="10"/>
      <c r="J217" s="10"/>
      <c r="K217" s="10"/>
      <c r="L217" s="160">
        <v>0</v>
      </c>
      <c r="M217" s="161"/>
      <c r="N217" s="162"/>
    </row>
    <row r="218" spans="1:14" ht="20.100000000000001" customHeight="1">
      <c r="A218" s="8">
        <v>5</v>
      </c>
      <c r="B218" s="16">
        <v>25217205771</v>
      </c>
      <c r="C218" s="147" t="s">
        <v>1517</v>
      </c>
      <c r="D218" s="148" t="s">
        <v>1515</v>
      </c>
      <c r="E218" s="17" t="s">
        <v>1312</v>
      </c>
      <c r="F218" s="17" t="s">
        <v>1312</v>
      </c>
      <c r="G218" s="9"/>
      <c r="H218" s="10"/>
      <c r="I218" s="10"/>
      <c r="J218" s="10"/>
      <c r="K218" s="10"/>
      <c r="L218" s="160">
        <v>0</v>
      </c>
      <c r="M218" s="161"/>
      <c r="N218" s="162"/>
    </row>
    <row r="219" spans="1:14" ht="20.100000000000001" customHeight="1">
      <c r="A219" s="8">
        <v>6</v>
      </c>
      <c r="B219" s="16">
        <v>26213536117</v>
      </c>
      <c r="C219" s="147" t="s">
        <v>1518</v>
      </c>
      <c r="D219" s="148" t="s">
        <v>1515</v>
      </c>
      <c r="E219" s="17" t="s">
        <v>1289</v>
      </c>
      <c r="F219" s="17" t="s">
        <v>1289</v>
      </c>
      <c r="G219" s="9"/>
      <c r="H219" s="10"/>
      <c r="I219" s="10"/>
      <c r="J219" s="10"/>
      <c r="K219" s="10"/>
      <c r="L219" s="160">
        <v>0</v>
      </c>
      <c r="M219" s="161"/>
      <c r="N219" s="162"/>
    </row>
    <row r="220" spans="1:14" ht="20.100000000000001" customHeight="1">
      <c r="A220" s="8">
        <v>7</v>
      </c>
      <c r="B220" s="16">
        <v>26213541694</v>
      </c>
      <c r="C220" s="147" t="s">
        <v>1519</v>
      </c>
      <c r="D220" s="148" t="s">
        <v>1515</v>
      </c>
      <c r="E220" s="17" t="s">
        <v>1520</v>
      </c>
      <c r="F220" s="17" t="s">
        <v>1520</v>
      </c>
      <c r="G220" s="9"/>
      <c r="H220" s="10"/>
      <c r="I220" s="10"/>
      <c r="J220" s="10"/>
      <c r="K220" s="10"/>
      <c r="L220" s="160">
        <v>0</v>
      </c>
      <c r="M220" s="161"/>
      <c r="N220" s="162"/>
    </row>
    <row r="221" spans="1:14" ht="20.100000000000001" customHeight="1">
      <c r="A221" s="8">
        <v>8</v>
      </c>
      <c r="B221" s="16">
        <v>26218641546</v>
      </c>
      <c r="C221" s="147" t="s">
        <v>1521</v>
      </c>
      <c r="D221" s="148" t="s">
        <v>1515</v>
      </c>
      <c r="E221" s="17" t="s">
        <v>1522</v>
      </c>
      <c r="F221" s="17" t="s">
        <v>1522</v>
      </c>
      <c r="G221" s="9"/>
      <c r="H221" s="10"/>
      <c r="I221" s="10"/>
      <c r="J221" s="10"/>
      <c r="K221" s="10"/>
      <c r="L221" s="160">
        <v>0</v>
      </c>
      <c r="M221" s="161"/>
      <c r="N221" s="162"/>
    </row>
    <row r="222" spans="1:14" ht="20.100000000000001" customHeight="1">
      <c r="A222" s="8">
        <v>9</v>
      </c>
      <c r="B222" s="16">
        <v>26214324054</v>
      </c>
      <c r="C222" s="147" t="s">
        <v>1523</v>
      </c>
      <c r="D222" s="148" t="s">
        <v>1515</v>
      </c>
      <c r="E222" s="17" t="s">
        <v>1318</v>
      </c>
      <c r="F222" s="17" t="s">
        <v>1318</v>
      </c>
      <c r="G222" s="9"/>
      <c r="H222" s="10"/>
      <c r="I222" s="10"/>
      <c r="J222" s="10"/>
      <c r="K222" s="10"/>
      <c r="L222" s="160">
        <v>0</v>
      </c>
      <c r="M222" s="161"/>
      <c r="N222" s="162"/>
    </row>
    <row r="223" spans="1:14" ht="20.100000000000001" customHeight="1">
      <c r="A223" s="8">
        <v>10</v>
      </c>
      <c r="B223" s="16">
        <v>26214342353</v>
      </c>
      <c r="C223" s="147" t="s">
        <v>1524</v>
      </c>
      <c r="D223" s="148" t="s">
        <v>1515</v>
      </c>
      <c r="E223" s="17" t="s">
        <v>1324</v>
      </c>
      <c r="F223" s="17" t="s">
        <v>1324</v>
      </c>
      <c r="G223" s="9"/>
      <c r="H223" s="10"/>
      <c r="I223" s="10"/>
      <c r="J223" s="10"/>
      <c r="K223" s="10"/>
      <c r="L223" s="160">
        <v>0</v>
      </c>
      <c r="M223" s="161"/>
      <c r="N223" s="162"/>
    </row>
    <row r="224" spans="1:14" ht="20.100000000000001" customHeight="1">
      <c r="A224" s="8">
        <v>11</v>
      </c>
      <c r="B224" s="16">
        <v>23211210043</v>
      </c>
      <c r="C224" s="147" t="s">
        <v>1525</v>
      </c>
      <c r="D224" s="148" t="s">
        <v>1515</v>
      </c>
      <c r="E224" s="17" t="s">
        <v>1359</v>
      </c>
      <c r="F224" s="17" t="s">
        <v>1359</v>
      </c>
      <c r="G224" s="9"/>
      <c r="H224" s="10"/>
      <c r="I224" s="10"/>
      <c r="J224" s="10"/>
      <c r="K224" s="10"/>
      <c r="L224" s="160">
        <v>0</v>
      </c>
      <c r="M224" s="161"/>
      <c r="N224" s="162"/>
    </row>
    <row r="225" spans="1:14" ht="20.100000000000001" customHeight="1">
      <c r="A225" s="8">
        <v>12</v>
      </c>
      <c r="B225" s="16">
        <v>26211526577</v>
      </c>
      <c r="C225" s="147" t="s">
        <v>1481</v>
      </c>
      <c r="D225" s="148" t="s">
        <v>1515</v>
      </c>
      <c r="E225" s="17" t="s">
        <v>1395</v>
      </c>
      <c r="F225" s="17" t="s">
        <v>1395</v>
      </c>
      <c r="G225" s="9"/>
      <c r="H225" s="10"/>
      <c r="I225" s="10"/>
      <c r="J225" s="10"/>
      <c r="K225" s="10"/>
      <c r="L225" s="160">
        <v>0</v>
      </c>
      <c r="M225" s="161"/>
      <c r="N225" s="162"/>
    </row>
    <row r="226" spans="1:14" ht="20.100000000000001" customHeight="1">
      <c r="A226" s="8">
        <v>13</v>
      </c>
      <c r="B226" s="16">
        <v>26201330350</v>
      </c>
      <c r="C226" s="147" t="s">
        <v>1526</v>
      </c>
      <c r="D226" s="148" t="s">
        <v>1515</v>
      </c>
      <c r="E226" s="17" t="s">
        <v>1263</v>
      </c>
      <c r="F226" s="17" t="s">
        <v>1263</v>
      </c>
      <c r="G226" s="9"/>
      <c r="H226" s="10"/>
      <c r="I226" s="10"/>
      <c r="J226" s="10"/>
      <c r="K226" s="10"/>
      <c r="L226" s="160">
        <v>0</v>
      </c>
      <c r="M226" s="161"/>
      <c r="N226" s="162"/>
    </row>
    <row r="227" spans="1:14" ht="20.100000000000001" customHeight="1">
      <c r="A227" s="8">
        <v>14</v>
      </c>
      <c r="B227" s="16">
        <v>24217105169</v>
      </c>
      <c r="C227" s="147" t="s">
        <v>1527</v>
      </c>
      <c r="D227" s="148" t="s">
        <v>1515</v>
      </c>
      <c r="E227" s="17" t="s">
        <v>1528</v>
      </c>
      <c r="F227" s="17" t="s">
        <v>1528</v>
      </c>
      <c r="G227" s="9"/>
      <c r="H227" s="10"/>
      <c r="I227" s="10"/>
      <c r="J227" s="10"/>
      <c r="K227" s="10"/>
      <c r="L227" s="160">
        <v>0</v>
      </c>
      <c r="M227" s="161"/>
      <c r="N227" s="162"/>
    </row>
    <row r="228" spans="1:14" ht="20.100000000000001" customHeight="1">
      <c r="A228" s="8">
        <v>15</v>
      </c>
      <c r="B228" s="16">
        <v>26217239743</v>
      </c>
      <c r="C228" s="147" t="s">
        <v>1529</v>
      </c>
      <c r="D228" s="148" t="s">
        <v>1515</v>
      </c>
      <c r="E228" s="17" t="s">
        <v>1350</v>
      </c>
      <c r="F228" s="17" t="s">
        <v>1350</v>
      </c>
      <c r="G228" s="9"/>
      <c r="H228" s="10"/>
      <c r="I228" s="10"/>
      <c r="J228" s="10"/>
      <c r="K228" s="10"/>
      <c r="L228" s="160">
        <v>0</v>
      </c>
      <c r="M228" s="161"/>
      <c r="N228" s="162"/>
    </row>
    <row r="229" spans="1:14" ht="20.100000000000001" customHeight="1">
      <c r="A229" s="8">
        <v>16</v>
      </c>
      <c r="B229" s="16">
        <v>2211612469</v>
      </c>
      <c r="C229" s="147" t="s">
        <v>1530</v>
      </c>
      <c r="D229" s="148" t="s">
        <v>1515</v>
      </c>
      <c r="E229" s="17" t="s">
        <v>1531</v>
      </c>
      <c r="F229" s="17" t="s">
        <v>1531</v>
      </c>
      <c r="G229" s="9"/>
      <c r="H229" s="10"/>
      <c r="I229" s="10"/>
      <c r="J229" s="10"/>
      <c r="K229" s="10"/>
      <c r="L229" s="160">
        <v>0</v>
      </c>
      <c r="M229" s="161"/>
      <c r="N229" s="162"/>
    </row>
    <row r="230" spans="1:14" ht="20.100000000000001" customHeight="1">
      <c r="A230" s="8">
        <v>17</v>
      </c>
      <c r="B230" s="16">
        <v>24217206040</v>
      </c>
      <c r="C230" s="147" t="s">
        <v>1532</v>
      </c>
      <c r="D230" s="148" t="s">
        <v>1515</v>
      </c>
      <c r="E230" s="17" t="s">
        <v>1533</v>
      </c>
      <c r="F230" s="17" t="s">
        <v>1533</v>
      </c>
      <c r="G230" s="9"/>
      <c r="H230" s="10"/>
      <c r="I230" s="10"/>
      <c r="J230" s="10"/>
      <c r="K230" s="10"/>
      <c r="L230" s="160">
        <v>0</v>
      </c>
      <c r="M230" s="161"/>
      <c r="N230" s="162"/>
    </row>
    <row r="231" spans="1:14" ht="20.100000000000001" customHeight="1">
      <c r="A231" s="8">
        <v>18</v>
      </c>
      <c r="B231" s="16">
        <v>26214741565</v>
      </c>
      <c r="C231" s="147" t="s">
        <v>1534</v>
      </c>
      <c r="D231" s="148" t="s">
        <v>1515</v>
      </c>
      <c r="E231" s="17" t="s">
        <v>1334</v>
      </c>
      <c r="F231" s="17" t="s">
        <v>1334</v>
      </c>
      <c r="G231" s="9"/>
      <c r="H231" s="10"/>
      <c r="I231" s="10"/>
      <c r="J231" s="10"/>
      <c r="K231" s="10"/>
      <c r="L231" s="160">
        <v>0</v>
      </c>
      <c r="M231" s="161"/>
      <c r="N231" s="162"/>
    </row>
    <row r="232" spans="1:14" ht="20.100000000000001" customHeight="1">
      <c r="A232" s="8">
        <v>19</v>
      </c>
      <c r="B232" s="16">
        <v>26218631664</v>
      </c>
      <c r="C232" s="147" t="s">
        <v>1535</v>
      </c>
      <c r="D232" s="148" t="s">
        <v>1515</v>
      </c>
      <c r="E232" s="17" t="s">
        <v>1289</v>
      </c>
      <c r="F232" s="17" t="s">
        <v>1289</v>
      </c>
      <c r="G232" s="9"/>
      <c r="H232" s="10"/>
      <c r="I232" s="10"/>
      <c r="J232" s="10"/>
      <c r="K232" s="10"/>
      <c r="L232" s="160">
        <v>0</v>
      </c>
      <c r="M232" s="161"/>
      <c r="N232" s="162"/>
    </row>
    <row r="233" spans="1:14" ht="20.100000000000001" customHeight="1">
      <c r="A233" s="8">
        <v>20</v>
      </c>
      <c r="B233" s="16">
        <v>26204735248</v>
      </c>
      <c r="C233" s="147" t="s">
        <v>1536</v>
      </c>
      <c r="D233" s="148" t="s">
        <v>1537</v>
      </c>
      <c r="E233" s="17" t="s">
        <v>1334</v>
      </c>
      <c r="F233" s="17" t="s">
        <v>1334</v>
      </c>
      <c r="G233" s="9"/>
      <c r="H233" s="10"/>
      <c r="I233" s="10"/>
      <c r="J233" s="10"/>
      <c r="K233" s="10"/>
      <c r="L233" s="160">
        <v>0</v>
      </c>
      <c r="M233" s="161"/>
      <c r="N233" s="162"/>
    </row>
    <row r="234" spans="1:14" ht="20.100000000000001" customHeight="1">
      <c r="A234" s="8">
        <v>21</v>
      </c>
      <c r="B234" s="16">
        <v>26207200450</v>
      </c>
      <c r="C234" s="147" t="s">
        <v>1538</v>
      </c>
      <c r="D234" s="148" t="s">
        <v>1537</v>
      </c>
      <c r="E234" s="17" t="s">
        <v>1344</v>
      </c>
      <c r="F234" s="17" t="s">
        <v>1344</v>
      </c>
      <c r="G234" s="9"/>
      <c r="H234" s="10"/>
      <c r="I234" s="10"/>
      <c r="J234" s="10"/>
      <c r="K234" s="10"/>
      <c r="L234" s="160">
        <v>0</v>
      </c>
      <c r="M234" s="161"/>
      <c r="N234" s="162"/>
    </row>
    <row r="235" spans="1:14" ht="20.100000000000001" customHeight="1">
      <c r="A235" s="8">
        <v>22</v>
      </c>
      <c r="B235" s="16">
        <v>26203133315</v>
      </c>
      <c r="C235" s="147" t="s">
        <v>1539</v>
      </c>
      <c r="D235" s="148" t="s">
        <v>1537</v>
      </c>
      <c r="E235" s="17" t="s">
        <v>1337</v>
      </c>
      <c r="F235" s="17" t="s">
        <v>1337</v>
      </c>
      <c r="G235" s="9"/>
      <c r="H235" s="10"/>
      <c r="I235" s="10"/>
      <c r="J235" s="10"/>
      <c r="K235" s="10"/>
      <c r="L235" s="160">
        <v>0</v>
      </c>
      <c r="M235" s="161"/>
      <c r="N235" s="162"/>
    </row>
    <row r="236" spans="1:14" ht="20.100000000000001" customHeight="1">
      <c r="A236" s="8">
        <v>23</v>
      </c>
      <c r="B236" s="16">
        <v>26211331947</v>
      </c>
      <c r="C236" s="147" t="s">
        <v>1540</v>
      </c>
      <c r="D236" s="148" t="s">
        <v>1541</v>
      </c>
      <c r="E236" s="17" t="s">
        <v>1263</v>
      </c>
      <c r="F236" s="17" t="s">
        <v>1263</v>
      </c>
      <c r="G236" s="9"/>
      <c r="H236" s="10"/>
      <c r="I236" s="10"/>
      <c r="J236" s="10"/>
      <c r="K236" s="10"/>
      <c r="L236" s="160">
        <v>0</v>
      </c>
      <c r="M236" s="161"/>
      <c r="N236" s="162"/>
    </row>
    <row r="237" spans="1:14" ht="20.100000000000001" customHeight="1">
      <c r="A237" s="8">
        <v>24</v>
      </c>
      <c r="B237" s="16">
        <v>25217205285</v>
      </c>
      <c r="C237" s="147" t="s">
        <v>1292</v>
      </c>
      <c r="D237" s="148" t="s">
        <v>1542</v>
      </c>
      <c r="E237" s="17" t="s">
        <v>1297</v>
      </c>
      <c r="F237" s="17" t="s">
        <v>1297</v>
      </c>
      <c r="G237" s="9"/>
      <c r="H237" s="10"/>
      <c r="I237" s="10"/>
      <c r="J237" s="10"/>
      <c r="K237" s="10"/>
      <c r="L237" s="160">
        <v>0</v>
      </c>
      <c r="M237" s="161"/>
      <c r="N237" s="162"/>
    </row>
    <row r="238" spans="1:14" ht="20.100000000000001" customHeight="1">
      <c r="A238" s="8">
        <v>25</v>
      </c>
      <c r="B238" s="16">
        <v>26211323143</v>
      </c>
      <c r="C238" s="147" t="s">
        <v>1543</v>
      </c>
      <c r="D238" s="148" t="s">
        <v>1542</v>
      </c>
      <c r="E238" s="17" t="s">
        <v>1263</v>
      </c>
      <c r="F238" s="17" t="s">
        <v>1263</v>
      </c>
      <c r="G238" s="9"/>
      <c r="H238" s="10"/>
      <c r="I238" s="10"/>
      <c r="J238" s="10"/>
      <c r="K238" s="10"/>
      <c r="L238" s="160">
        <v>0</v>
      </c>
      <c r="M238" s="161"/>
      <c r="N238" s="162"/>
    </row>
    <row r="239" spans="1:14" ht="20.100000000000001" customHeight="1">
      <c r="A239" s="8">
        <v>26</v>
      </c>
      <c r="B239" s="16">
        <v>26217135821</v>
      </c>
      <c r="C239" s="147" t="s">
        <v>1544</v>
      </c>
      <c r="D239" s="148" t="s">
        <v>1542</v>
      </c>
      <c r="E239" s="17" t="s">
        <v>1276</v>
      </c>
      <c r="F239" s="17" t="s">
        <v>1276</v>
      </c>
      <c r="G239" s="9"/>
      <c r="H239" s="10"/>
      <c r="I239" s="10"/>
      <c r="J239" s="10"/>
      <c r="K239" s="10"/>
      <c r="L239" s="160">
        <v>0</v>
      </c>
      <c r="M239" s="161"/>
      <c r="N239" s="162"/>
    </row>
    <row r="240" spans="1:14" ht="20.100000000000001" customHeight="1">
      <c r="A240" s="8">
        <v>27</v>
      </c>
      <c r="B240" s="16">
        <v>26217239768</v>
      </c>
      <c r="C240" s="147" t="s">
        <v>1492</v>
      </c>
      <c r="D240" s="148" t="s">
        <v>1542</v>
      </c>
      <c r="E240" s="17" t="s">
        <v>1289</v>
      </c>
      <c r="F240" s="17" t="s">
        <v>1289</v>
      </c>
      <c r="G240" s="9"/>
      <c r="H240" s="10"/>
      <c r="I240" s="10"/>
      <c r="J240" s="10"/>
      <c r="K240" s="10"/>
      <c r="L240" s="160">
        <v>0</v>
      </c>
      <c r="M240" s="161"/>
      <c r="N240" s="162"/>
    </row>
    <row r="241" spans="1:14" ht="20.100000000000001" customHeight="1">
      <c r="A241" s="8">
        <v>28</v>
      </c>
      <c r="B241" s="16">
        <v>25202504281</v>
      </c>
      <c r="C241" s="147" t="s">
        <v>1545</v>
      </c>
      <c r="D241" s="148" t="s">
        <v>1546</v>
      </c>
      <c r="E241" s="17" t="s">
        <v>1547</v>
      </c>
      <c r="F241" s="17" t="s">
        <v>1547</v>
      </c>
      <c r="G241" s="9"/>
      <c r="H241" s="10"/>
      <c r="I241" s="10"/>
      <c r="J241" s="10"/>
      <c r="K241" s="10"/>
      <c r="L241" s="160">
        <v>0</v>
      </c>
      <c r="M241" s="161"/>
      <c r="N241" s="162"/>
    </row>
    <row r="242" spans="1:14" ht="20.100000000000001" customHeight="1">
      <c r="A242" s="8">
        <v>29</v>
      </c>
      <c r="B242" s="16">
        <v>26215100753</v>
      </c>
      <c r="C242" s="147" t="s">
        <v>1548</v>
      </c>
      <c r="D242" s="148" t="s">
        <v>1549</v>
      </c>
      <c r="E242" s="17" t="s">
        <v>1274</v>
      </c>
      <c r="F242" s="17" t="s">
        <v>1274</v>
      </c>
      <c r="G242" s="9"/>
      <c r="H242" s="10"/>
      <c r="I242" s="10"/>
      <c r="J242" s="10"/>
      <c r="K242" s="10"/>
      <c r="L242" s="160">
        <v>0</v>
      </c>
      <c r="M242" s="161"/>
      <c r="N242" s="162"/>
    </row>
    <row r="243" spans="1:14" ht="20.100000000000001" customHeight="1">
      <c r="A243" s="11">
        <v>30</v>
      </c>
      <c r="B243" s="16">
        <v>26202427438</v>
      </c>
      <c r="C243" s="147" t="s">
        <v>1550</v>
      </c>
      <c r="D243" s="148" t="s">
        <v>1551</v>
      </c>
      <c r="E243" s="17" t="s">
        <v>1318</v>
      </c>
      <c r="F243" s="17" t="s">
        <v>1318</v>
      </c>
      <c r="G243" s="12"/>
      <c r="H243" s="13"/>
      <c r="I243" s="13"/>
      <c r="J243" s="13"/>
      <c r="K243" s="13"/>
      <c r="L243" s="171">
        <v>0</v>
      </c>
      <c r="M243" s="172"/>
      <c r="N243" s="173"/>
    </row>
    <row r="244" spans="1:14" ht="12" customHeight="1">
      <c r="M244" s="146" t="s">
        <v>2070</v>
      </c>
      <c r="N244" s="14" t="s">
        <v>2048</v>
      </c>
    </row>
    <row r="245" spans="1:14" s="1" customFormat="1" ht="14.25" customHeight="1">
      <c r="B245" s="174" t="s">
        <v>7</v>
      </c>
      <c r="C245" s="174"/>
      <c r="D245" s="175" t="s">
        <v>1255</v>
      </c>
      <c r="E245" s="175"/>
      <c r="F245" s="175"/>
      <c r="G245" s="175"/>
      <c r="H245" s="175"/>
      <c r="I245" s="175"/>
      <c r="J245" s="175"/>
      <c r="K245" s="175"/>
      <c r="L245" s="111" t="s">
        <v>2028</v>
      </c>
    </row>
    <row r="246" spans="1:14" s="1" customFormat="1">
      <c r="B246" s="174" t="s">
        <v>1260</v>
      </c>
      <c r="C246" s="174"/>
      <c r="D246" s="2" t="s">
        <v>2067</v>
      </c>
      <c r="E246" s="175" t="s">
        <v>1259</v>
      </c>
      <c r="F246" s="175"/>
      <c r="G246" s="175"/>
      <c r="H246" s="175"/>
      <c r="I246" s="175"/>
      <c r="J246" s="175"/>
      <c r="K246" s="175"/>
      <c r="L246" s="3"/>
      <c r="M246" s="4"/>
      <c r="N246" s="4"/>
    </row>
    <row r="247" spans="1:14" s="5" customFormat="1" ht="18.75" customHeight="1">
      <c r="B247" s="6" t="s">
        <v>2071</v>
      </c>
      <c r="C247" s="165"/>
      <c r="D247" s="165"/>
      <c r="E247" s="165"/>
      <c r="F247" s="165"/>
      <c r="G247" s="165"/>
      <c r="H247" s="165"/>
      <c r="I247" s="165"/>
      <c r="J247" s="165"/>
      <c r="K247" s="165"/>
      <c r="L247" s="3"/>
      <c r="M247" s="3"/>
      <c r="N247" s="3"/>
    </row>
    <row r="248" spans="1:14" s="5" customFormat="1" ht="18.75" customHeight="1">
      <c r="A248" s="166" t="s">
        <v>2069</v>
      </c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3"/>
      <c r="M248" s="3"/>
      <c r="N248" s="3"/>
    </row>
    <row r="249" spans="1:14" ht="3.75" customHeight="1"/>
    <row r="250" spans="1:14" ht="15" customHeight="1">
      <c r="A250" s="164" t="s">
        <v>0</v>
      </c>
      <c r="B250" s="163" t="s">
        <v>8</v>
      </c>
      <c r="C250" s="167" t="s">
        <v>3</v>
      </c>
      <c r="D250" s="168" t="s">
        <v>4</v>
      </c>
      <c r="E250" s="163" t="s">
        <v>13</v>
      </c>
      <c r="F250" s="163" t="s">
        <v>14</v>
      </c>
      <c r="G250" s="163" t="s">
        <v>1256</v>
      </c>
      <c r="H250" s="169" t="s">
        <v>1257</v>
      </c>
      <c r="I250" s="163" t="s">
        <v>9</v>
      </c>
      <c r="J250" s="158" t="s">
        <v>6</v>
      </c>
      <c r="K250" s="159"/>
      <c r="L250" s="152" t="s">
        <v>10</v>
      </c>
      <c r="M250" s="153"/>
      <c r="N250" s="154"/>
    </row>
    <row r="251" spans="1:14" ht="27" customHeight="1">
      <c r="A251" s="164"/>
      <c r="B251" s="164"/>
      <c r="C251" s="167"/>
      <c r="D251" s="168"/>
      <c r="E251" s="164"/>
      <c r="F251" s="164"/>
      <c r="G251" s="164"/>
      <c r="H251" s="170"/>
      <c r="I251" s="164"/>
      <c r="J251" s="7" t="s">
        <v>11</v>
      </c>
      <c r="K251" s="7" t="s">
        <v>12</v>
      </c>
      <c r="L251" s="155"/>
      <c r="M251" s="156"/>
      <c r="N251" s="157"/>
    </row>
    <row r="252" spans="1:14" ht="20.100000000000001" customHeight="1">
      <c r="A252" s="8">
        <v>1</v>
      </c>
      <c r="B252" s="16">
        <v>26203233918</v>
      </c>
      <c r="C252" s="147" t="s">
        <v>1469</v>
      </c>
      <c r="D252" s="148" t="s">
        <v>1551</v>
      </c>
      <c r="E252" s="17" t="s">
        <v>1435</v>
      </c>
      <c r="F252" s="17" t="s">
        <v>1435</v>
      </c>
      <c r="G252" s="9"/>
      <c r="H252" s="10"/>
      <c r="I252" s="10"/>
      <c r="J252" s="10"/>
      <c r="K252" s="10"/>
      <c r="L252" s="149">
        <v>0</v>
      </c>
      <c r="M252" s="150"/>
      <c r="N252" s="151"/>
    </row>
    <row r="253" spans="1:14" ht="20.100000000000001" customHeight="1">
      <c r="A253" s="8">
        <v>2</v>
      </c>
      <c r="B253" s="16">
        <v>2221419214</v>
      </c>
      <c r="C253" s="147" t="s">
        <v>1552</v>
      </c>
      <c r="D253" s="148" t="s">
        <v>1553</v>
      </c>
      <c r="E253" s="17" t="s">
        <v>1554</v>
      </c>
      <c r="F253" s="17" t="s">
        <v>1554</v>
      </c>
      <c r="G253" s="9"/>
      <c r="H253" s="10"/>
      <c r="I253" s="10"/>
      <c r="J253" s="10"/>
      <c r="K253" s="10"/>
      <c r="L253" s="160">
        <v>0</v>
      </c>
      <c r="M253" s="161"/>
      <c r="N253" s="162"/>
    </row>
    <row r="254" spans="1:14" ht="20.100000000000001" customHeight="1">
      <c r="A254" s="8">
        <v>3</v>
      </c>
      <c r="B254" s="16">
        <v>24207215547</v>
      </c>
      <c r="C254" s="147" t="s">
        <v>1555</v>
      </c>
      <c r="D254" s="148" t="s">
        <v>1553</v>
      </c>
      <c r="E254" s="17" t="s">
        <v>1533</v>
      </c>
      <c r="F254" s="17" t="s">
        <v>1533</v>
      </c>
      <c r="G254" s="9"/>
      <c r="H254" s="10"/>
      <c r="I254" s="10"/>
      <c r="J254" s="10"/>
      <c r="K254" s="10"/>
      <c r="L254" s="160">
        <v>0</v>
      </c>
      <c r="M254" s="161"/>
      <c r="N254" s="162"/>
    </row>
    <row r="255" spans="1:14" ht="20.100000000000001" customHeight="1">
      <c r="A255" s="8">
        <v>4</v>
      </c>
      <c r="B255" s="16">
        <v>24215410646</v>
      </c>
      <c r="C255" s="147" t="s">
        <v>1475</v>
      </c>
      <c r="D255" s="148" t="s">
        <v>1556</v>
      </c>
      <c r="E255" s="17" t="s">
        <v>1557</v>
      </c>
      <c r="F255" s="17" t="s">
        <v>1557</v>
      </c>
      <c r="G255" s="9"/>
      <c r="H255" s="10"/>
      <c r="I255" s="10"/>
      <c r="J255" s="10"/>
      <c r="K255" s="10"/>
      <c r="L255" s="160">
        <v>0</v>
      </c>
      <c r="M255" s="161"/>
      <c r="N255" s="162"/>
    </row>
    <row r="256" spans="1:14" ht="20.100000000000001" customHeight="1">
      <c r="A256" s="8">
        <v>5</v>
      </c>
      <c r="B256" s="16">
        <v>26211339076</v>
      </c>
      <c r="C256" s="147" t="s">
        <v>1558</v>
      </c>
      <c r="D256" s="148" t="s">
        <v>1556</v>
      </c>
      <c r="E256" s="17" t="s">
        <v>1263</v>
      </c>
      <c r="F256" s="17" t="s">
        <v>1263</v>
      </c>
      <c r="G256" s="9"/>
      <c r="H256" s="10"/>
      <c r="I256" s="10"/>
      <c r="J256" s="10"/>
      <c r="K256" s="10"/>
      <c r="L256" s="160">
        <v>0</v>
      </c>
      <c r="M256" s="161"/>
      <c r="N256" s="162"/>
    </row>
    <row r="257" spans="1:14" ht="20.100000000000001" customHeight="1">
      <c r="A257" s="8">
        <v>6</v>
      </c>
      <c r="B257" s="16">
        <v>26217134947</v>
      </c>
      <c r="C257" s="147" t="s">
        <v>1559</v>
      </c>
      <c r="D257" s="148" t="s">
        <v>1556</v>
      </c>
      <c r="E257" s="17" t="s">
        <v>1350</v>
      </c>
      <c r="F257" s="17" t="s">
        <v>1350</v>
      </c>
      <c r="G257" s="9"/>
      <c r="H257" s="10"/>
      <c r="I257" s="10"/>
      <c r="J257" s="10"/>
      <c r="K257" s="10"/>
      <c r="L257" s="160">
        <v>0</v>
      </c>
      <c r="M257" s="161"/>
      <c r="N257" s="162"/>
    </row>
    <row r="258" spans="1:14" ht="20.100000000000001" customHeight="1">
      <c r="A258" s="8">
        <v>7</v>
      </c>
      <c r="B258" s="16">
        <v>26212133075</v>
      </c>
      <c r="C258" s="147" t="s">
        <v>1560</v>
      </c>
      <c r="D258" s="148" t="s">
        <v>1561</v>
      </c>
      <c r="E258" s="17" t="s">
        <v>1300</v>
      </c>
      <c r="F258" s="17" t="s">
        <v>1300</v>
      </c>
      <c r="G258" s="9"/>
      <c r="H258" s="10"/>
      <c r="I258" s="10"/>
      <c r="J258" s="10"/>
      <c r="K258" s="10"/>
      <c r="L258" s="160">
        <v>0</v>
      </c>
      <c r="M258" s="161"/>
      <c r="N258" s="162"/>
    </row>
    <row r="259" spans="1:14" ht="20.100000000000001" customHeight="1">
      <c r="A259" s="8">
        <v>8</v>
      </c>
      <c r="B259" s="16">
        <v>26217132121</v>
      </c>
      <c r="C259" s="147" t="s">
        <v>1562</v>
      </c>
      <c r="D259" s="148" t="s">
        <v>1561</v>
      </c>
      <c r="E259" s="17" t="s">
        <v>1377</v>
      </c>
      <c r="F259" s="17" t="s">
        <v>1377</v>
      </c>
      <c r="G259" s="9"/>
      <c r="H259" s="10"/>
      <c r="I259" s="10"/>
      <c r="J259" s="10"/>
      <c r="K259" s="10"/>
      <c r="L259" s="160">
        <v>0</v>
      </c>
      <c r="M259" s="161"/>
      <c r="N259" s="162"/>
    </row>
    <row r="260" spans="1:14" ht="20.100000000000001" customHeight="1">
      <c r="A260" s="8">
        <v>9</v>
      </c>
      <c r="B260" s="16">
        <v>26216234888</v>
      </c>
      <c r="C260" s="147" t="s">
        <v>1563</v>
      </c>
      <c r="D260" s="148" t="s">
        <v>1561</v>
      </c>
      <c r="E260" s="17" t="s">
        <v>1320</v>
      </c>
      <c r="F260" s="17" t="s">
        <v>1320</v>
      </c>
      <c r="G260" s="9"/>
      <c r="H260" s="10"/>
      <c r="I260" s="10"/>
      <c r="J260" s="10"/>
      <c r="K260" s="10"/>
      <c r="L260" s="160">
        <v>0</v>
      </c>
      <c r="M260" s="161"/>
      <c r="N260" s="162"/>
    </row>
    <row r="261" spans="1:14" ht="20.100000000000001" customHeight="1">
      <c r="A261" s="8">
        <v>10</v>
      </c>
      <c r="B261" s="16">
        <v>26202234642</v>
      </c>
      <c r="C261" s="147" t="s">
        <v>1564</v>
      </c>
      <c r="D261" s="148" t="s">
        <v>1565</v>
      </c>
      <c r="E261" s="17" t="s">
        <v>1405</v>
      </c>
      <c r="F261" s="17" t="s">
        <v>1405</v>
      </c>
      <c r="G261" s="9"/>
      <c r="H261" s="10"/>
      <c r="I261" s="10"/>
      <c r="J261" s="10"/>
      <c r="K261" s="10"/>
      <c r="L261" s="160">
        <v>0</v>
      </c>
      <c r="M261" s="161"/>
      <c r="N261" s="162"/>
    </row>
    <row r="262" spans="1:14" ht="12" customHeight="1">
      <c r="M262" s="146" t="s">
        <v>2072</v>
      </c>
      <c r="N262" s="14" t="s">
        <v>2048</v>
      </c>
    </row>
    <row r="263" spans="1:14" s="1" customFormat="1" ht="14.25" customHeight="1">
      <c r="B263" s="174" t="s">
        <v>7</v>
      </c>
      <c r="C263" s="174"/>
      <c r="D263" s="175" t="s">
        <v>1255</v>
      </c>
      <c r="E263" s="175"/>
      <c r="F263" s="175"/>
      <c r="G263" s="175"/>
      <c r="H263" s="175"/>
      <c r="I263" s="175"/>
      <c r="J263" s="175"/>
      <c r="K263" s="175"/>
      <c r="L263" s="111" t="s">
        <v>2029</v>
      </c>
    </row>
    <row r="264" spans="1:14" s="1" customFormat="1">
      <c r="B264" s="174" t="s">
        <v>1260</v>
      </c>
      <c r="C264" s="174"/>
      <c r="D264" s="2" t="s">
        <v>2073</v>
      </c>
      <c r="E264" s="175" t="s">
        <v>1259</v>
      </c>
      <c r="F264" s="175"/>
      <c r="G264" s="175"/>
      <c r="H264" s="175"/>
      <c r="I264" s="175"/>
      <c r="J264" s="175"/>
      <c r="K264" s="175"/>
      <c r="L264" s="3"/>
      <c r="M264" s="4"/>
      <c r="N264" s="4"/>
    </row>
    <row r="265" spans="1:14" s="5" customFormat="1" ht="18.75" customHeight="1">
      <c r="B265" s="6" t="s">
        <v>2074</v>
      </c>
      <c r="C265" s="165"/>
      <c r="D265" s="165"/>
      <c r="E265" s="165"/>
      <c r="F265" s="165"/>
      <c r="G265" s="165"/>
      <c r="H265" s="165"/>
      <c r="I265" s="165"/>
      <c r="J265" s="165"/>
      <c r="K265" s="165"/>
      <c r="L265" s="3"/>
      <c r="M265" s="3"/>
      <c r="N265" s="3"/>
    </row>
    <row r="266" spans="1:14" s="5" customFormat="1" ht="18.75" customHeight="1">
      <c r="A266" s="166" t="s">
        <v>2075</v>
      </c>
      <c r="B266" s="166"/>
      <c r="C266" s="166"/>
      <c r="D266" s="166"/>
      <c r="E266" s="166"/>
      <c r="F266" s="166"/>
      <c r="G266" s="166"/>
      <c r="H266" s="166"/>
      <c r="I266" s="166"/>
      <c r="J266" s="166"/>
      <c r="K266" s="166"/>
      <c r="L266" s="3"/>
      <c r="M266" s="3"/>
      <c r="N266" s="3"/>
    </row>
    <row r="267" spans="1:14" ht="3.75" customHeight="1"/>
    <row r="268" spans="1:14" ht="15" customHeight="1">
      <c r="A268" s="164" t="s">
        <v>0</v>
      </c>
      <c r="B268" s="163" t="s">
        <v>8</v>
      </c>
      <c r="C268" s="167" t="s">
        <v>3</v>
      </c>
      <c r="D268" s="168" t="s">
        <v>4</v>
      </c>
      <c r="E268" s="163" t="s">
        <v>13</v>
      </c>
      <c r="F268" s="163" t="s">
        <v>14</v>
      </c>
      <c r="G268" s="163" t="s">
        <v>1256</v>
      </c>
      <c r="H268" s="169" t="s">
        <v>1257</v>
      </c>
      <c r="I268" s="163" t="s">
        <v>9</v>
      </c>
      <c r="J268" s="158" t="s">
        <v>6</v>
      </c>
      <c r="K268" s="159"/>
      <c r="L268" s="152" t="s">
        <v>10</v>
      </c>
      <c r="M268" s="153"/>
      <c r="N268" s="154"/>
    </row>
    <row r="269" spans="1:14" ht="27" customHeight="1">
      <c r="A269" s="164"/>
      <c r="B269" s="164"/>
      <c r="C269" s="167"/>
      <c r="D269" s="168"/>
      <c r="E269" s="164"/>
      <c r="F269" s="164"/>
      <c r="G269" s="164"/>
      <c r="H269" s="170"/>
      <c r="I269" s="164"/>
      <c r="J269" s="7" t="s">
        <v>11</v>
      </c>
      <c r="K269" s="7" t="s">
        <v>12</v>
      </c>
      <c r="L269" s="155"/>
      <c r="M269" s="156"/>
      <c r="N269" s="157"/>
    </row>
    <row r="270" spans="1:14" ht="20.100000000000001" customHeight="1">
      <c r="A270" s="8">
        <v>1</v>
      </c>
      <c r="B270" s="16">
        <v>25203505271</v>
      </c>
      <c r="C270" s="147" t="s">
        <v>1566</v>
      </c>
      <c r="D270" s="148" t="s">
        <v>1565</v>
      </c>
      <c r="E270" s="17" t="s">
        <v>1520</v>
      </c>
      <c r="F270" s="17" t="s">
        <v>1520</v>
      </c>
      <c r="G270" s="9"/>
      <c r="H270" s="10"/>
      <c r="I270" s="10"/>
      <c r="J270" s="10"/>
      <c r="K270" s="10"/>
      <c r="L270" s="149">
        <v>0</v>
      </c>
      <c r="M270" s="150"/>
      <c r="N270" s="151"/>
    </row>
    <row r="271" spans="1:14" ht="20.100000000000001" customHeight="1">
      <c r="A271" s="8">
        <v>2</v>
      </c>
      <c r="B271" s="16">
        <v>26212500283</v>
      </c>
      <c r="C271" s="147" t="s">
        <v>1279</v>
      </c>
      <c r="D271" s="148" t="s">
        <v>1567</v>
      </c>
      <c r="E271" s="17" t="s">
        <v>1344</v>
      </c>
      <c r="F271" s="17" t="s">
        <v>1344</v>
      </c>
      <c r="G271" s="9"/>
      <c r="H271" s="10"/>
      <c r="I271" s="10"/>
      <c r="J271" s="10"/>
      <c r="K271" s="10"/>
      <c r="L271" s="160">
        <v>0</v>
      </c>
      <c r="M271" s="161"/>
      <c r="N271" s="162"/>
    </row>
    <row r="272" spans="1:14" ht="20.100000000000001" customHeight="1">
      <c r="A272" s="8">
        <v>3</v>
      </c>
      <c r="B272" s="16">
        <v>26217227187</v>
      </c>
      <c r="C272" s="147" t="s">
        <v>1568</v>
      </c>
      <c r="D272" s="148" t="s">
        <v>1567</v>
      </c>
      <c r="E272" s="17" t="s">
        <v>1569</v>
      </c>
      <c r="F272" s="17" t="s">
        <v>1569</v>
      </c>
      <c r="G272" s="9"/>
      <c r="H272" s="10"/>
      <c r="I272" s="10"/>
      <c r="J272" s="10"/>
      <c r="K272" s="10"/>
      <c r="L272" s="160">
        <v>0</v>
      </c>
      <c r="M272" s="161"/>
      <c r="N272" s="162"/>
    </row>
    <row r="273" spans="1:14" ht="20.100000000000001" customHeight="1">
      <c r="A273" s="8">
        <v>4</v>
      </c>
      <c r="B273" s="16">
        <v>25217104999</v>
      </c>
      <c r="C273" s="147" t="s">
        <v>1570</v>
      </c>
      <c r="D273" s="148" t="s">
        <v>1571</v>
      </c>
      <c r="E273" s="17" t="s">
        <v>1291</v>
      </c>
      <c r="F273" s="17" t="s">
        <v>1291</v>
      </c>
      <c r="G273" s="9"/>
      <c r="H273" s="10"/>
      <c r="I273" s="10"/>
      <c r="J273" s="10"/>
      <c r="K273" s="10"/>
      <c r="L273" s="160">
        <v>0</v>
      </c>
      <c r="M273" s="161"/>
      <c r="N273" s="162"/>
    </row>
    <row r="274" spans="1:14" ht="20.100000000000001" customHeight="1">
      <c r="A274" s="8">
        <v>5</v>
      </c>
      <c r="B274" s="16">
        <v>26211631647</v>
      </c>
      <c r="C274" s="147" t="s">
        <v>1572</v>
      </c>
      <c r="D274" s="148" t="s">
        <v>1571</v>
      </c>
      <c r="E274" s="17" t="s">
        <v>1322</v>
      </c>
      <c r="F274" s="17" t="s">
        <v>1322</v>
      </c>
      <c r="G274" s="9"/>
      <c r="H274" s="10"/>
      <c r="I274" s="10"/>
      <c r="J274" s="10"/>
      <c r="K274" s="10"/>
      <c r="L274" s="160">
        <v>0</v>
      </c>
      <c r="M274" s="161"/>
      <c r="N274" s="162"/>
    </row>
    <row r="275" spans="1:14" ht="20.100000000000001" customHeight="1">
      <c r="A275" s="8">
        <v>6</v>
      </c>
      <c r="B275" s="16">
        <v>26212233794</v>
      </c>
      <c r="C275" s="147" t="s">
        <v>1573</v>
      </c>
      <c r="D275" s="148" t="s">
        <v>1571</v>
      </c>
      <c r="E275" s="17" t="s">
        <v>1405</v>
      </c>
      <c r="F275" s="17" t="s">
        <v>1405</v>
      </c>
      <c r="G275" s="9"/>
      <c r="H275" s="10"/>
      <c r="I275" s="10"/>
      <c r="J275" s="10"/>
      <c r="K275" s="10"/>
      <c r="L275" s="160">
        <v>0</v>
      </c>
      <c r="M275" s="161"/>
      <c r="N275" s="162"/>
    </row>
    <row r="276" spans="1:14" ht="20.100000000000001" customHeight="1">
      <c r="A276" s="8">
        <v>7</v>
      </c>
      <c r="B276" s="16">
        <v>26213134441</v>
      </c>
      <c r="C276" s="147" t="s">
        <v>1574</v>
      </c>
      <c r="D276" s="148" t="s">
        <v>1571</v>
      </c>
      <c r="E276" s="17" t="s">
        <v>1337</v>
      </c>
      <c r="F276" s="17" t="s">
        <v>1337</v>
      </c>
      <c r="G276" s="9"/>
      <c r="H276" s="10"/>
      <c r="I276" s="10"/>
      <c r="J276" s="10"/>
      <c r="K276" s="10"/>
      <c r="L276" s="160">
        <v>0</v>
      </c>
      <c r="M276" s="161"/>
      <c r="N276" s="162"/>
    </row>
    <row r="277" spans="1:14" ht="20.100000000000001" customHeight="1">
      <c r="A277" s="8">
        <v>8</v>
      </c>
      <c r="B277" s="16">
        <v>26214300247</v>
      </c>
      <c r="C277" s="147" t="s">
        <v>1575</v>
      </c>
      <c r="D277" s="148" t="s">
        <v>1571</v>
      </c>
      <c r="E277" s="17" t="s">
        <v>1324</v>
      </c>
      <c r="F277" s="17" t="s">
        <v>1324</v>
      </c>
      <c r="G277" s="9"/>
      <c r="H277" s="10"/>
      <c r="I277" s="10"/>
      <c r="J277" s="10"/>
      <c r="K277" s="10"/>
      <c r="L277" s="160">
        <v>0</v>
      </c>
      <c r="M277" s="161"/>
      <c r="N277" s="162"/>
    </row>
    <row r="278" spans="1:14" ht="20.100000000000001" customHeight="1">
      <c r="A278" s="8">
        <v>9</v>
      </c>
      <c r="B278" s="16">
        <v>25207204439</v>
      </c>
      <c r="C278" s="147" t="s">
        <v>1504</v>
      </c>
      <c r="D278" s="148" t="s">
        <v>1576</v>
      </c>
      <c r="E278" s="17" t="s">
        <v>1354</v>
      </c>
      <c r="F278" s="17" t="s">
        <v>1354</v>
      </c>
      <c r="G278" s="9"/>
      <c r="H278" s="10"/>
      <c r="I278" s="10"/>
      <c r="J278" s="10"/>
      <c r="K278" s="10"/>
      <c r="L278" s="160">
        <v>0</v>
      </c>
      <c r="M278" s="161"/>
      <c r="N278" s="162"/>
    </row>
    <row r="279" spans="1:14" ht="20.100000000000001" customHeight="1">
      <c r="A279" s="8">
        <v>10</v>
      </c>
      <c r="B279" s="16">
        <v>24205208534</v>
      </c>
      <c r="C279" s="147" t="s">
        <v>1577</v>
      </c>
      <c r="D279" s="148" t="s">
        <v>1578</v>
      </c>
      <c r="E279" s="17" t="s">
        <v>1579</v>
      </c>
      <c r="F279" s="17" t="s">
        <v>1579</v>
      </c>
      <c r="G279" s="9"/>
      <c r="H279" s="10"/>
      <c r="I279" s="10"/>
      <c r="J279" s="10"/>
      <c r="K279" s="10"/>
      <c r="L279" s="160">
        <v>0</v>
      </c>
      <c r="M279" s="161"/>
      <c r="N279" s="162"/>
    </row>
    <row r="280" spans="1:14" ht="20.100000000000001" customHeight="1">
      <c r="A280" s="8">
        <v>11</v>
      </c>
      <c r="B280" s="16">
        <v>24207205359</v>
      </c>
      <c r="C280" s="147" t="s">
        <v>1580</v>
      </c>
      <c r="D280" s="148" t="s">
        <v>1581</v>
      </c>
      <c r="E280" s="17" t="s">
        <v>1582</v>
      </c>
      <c r="F280" s="17" t="s">
        <v>1582</v>
      </c>
      <c r="G280" s="9"/>
      <c r="H280" s="10"/>
      <c r="I280" s="10"/>
      <c r="J280" s="10"/>
      <c r="K280" s="10"/>
      <c r="L280" s="160">
        <v>0</v>
      </c>
      <c r="M280" s="161"/>
      <c r="N280" s="162"/>
    </row>
    <row r="281" spans="1:14" ht="20.100000000000001" customHeight="1">
      <c r="A281" s="8">
        <v>12</v>
      </c>
      <c r="B281" s="16">
        <v>26207141723</v>
      </c>
      <c r="C281" s="147" t="s">
        <v>1583</v>
      </c>
      <c r="D281" s="148" t="s">
        <v>1581</v>
      </c>
      <c r="E281" s="17" t="s">
        <v>1584</v>
      </c>
      <c r="F281" s="17" t="s">
        <v>1584</v>
      </c>
      <c r="G281" s="9"/>
      <c r="H281" s="10"/>
      <c r="I281" s="10"/>
      <c r="J281" s="10"/>
      <c r="K281" s="10"/>
      <c r="L281" s="160">
        <v>0</v>
      </c>
      <c r="M281" s="161"/>
      <c r="N281" s="162"/>
    </row>
    <row r="282" spans="1:14" ht="20.100000000000001" customHeight="1">
      <c r="A282" s="8">
        <v>13</v>
      </c>
      <c r="B282" s="16">
        <v>26208627052</v>
      </c>
      <c r="C282" s="147" t="s">
        <v>1380</v>
      </c>
      <c r="D282" s="148" t="s">
        <v>1581</v>
      </c>
      <c r="E282" s="17" t="s">
        <v>1472</v>
      </c>
      <c r="F282" s="17" t="s">
        <v>1472</v>
      </c>
      <c r="G282" s="9"/>
      <c r="H282" s="10"/>
      <c r="I282" s="10"/>
      <c r="J282" s="10"/>
      <c r="K282" s="10"/>
      <c r="L282" s="160">
        <v>0</v>
      </c>
      <c r="M282" s="161"/>
      <c r="N282" s="162"/>
    </row>
    <row r="283" spans="1:14" ht="20.100000000000001" customHeight="1">
      <c r="A283" s="8">
        <v>14</v>
      </c>
      <c r="B283" s="16">
        <v>26207132771</v>
      </c>
      <c r="C283" s="147" t="s">
        <v>1585</v>
      </c>
      <c r="D283" s="148" t="s">
        <v>1581</v>
      </c>
      <c r="E283" s="17" t="s">
        <v>1276</v>
      </c>
      <c r="F283" s="17" t="s">
        <v>1276</v>
      </c>
      <c r="G283" s="9"/>
      <c r="H283" s="10"/>
      <c r="I283" s="10"/>
      <c r="J283" s="10"/>
      <c r="K283" s="10"/>
      <c r="L283" s="160">
        <v>0</v>
      </c>
      <c r="M283" s="161"/>
      <c r="N283" s="162"/>
    </row>
    <row r="284" spans="1:14" ht="20.100000000000001" customHeight="1">
      <c r="A284" s="8">
        <v>15</v>
      </c>
      <c r="B284" s="16">
        <v>26207227120</v>
      </c>
      <c r="C284" s="147" t="s">
        <v>1586</v>
      </c>
      <c r="D284" s="148" t="s">
        <v>1587</v>
      </c>
      <c r="E284" s="17" t="s">
        <v>1267</v>
      </c>
      <c r="F284" s="17" t="s">
        <v>1267</v>
      </c>
      <c r="G284" s="9"/>
      <c r="H284" s="10"/>
      <c r="I284" s="10"/>
      <c r="J284" s="10"/>
      <c r="K284" s="10"/>
      <c r="L284" s="160">
        <v>0</v>
      </c>
      <c r="M284" s="161"/>
      <c r="N284" s="162"/>
    </row>
    <row r="285" spans="1:14" ht="20.100000000000001" customHeight="1">
      <c r="A285" s="8">
        <v>16</v>
      </c>
      <c r="B285" s="16">
        <v>26202600047</v>
      </c>
      <c r="C285" s="147" t="s">
        <v>1351</v>
      </c>
      <c r="D285" s="148" t="s">
        <v>1588</v>
      </c>
      <c r="E285" s="17" t="s">
        <v>1589</v>
      </c>
      <c r="F285" s="17" t="s">
        <v>1589</v>
      </c>
      <c r="G285" s="9"/>
      <c r="H285" s="10"/>
      <c r="I285" s="10"/>
      <c r="J285" s="10"/>
      <c r="K285" s="10"/>
      <c r="L285" s="160">
        <v>0</v>
      </c>
      <c r="M285" s="161"/>
      <c r="N285" s="162"/>
    </row>
    <row r="286" spans="1:14" ht="20.100000000000001" customHeight="1">
      <c r="A286" s="8">
        <v>17</v>
      </c>
      <c r="B286" s="16">
        <v>26204835150</v>
      </c>
      <c r="C286" s="147" t="s">
        <v>1590</v>
      </c>
      <c r="D286" s="148" t="s">
        <v>1588</v>
      </c>
      <c r="E286" s="17" t="s">
        <v>1295</v>
      </c>
      <c r="F286" s="17" t="s">
        <v>1295</v>
      </c>
      <c r="G286" s="9"/>
      <c r="H286" s="10"/>
      <c r="I286" s="10"/>
      <c r="J286" s="10"/>
      <c r="K286" s="10"/>
      <c r="L286" s="160">
        <v>0</v>
      </c>
      <c r="M286" s="161"/>
      <c r="N286" s="162"/>
    </row>
    <row r="287" spans="1:14" ht="20.100000000000001" customHeight="1">
      <c r="A287" s="8">
        <v>18</v>
      </c>
      <c r="B287" s="16">
        <v>26208638564</v>
      </c>
      <c r="C287" s="147" t="s">
        <v>1351</v>
      </c>
      <c r="D287" s="148" t="s">
        <v>1588</v>
      </c>
      <c r="E287" s="17" t="s">
        <v>1472</v>
      </c>
      <c r="F287" s="17" t="s">
        <v>1472</v>
      </c>
      <c r="G287" s="9"/>
      <c r="H287" s="10"/>
      <c r="I287" s="10"/>
      <c r="J287" s="10"/>
      <c r="K287" s="10"/>
      <c r="L287" s="160">
        <v>0</v>
      </c>
      <c r="M287" s="161"/>
      <c r="N287" s="162"/>
    </row>
    <row r="288" spans="1:14" ht="20.100000000000001" customHeight="1">
      <c r="A288" s="8">
        <v>19</v>
      </c>
      <c r="B288" s="16">
        <v>26211326887</v>
      </c>
      <c r="C288" s="147" t="s">
        <v>1591</v>
      </c>
      <c r="D288" s="148" t="s">
        <v>1588</v>
      </c>
      <c r="E288" s="17" t="s">
        <v>1263</v>
      </c>
      <c r="F288" s="17" t="s">
        <v>1263</v>
      </c>
      <c r="G288" s="9"/>
      <c r="H288" s="10"/>
      <c r="I288" s="10"/>
      <c r="J288" s="10"/>
      <c r="K288" s="10"/>
      <c r="L288" s="160">
        <v>0</v>
      </c>
      <c r="M288" s="161"/>
      <c r="N288" s="162"/>
    </row>
    <row r="289" spans="1:14" ht="20.100000000000001" customHeight="1">
      <c r="A289" s="8">
        <v>20</v>
      </c>
      <c r="B289" s="16">
        <v>2321538811</v>
      </c>
      <c r="C289" s="147" t="s">
        <v>1592</v>
      </c>
      <c r="D289" s="148" t="s">
        <v>1588</v>
      </c>
      <c r="E289" s="17" t="s">
        <v>1303</v>
      </c>
      <c r="F289" s="17" t="s">
        <v>1303</v>
      </c>
      <c r="G289" s="9"/>
      <c r="H289" s="10"/>
      <c r="I289" s="10"/>
      <c r="J289" s="10"/>
      <c r="K289" s="10"/>
      <c r="L289" s="160">
        <v>0</v>
      </c>
      <c r="M289" s="161"/>
      <c r="N289" s="162"/>
    </row>
    <row r="290" spans="1:14" ht="20.100000000000001" customHeight="1">
      <c r="A290" s="8">
        <v>21</v>
      </c>
      <c r="B290" s="16">
        <v>26207132060</v>
      </c>
      <c r="C290" s="147" t="s">
        <v>1593</v>
      </c>
      <c r="D290" s="148" t="s">
        <v>1588</v>
      </c>
      <c r="E290" s="17" t="s">
        <v>1276</v>
      </c>
      <c r="F290" s="17" t="s">
        <v>1276</v>
      </c>
      <c r="G290" s="9"/>
      <c r="H290" s="10"/>
      <c r="I290" s="10"/>
      <c r="J290" s="10"/>
      <c r="K290" s="10"/>
      <c r="L290" s="160">
        <v>0</v>
      </c>
      <c r="M290" s="161"/>
      <c r="N290" s="162"/>
    </row>
    <row r="291" spans="1:14" ht="20.100000000000001" customHeight="1">
      <c r="A291" s="8">
        <v>22</v>
      </c>
      <c r="B291" s="16">
        <v>26205130724</v>
      </c>
      <c r="C291" s="147" t="s">
        <v>1594</v>
      </c>
      <c r="D291" s="148" t="s">
        <v>1588</v>
      </c>
      <c r="E291" s="17" t="s">
        <v>1274</v>
      </c>
      <c r="F291" s="17" t="s">
        <v>1274</v>
      </c>
      <c r="G291" s="9"/>
      <c r="H291" s="10"/>
      <c r="I291" s="10"/>
      <c r="J291" s="10"/>
      <c r="K291" s="10"/>
      <c r="L291" s="160">
        <v>0</v>
      </c>
      <c r="M291" s="161"/>
      <c r="N291" s="162"/>
    </row>
    <row r="292" spans="1:14" ht="20.100000000000001" customHeight="1">
      <c r="A292" s="8">
        <v>23</v>
      </c>
      <c r="B292" s="16">
        <v>24207207030</v>
      </c>
      <c r="C292" s="147" t="s">
        <v>1595</v>
      </c>
      <c r="D292" s="148" t="s">
        <v>1588</v>
      </c>
      <c r="E292" s="17" t="s">
        <v>1533</v>
      </c>
      <c r="F292" s="17" t="s">
        <v>1533</v>
      </c>
      <c r="G292" s="9"/>
      <c r="H292" s="10"/>
      <c r="I292" s="10"/>
      <c r="J292" s="10"/>
      <c r="K292" s="10"/>
      <c r="L292" s="160">
        <v>0</v>
      </c>
      <c r="M292" s="161"/>
      <c r="N292" s="162"/>
    </row>
    <row r="293" spans="1:14" ht="20.100000000000001" customHeight="1">
      <c r="A293" s="8">
        <v>24</v>
      </c>
      <c r="B293" s="16">
        <v>27207202774</v>
      </c>
      <c r="C293" s="147" t="s">
        <v>1596</v>
      </c>
      <c r="D293" s="148" t="s">
        <v>1588</v>
      </c>
      <c r="E293" s="17" t="s">
        <v>1597</v>
      </c>
      <c r="F293" s="17" t="s">
        <v>1597</v>
      </c>
      <c r="G293" s="9"/>
      <c r="H293" s="10"/>
      <c r="I293" s="10"/>
      <c r="J293" s="10"/>
      <c r="K293" s="10"/>
      <c r="L293" s="160">
        <v>0</v>
      </c>
      <c r="M293" s="161"/>
      <c r="N293" s="162"/>
    </row>
    <row r="294" spans="1:14" ht="20.100000000000001" customHeight="1">
      <c r="A294" s="8">
        <v>25</v>
      </c>
      <c r="B294" s="16">
        <v>26202134352</v>
      </c>
      <c r="C294" s="147" t="s">
        <v>1598</v>
      </c>
      <c r="D294" s="148" t="s">
        <v>1599</v>
      </c>
      <c r="E294" s="17" t="s">
        <v>1300</v>
      </c>
      <c r="F294" s="17" t="s">
        <v>1300</v>
      </c>
      <c r="G294" s="9"/>
      <c r="H294" s="10"/>
      <c r="I294" s="10"/>
      <c r="J294" s="10"/>
      <c r="K294" s="10"/>
      <c r="L294" s="160">
        <v>0</v>
      </c>
      <c r="M294" s="161"/>
      <c r="N294" s="162"/>
    </row>
    <row r="295" spans="1:14" ht="20.100000000000001" customHeight="1">
      <c r="A295" s="8">
        <v>26</v>
      </c>
      <c r="B295" s="16">
        <v>26202136342</v>
      </c>
      <c r="C295" s="147" t="s">
        <v>1600</v>
      </c>
      <c r="D295" s="148" t="s">
        <v>1599</v>
      </c>
      <c r="E295" s="17" t="s">
        <v>1601</v>
      </c>
      <c r="F295" s="17" t="s">
        <v>1601</v>
      </c>
      <c r="G295" s="9"/>
      <c r="H295" s="10"/>
      <c r="I295" s="10"/>
      <c r="J295" s="10"/>
      <c r="K295" s="10"/>
      <c r="L295" s="160">
        <v>0</v>
      </c>
      <c r="M295" s="161"/>
      <c r="N295" s="162"/>
    </row>
    <row r="296" spans="1:14" ht="20.100000000000001" customHeight="1">
      <c r="A296" s="8">
        <v>27</v>
      </c>
      <c r="B296" s="16">
        <v>25207212538</v>
      </c>
      <c r="C296" s="147" t="s">
        <v>1602</v>
      </c>
      <c r="D296" s="148" t="s">
        <v>1599</v>
      </c>
      <c r="E296" s="17" t="s">
        <v>1297</v>
      </c>
      <c r="F296" s="17" t="s">
        <v>1297</v>
      </c>
      <c r="G296" s="9"/>
      <c r="H296" s="10"/>
      <c r="I296" s="10"/>
      <c r="J296" s="10"/>
      <c r="K296" s="10"/>
      <c r="L296" s="160">
        <v>0</v>
      </c>
      <c r="M296" s="161"/>
      <c r="N296" s="162"/>
    </row>
    <row r="297" spans="1:14" ht="20.100000000000001" customHeight="1">
      <c r="A297" s="8">
        <v>28</v>
      </c>
      <c r="B297" s="16">
        <v>26212534421</v>
      </c>
      <c r="C297" s="147" t="s">
        <v>1603</v>
      </c>
      <c r="D297" s="148" t="s">
        <v>1604</v>
      </c>
      <c r="E297" s="17" t="s">
        <v>1344</v>
      </c>
      <c r="F297" s="17" t="s">
        <v>1344</v>
      </c>
      <c r="G297" s="9"/>
      <c r="H297" s="10"/>
      <c r="I297" s="10"/>
      <c r="J297" s="10"/>
      <c r="K297" s="10"/>
      <c r="L297" s="160">
        <v>0</v>
      </c>
      <c r="M297" s="161"/>
      <c r="N297" s="162"/>
    </row>
    <row r="298" spans="1:14" ht="20.100000000000001" customHeight="1">
      <c r="A298" s="8">
        <v>29</v>
      </c>
      <c r="B298" s="16">
        <v>25212205453</v>
      </c>
      <c r="C298" s="147" t="s">
        <v>1605</v>
      </c>
      <c r="D298" s="148" t="s">
        <v>1604</v>
      </c>
      <c r="E298" s="17" t="s">
        <v>1390</v>
      </c>
      <c r="F298" s="17" t="s">
        <v>1390</v>
      </c>
      <c r="G298" s="9"/>
      <c r="H298" s="10"/>
      <c r="I298" s="10"/>
      <c r="J298" s="10"/>
      <c r="K298" s="10"/>
      <c r="L298" s="160">
        <v>0</v>
      </c>
      <c r="M298" s="161"/>
      <c r="N298" s="162"/>
    </row>
    <row r="299" spans="1:14" ht="20.100000000000001" customHeight="1">
      <c r="A299" s="11">
        <v>30</v>
      </c>
      <c r="B299" s="16">
        <v>25213217637</v>
      </c>
      <c r="C299" s="147" t="s">
        <v>1606</v>
      </c>
      <c r="D299" s="148" t="s">
        <v>1604</v>
      </c>
      <c r="E299" s="17" t="s">
        <v>1270</v>
      </c>
      <c r="F299" s="17" t="s">
        <v>1270</v>
      </c>
      <c r="G299" s="12"/>
      <c r="H299" s="13"/>
      <c r="I299" s="13"/>
      <c r="J299" s="13"/>
      <c r="K299" s="13"/>
      <c r="L299" s="171">
        <v>0</v>
      </c>
      <c r="M299" s="172"/>
      <c r="N299" s="173"/>
    </row>
    <row r="300" spans="1:14" ht="12" customHeight="1">
      <c r="M300" s="146" t="s">
        <v>2076</v>
      </c>
      <c r="N300" s="14" t="s">
        <v>2048</v>
      </c>
    </row>
    <row r="301" spans="1:14" s="1" customFormat="1" ht="14.25" customHeight="1">
      <c r="B301" s="174" t="s">
        <v>7</v>
      </c>
      <c r="C301" s="174"/>
      <c r="D301" s="175" t="s">
        <v>1255</v>
      </c>
      <c r="E301" s="175"/>
      <c r="F301" s="175"/>
      <c r="G301" s="175"/>
      <c r="H301" s="175"/>
      <c r="I301" s="175"/>
      <c r="J301" s="175"/>
      <c r="K301" s="175"/>
      <c r="L301" s="111" t="s">
        <v>2030</v>
      </c>
    </row>
    <row r="302" spans="1:14" s="1" customFormat="1">
      <c r="B302" s="174" t="s">
        <v>1260</v>
      </c>
      <c r="C302" s="174"/>
      <c r="D302" s="2" t="s">
        <v>2073</v>
      </c>
      <c r="E302" s="175" t="s">
        <v>1259</v>
      </c>
      <c r="F302" s="175"/>
      <c r="G302" s="175"/>
      <c r="H302" s="175"/>
      <c r="I302" s="175"/>
      <c r="J302" s="175"/>
      <c r="K302" s="175"/>
      <c r="L302" s="3"/>
      <c r="M302" s="4"/>
      <c r="N302" s="4"/>
    </row>
    <row r="303" spans="1:14" s="5" customFormat="1" ht="18.75" customHeight="1">
      <c r="B303" s="6" t="s">
        <v>2077</v>
      </c>
      <c r="C303" s="165"/>
      <c r="D303" s="165"/>
      <c r="E303" s="165"/>
      <c r="F303" s="165"/>
      <c r="G303" s="165"/>
      <c r="H303" s="165"/>
      <c r="I303" s="165"/>
      <c r="J303" s="165"/>
      <c r="K303" s="165"/>
      <c r="L303" s="3"/>
      <c r="M303" s="3"/>
      <c r="N303" s="3"/>
    </row>
    <row r="304" spans="1:14" s="5" customFormat="1" ht="18.75" customHeight="1">
      <c r="A304" s="166" t="s">
        <v>2075</v>
      </c>
      <c r="B304" s="166"/>
      <c r="C304" s="166"/>
      <c r="D304" s="166"/>
      <c r="E304" s="166"/>
      <c r="F304" s="166"/>
      <c r="G304" s="166"/>
      <c r="H304" s="166"/>
      <c r="I304" s="166"/>
      <c r="J304" s="166"/>
      <c r="K304" s="166"/>
      <c r="L304" s="3"/>
      <c r="M304" s="3"/>
      <c r="N304" s="3"/>
    </row>
    <row r="305" spans="1:14" ht="3.75" customHeight="1"/>
    <row r="306" spans="1:14" ht="15" customHeight="1">
      <c r="A306" s="164" t="s">
        <v>0</v>
      </c>
      <c r="B306" s="163" t="s">
        <v>8</v>
      </c>
      <c r="C306" s="167" t="s">
        <v>3</v>
      </c>
      <c r="D306" s="168" t="s">
        <v>4</v>
      </c>
      <c r="E306" s="163" t="s">
        <v>13</v>
      </c>
      <c r="F306" s="163" t="s">
        <v>14</v>
      </c>
      <c r="G306" s="163" t="s">
        <v>1256</v>
      </c>
      <c r="H306" s="169" t="s">
        <v>1257</v>
      </c>
      <c r="I306" s="163" t="s">
        <v>9</v>
      </c>
      <c r="J306" s="158" t="s">
        <v>6</v>
      </c>
      <c r="K306" s="159"/>
      <c r="L306" s="152" t="s">
        <v>10</v>
      </c>
      <c r="M306" s="153"/>
      <c r="N306" s="154"/>
    </row>
    <row r="307" spans="1:14" ht="27" customHeight="1">
      <c r="A307" s="164"/>
      <c r="B307" s="164"/>
      <c r="C307" s="167"/>
      <c r="D307" s="168"/>
      <c r="E307" s="164"/>
      <c r="F307" s="164"/>
      <c r="G307" s="164"/>
      <c r="H307" s="170"/>
      <c r="I307" s="164"/>
      <c r="J307" s="7" t="s">
        <v>11</v>
      </c>
      <c r="K307" s="7" t="s">
        <v>12</v>
      </c>
      <c r="L307" s="155"/>
      <c r="M307" s="156"/>
      <c r="N307" s="157"/>
    </row>
    <row r="308" spans="1:14" ht="20.100000000000001" customHeight="1">
      <c r="A308" s="8">
        <v>1</v>
      </c>
      <c r="B308" s="16">
        <v>26213235830</v>
      </c>
      <c r="C308" s="147" t="s">
        <v>1607</v>
      </c>
      <c r="D308" s="148" t="s">
        <v>1604</v>
      </c>
      <c r="E308" s="17" t="s">
        <v>1608</v>
      </c>
      <c r="F308" s="17" t="s">
        <v>1608</v>
      </c>
      <c r="G308" s="9"/>
      <c r="H308" s="10"/>
      <c r="I308" s="10"/>
      <c r="J308" s="10"/>
      <c r="K308" s="10"/>
      <c r="L308" s="149">
        <v>0</v>
      </c>
      <c r="M308" s="150"/>
      <c r="N308" s="151"/>
    </row>
    <row r="309" spans="1:14" ht="20.100000000000001" customHeight="1">
      <c r="A309" s="8">
        <v>2</v>
      </c>
      <c r="B309" s="16">
        <v>26212234087</v>
      </c>
      <c r="C309" s="147" t="s">
        <v>1609</v>
      </c>
      <c r="D309" s="148" t="s">
        <v>1604</v>
      </c>
      <c r="E309" s="17" t="s">
        <v>1280</v>
      </c>
      <c r="F309" s="17" t="s">
        <v>1280</v>
      </c>
      <c r="G309" s="9"/>
      <c r="H309" s="10"/>
      <c r="I309" s="10"/>
      <c r="J309" s="10"/>
      <c r="K309" s="10"/>
      <c r="L309" s="160">
        <v>0</v>
      </c>
      <c r="M309" s="161"/>
      <c r="N309" s="162"/>
    </row>
    <row r="310" spans="1:14" ht="20.100000000000001" customHeight="1">
      <c r="A310" s="8">
        <v>3</v>
      </c>
      <c r="B310" s="16">
        <v>26212133226</v>
      </c>
      <c r="C310" s="147" t="s">
        <v>1610</v>
      </c>
      <c r="D310" s="148" t="s">
        <v>1611</v>
      </c>
      <c r="E310" s="17" t="s">
        <v>1300</v>
      </c>
      <c r="F310" s="17" t="s">
        <v>1300</v>
      </c>
      <c r="G310" s="9"/>
      <c r="H310" s="10"/>
      <c r="I310" s="10"/>
      <c r="J310" s="10"/>
      <c r="K310" s="10"/>
      <c r="L310" s="160">
        <v>0</v>
      </c>
      <c r="M310" s="161"/>
      <c r="N310" s="162"/>
    </row>
    <row r="311" spans="1:14" ht="20.100000000000001" customHeight="1">
      <c r="A311" s="8">
        <v>4</v>
      </c>
      <c r="B311" s="16">
        <v>26218630016</v>
      </c>
      <c r="C311" s="147" t="s">
        <v>1612</v>
      </c>
      <c r="D311" s="148" t="s">
        <v>1611</v>
      </c>
      <c r="E311" s="17" t="s">
        <v>1472</v>
      </c>
      <c r="F311" s="17" t="s">
        <v>1472</v>
      </c>
      <c r="G311" s="9"/>
      <c r="H311" s="10"/>
      <c r="I311" s="10"/>
      <c r="J311" s="10"/>
      <c r="K311" s="10"/>
      <c r="L311" s="160">
        <v>0</v>
      </c>
      <c r="M311" s="161"/>
      <c r="N311" s="162"/>
    </row>
    <row r="312" spans="1:14" ht="20.100000000000001" customHeight="1">
      <c r="A312" s="8">
        <v>5</v>
      </c>
      <c r="B312" s="16">
        <v>26211235485</v>
      </c>
      <c r="C312" s="147" t="s">
        <v>1613</v>
      </c>
      <c r="D312" s="148" t="s">
        <v>1611</v>
      </c>
      <c r="E312" s="17" t="s">
        <v>1276</v>
      </c>
      <c r="F312" s="17" t="s">
        <v>1276</v>
      </c>
      <c r="G312" s="9"/>
      <c r="H312" s="10"/>
      <c r="I312" s="10"/>
      <c r="J312" s="10"/>
      <c r="K312" s="10"/>
      <c r="L312" s="160">
        <v>0</v>
      </c>
      <c r="M312" s="161"/>
      <c r="N312" s="162"/>
    </row>
    <row r="313" spans="1:14" ht="20.100000000000001" customHeight="1">
      <c r="A313" s="8">
        <v>6</v>
      </c>
      <c r="B313" s="16">
        <v>26217124568</v>
      </c>
      <c r="C313" s="147" t="s">
        <v>1614</v>
      </c>
      <c r="D313" s="148" t="s">
        <v>1615</v>
      </c>
      <c r="E313" s="17" t="s">
        <v>1280</v>
      </c>
      <c r="F313" s="17" t="s">
        <v>1280</v>
      </c>
      <c r="G313" s="9"/>
      <c r="H313" s="10"/>
      <c r="I313" s="10"/>
      <c r="J313" s="10"/>
      <c r="K313" s="10"/>
      <c r="L313" s="160">
        <v>0</v>
      </c>
      <c r="M313" s="161"/>
      <c r="N313" s="162"/>
    </row>
    <row r="314" spans="1:14" ht="20.100000000000001" customHeight="1">
      <c r="A314" s="8">
        <v>7</v>
      </c>
      <c r="B314" s="16">
        <v>26211542058</v>
      </c>
      <c r="C314" s="147" t="s">
        <v>1616</v>
      </c>
      <c r="D314" s="148" t="s">
        <v>1617</v>
      </c>
      <c r="E314" s="17" t="s">
        <v>1395</v>
      </c>
      <c r="F314" s="17" t="s">
        <v>1395</v>
      </c>
      <c r="G314" s="9"/>
      <c r="H314" s="10"/>
      <c r="I314" s="10"/>
      <c r="J314" s="10"/>
      <c r="K314" s="10"/>
      <c r="L314" s="160">
        <v>0</v>
      </c>
      <c r="M314" s="161"/>
      <c r="N314" s="162"/>
    </row>
    <row r="315" spans="1:14" ht="20.100000000000001" customHeight="1">
      <c r="A315" s="8">
        <v>8</v>
      </c>
      <c r="B315" s="16">
        <v>26217132237</v>
      </c>
      <c r="C315" s="147" t="s">
        <v>1618</v>
      </c>
      <c r="D315" s="148" t="s">
        <v>1619</v>
      </c>
      <c r="E315" s="17" t="s">
        <v>1276</v>
      </c>
      <c r="F315" s="17" t="s">
        <v>1276</v>
      </c>
      <c r="G315" s="9"/>
      <c r="H315" s="10"/>
      <c r="I315" s="10"/>
      <c r="J315" s="10"/>
      <c r="K315" s="10"/>
      <c r="L315" s="160">
        <v>0</v>
      </c>
      <c r="M315" s="161"/>
      <c r="N315" s="162"/>
    </row>
    <row r="316" spans="1:14" ht="20.100000000000001" customHeight="1">
      <c r="A316" s="8">
        <v>9</v>
      </c>
      <c r="B316" s="16">
        <v>25207108703</v>
      </c>
      <c r="C316" s="147" t="s">
        <v>1620</v>
      </c>
      <c r="D316" s="148" t="s">
        <v>1621</v>
      </c>
      <c r="E316" s="17" t="s">
        <v>1432</v>
      </c>
      <c r="F316" s="17" t="s">
        <v>1432</v>
      </c>
      <c r="G316" s="9"/>
      <c r="H316" s="10"/>
      <c r="I316" s="10"/>
      <c r="J316" s="10"/>
      <c r="K316" s="10"/>
      <c r="L316" s="160">
        <v>0</v>
      </c>
      <c r="M316" s="161"/>
      <c r="N316" s="162"/>
    </row>
    <row r="317" spans="1:14" ht="20.100000000000001" customHeight="1">
      <c r="A317" s="8">
        <v>10</v>
      </c>
      <c r="B317" s="16">
        <v>26217126561</v>
      </c>
      <c r="C317" s="147" t="s">
        <v>1622</v>
      </c>
      <c r="D317" s="148" t="s">
        <v>1623</v>
      </c>
      <c r="E317" s="17" t="s">
        <v>1276</v>
      </c>
      <c r="F317" s="17" t="s">
        <v>1276</v>
      </c>
      <c r="G317" s="9"/>
      <c r="H317" s="10"/>
      <c r="I317" s="10"/>
      <c r="J317" s="10"/>
      <c r="K317" s="10"/>
      <c r="L317" s="160">
        <v>0</v>
      </c>
      <c r="M317" s="161"/>
      <c r="N317" s="162"/>
    </row>
    <row r="318" spans="1:14" ht="12" customHeight="1">
      <c r="M318" s="146" t="s">
        <v>2078</v>
      </c>
      <c r="N318" s="14" t="s">
        <v>2048</v>
      </c>
    </row>
    <row r="319" spans="1:14" s="1" customFormat="1" ht="14.25" customHeight="1">
      <c r="B319" s="174" t="s">
        <v>7</v>
      </c>
      <c r="C319" s="174"/>
      <c r="D319" s="175" t="s">
        <v>1255</v>
      </c>
      <c r="E319" s="175"/>
      <c r="F319" s="175"/>
      <c r="G319" s="175"/>
      <c r="H319" s="175"/>
      <c r="I319" s="175"/>
      <c r="J319" s="175"/>
      <c r="K319" s="175"/>
      <c r="L319" s="111" t="s">
        <v>2031</v>
      </c>
    </row>
    <row r="320" spans="1:14" s="1" customFormat="1">
      <c r="B320" s="174" t="s">
        <v>1260</v>
      </c>
      <c r="C320" s="174"/>
      <c r="D320" s="2" t="s">
        <v>2079</v>
      </c>
      <c r="E320" s="175" t="s">
        <v>1259</v>
      </c>
      <c r="F320" s="175"/>
      <c r="G320" s="175"/>
      <c r="H320" s="175"/>
      <c r="I320" s="175"/>
      <c r="J320" s="175"/>
      <c r="K320" s="175"/>
      <c r="L320" s="3"/>
      <c r="M320" s="4"/>
      <c r="N320" s="4"/>
    </row>
    <row r="321" spans="1:14" s="5" customFormat="1" ht="18.75" customHeight="1">
      <c r="B321" s="6" t="s">
        <v>2080</v>
      </c>
      <c r="C321" s="165"/>
      <c r="D321" s="165"/>
      <c r="E321" s="165"/>
      <c r="F321" s="165"/>
      <c r="G321" s="165"/>
      <c r="H321" s="165"/>
      <c r="I321" s="165"/>
      <c r="J321" s="165"/>
      <c r="K321" s="165"/>
      <c r="L321" s="3"/>
      <c r="M321" s="3"/>
      <c r="N321" s="3"/>
    </row>
    <row r="322" spans="1:14" s="5" customFormat="1" ht="18.75" customHeight="1">
      <c r="A322" s="166" t="s">
        <v>2081</v>
      </c>
      <c r="B322" s="166"/>
      <c r="C322" s="166"/>
      <c r="D322" s="166"/>
      <c r="E322" s="166"/>
      <c r="F322" s="166"/>
      <c r="G322" s="166"/>
      <c r="H322" s="166"/>
      <c r="I322" s="166"/>
      <c r="J322" s="166"/>
      <c r="K322" s="166"/>
      <c r="L322" s="3"/>
      <c r="M322" s="3"/>
      <c r="N322" s="3"/>
    </row>
    <row r="323" spans="1:14" ht="3.75" customHeight="1"/>
    <row r="324" spans="1:14" ht="15" customHeight="1">
      <c r="A324" s="164" t="s">
        <v>0</v>
      </c>
      <c r="B324" s="163" t="s">
        <v>8</v>
      </c>
      <c r="C324" s="167" t="s">
        <v>3</v>
      </c>
      <c r="D324" s="168" t="s">
        <v>4</v>
      </c>
      <c r="E324" s="163" t="s">
        <v>13</v>
      </c>
      <c r="F324" s="163" t="s">
        <v>14</v>
      </c>
      <c r="G324" s="163" t="s">
        <v>1256</v>
      </c>
      <c r="H324" s="169" t="s">
        <v>1257</v>
      </c>
      <c r="I324" s="163" t="s">
        <v>9</v>
      </c>
      <c r="J324" s="158" t="s">
        <v>6</v>
      </c>
      <c r="K324" s="159"/>
      <c r="L324" s="152" t="s">
        <v>10</v>
      </c>
      <c r="M324" s="153"/>
      <c r="N324" s="154"/>
    </row>
    <row r="325" spans="1:14" ht="27" customHeight="1">
      <c r="A325" s="164"/>
      <c r="B325" s="164"/>
      <c r="C325" s="167"/>
      <c r="D325" s="168"/>
      <c r="E325" s="164"/>
      <c r="F325" s="164"/>
      <c r="G325" s="164"/>
      <c r="H325" s="170"/>
      <c r="I325" s="164"/>
      <c r="J325" s="7" t="s">
        <v>11</v>
      </c>
      <c r="K325" s="7" t="s">
        <v>12</v>
      </c>
      <c r="L325" s="155"/>
      <c r="M325" s="156"/>
      <c r="N325" s="157"/>
    </row>
    <row r="326" spans="1:14" ht="20.100000000000001" customHeight="1">
      <c r="A326" s="8">
        <v>1</v>
      </c>
      <c r="B326" s="16">
        <v>24202216285</v>
      </c>
      <c r="C326" s="147" t="s">
        <v>1624</v>
      </c>
      <c r="D326" s="148" t="s">
        <v>1625</v>
      </c>
      <c r="E326" s="17" t="s">
        <v>1390</v>
      </c>
      <c r="F326" s="17" t="s">
        <v>1390</v>
      </c>
      <c r="G326" s="9"/>
      <c r="H326" s="10"/>
      <c r="I326" s="10"/>
      <c r="J326" s="10"/>
      <c r="K326" s="10"/>
      <c r="L326" s="149">
        <v>0</v>
      </c>
      <c r="M326" s="150"/>
      <c r="N326" s="151"/>
    </row>
    <row r="327" spans="1:14" ht="20.100000000000001" customHeight="1">
      <c r="A327" s="8">
        <v>2</v>
      </c>
      <c r="B327" s="16">
        <v>26212134034</v>
      </c>
      <c r="C327" s="147" t="s">
        <v>1626</v>
      </c>
      <c r="D327" s="148" t="s">
        <v>1627</v>
      </c>
      <c r="E327" s="17" t="s">
        <v>1263</v>
      </c>
      <c r="F327" s="17" t="s">
        <v>1263</v>
      </c>
      <c r="G327" s="9"/>
      <c r="H327" s="10"/>
      <c r="I327" s="10"/>
      <c r="J327" s="10"/>
      <c r="K327" s="10"/>
      <c r="L327" s="160">
        <v>0</v>
      </c>
      <c r="M327" s="161"/>
      <c r="N327" s="162"/>
    </row>
    <row r="328" spans="1:14" ht="20.100000000000001" customHeight="1">
      <c r="A328" s="8">
        <v>3</v>
      </c>
      <c r="B328" s="16">
        <v>25214104781</v>
      </c>
      <c r="C328" s="147" t="s">
        <v>1279</v>
      </c>
      <c r="D328" s="148" t="s">
        <v>1628</v>
      </c>
      <c r="E328" s="17" t="s">
        <v>1629</v>
      </c>
      <c r="F328" s="17" t="s">
        <v>1629</v>
      </c>
      <c r="G328" s="9"/>
      <c r="H328" s="10"/>
      <c r="I328" s="10"/>
      <c r="J328" s="10"/>
      <c r="K328" s="10"/>
      <c r="L328" s="160">
        <v>0</v>
      </c>
      <c r="M328" s="161"/>
      <c r="N328" s="162"/>
    </row>
    <row r="329" spans="1:14" ht="20.100000000000001" customHeight="1">
      <c r="A329" s="8">
        <v>4</v>
      </c>
      <c r="B329" s="16">
        <v>26212500636</v>
      </c>
      <c r="C329" s="147" t="s">
        <v>1630</v>
      </c>
      <c r="D329" s="148" t="s">
        <v>1628</v>
      </c>
      <c r="E329" s="17" t="s">
        <v>1344</v>
      </c>
      <c r="F329" s="17" t="s">
        <v>1344</v>
      </c>
      <c r="G329" s="9"/>
      <c r="H329" s="10"/>
      <c r="I329" s="10"/>
      <c r="J329" s="10"/>
      <c r="K329" s="10"/>
      <c r="L329" s="160">
        <v>0</v>
      </c>
      <c r="M329" s="161"/>
      <c r="N329" s="162"/>
    </row>
    <row r="330" spans="1:14" ht="20.100000000000001" customHeight="1">
      <c r="A330" s="8">
        <v>5</v>
      </c>
      <c r="B330" s="16">
        <v>2221152563</v>
      </c>
      <c r="C330" s="147" t="s">
        <v>1631</v>
      </c>
      <c r="D330" s="148" t="s">
        <v>1628</v>
      </c>
      <c r="E330" s="17" t="s">
        <v>1632</v>
      </c>
      <c r="F330" s="17" t="s">
        <v>1632</v>
      </c>
      <c r="G330" s="9"/>
      <c r="H330" s="10"/>
      <c r="I330" s="10"/>
      <c r="J330" s="10"/>
      <c r="K330" s="10"/>
      <c r="L330" s="160">
        <v>0</v>
      </c>
      <c r="M330" s="161"/>
      <c r="N330" s="162"/>
    </row>
    <row r="331" spans="1:14" ht="20.100000000000001" customHeight="1">
      <c r="A331" s="8">
        <v>6</v>
      </c>
      <c r="B331" s="16">
        <v>26217225180</v>
      </c>
      <c r="C331" s="147" t="s">
        <v>1633</v>
      </c>
      <c r="D331" s="148" t="s">
        <v>1628</v>
      </c>
      <c r="E331" s="17" t="s">
        <v>1289</v>
      </c>
      <c r="F331" s="17" t="s">
        <v>1289</v>
      </c>
      <c r="G331" s="9"/>
      <c r="H331" s="10"/>
      <c r="I331" s="10"/>
      <c r="J331" s="10"/>
      <c r="K331" s="10"/>
      <c r="L331" s="160">
        <v>0</v>
      </c>
      <c r="M331" s="161"/>
      <c r="N331" s="162"/>
    </row>
    <row r="332" spans="1:14" ht="20.100000000000001" customHeight="1">
      <c r="A332" s="8">
        <v>7</v>
      </c>
      <c r="B332" s="16">
        <v>2221724209</v>
      </c>
      <c r="C332" s="147" t="s">
        <v>1634</v>
      </c>
      <c r="D332" s="148" t="s">
        <v>1635</v>
      </c>
      <c r="E332" s="17" t="s">
        <v>1506</v>
      </c>
      <c r="F332" s="17" t="s">
        <v>1506</v>
      </c>
      <c r="G332" s="9"/>
      <c r="H332" s="10"/>
      <c r="I332" s="10"/>
      <c r="J332" s="10"/>
      <c r="K332" s="10"/>
      <c r="L332" s="160">
        <v>0</v>
      </c>
      <c r="M332" s="161"/>
      <c r="N332" s="162"/>
    </row>
    <row r="333" spans="1:14" ht="20.100000000000001" customHeight="1">
      <c r="A333" s="8">
        <v>8</v>
      </c>
      <c r="B333" s="16">
        <v>24207102344</v>
      </c>
      <c r="C333" s="147" t="s">
        <v>1636</v>
      </c>
      <c r="D333" s="148" t="s">
        <v>1635</v>
      </c>
      <c r="E333" s="17" t="s">
        <v>1297</v>
      </c>
      <c r="F333" s="17" t="s">
        <v>1297</v>
      </c>
      <c r="G333" s="9"/>
      <c r="H333" s="10"/>
      <c r="I333" s="10"/>
      <c r="J333" s="10"/>
      <c r="K333" s="10"/>
      <c r="L333" s="160">
        <v>0</v>
      </c>
      <c r="M333" s="161"/>
      <c r="N333" s="162"/>
    </row>
    <row r="334" spans="1:14" ht="20.100000000000001" customHeight="1">
      <c r="A334" s="8">
        <v>9</v>
      </c>
      <c r="B334" s="16">
        <v>25217212749</v>
      </c>
      <c r="C334" s="147" t="s">
        <v>1459</v>
      </c>
      <c r="D334" s="148" t="s">
        <v>1637</v>
      </c>
      <c r="E334" s="17" t="s">
        <v>1354</v>
      </c>
      <c r="F334" s="17" t="s">
        <v>1354</v>
      </c>
      <c r="G334" s="9"/>
      <c r="H334" s="10"/>
      <c r="I334" s="10"/>
      <c r="J334" s="10"/>
      <c r="K334" s="10"/>
      <c r="L334" s="160">
        <v>0</v>
      </c>
      <c r="M334" s="161"/>
      <c r="N334" s="162"/>
    </row>
    <row r="335" spans="1:14" ht="20.100000000000001" customHeight="1">
      <c r="A335" s="8">
        <v>10</v>
      </c>
      <c r="B335" s="16">
        <v>26207130955</v>
      </c>
      <c r="C335" s="147" t="s">
        <v>1638</v>
      </c>
      <c r="D335" s="148" t="s">
        <v>1639</v>
      </c>
      <c r="E335" s="17" t="s">
        <v>1640</v>
      </c>
      <c r="F335" s="17" t="s">
        <v>1640</v>
      </c>
      <c r="G335" s="9"/>
      <c r="H335" s="10"/>
      <c r="I335" s="10"/>
      <c r="J335" s="10"/>
      <c r="K335" s="10"/>
      <c r="L335" s="160">
        <v>0</v>
      </c>
      <c r="M335" s="161"/>
      <c r="N335" s="162"/>
    </row>
    <row r="336" spans="1:14" ht="20.100000000000001" customHeight="1">
      <c r="A336" s="8">
        <v>11</v>
      </c>
      <c r="B336" s="16">
        <v>25217209302</v>
      </c>
      <c r="C336" s="147" t="s">
        <v>1384</v>
      </c>
      <c r="D336" s="148" t="s">
        <v>1639</v>
      </c>
      <c r="E336" s="17" t="s">
        <v>1466</v>
      </c>
      <c r="F336" s="17" t="s">
        <v>1466</v>
      </c>
      <c r="G336" s="9"/>
      <c r="H336" s="10"/>
      <c r="I336" s="10"/>
      <c r="J336" s="10"/>
      <c r="K336" s="10"/>
      <c r="L336" s="160">
        <v>0</v>
      </c>
      <c r="M336" s="161"/>
      <c r="N336" s="162"/>
    </row>
    <row r="337" spans="1:14" ht="20.100000000000001" customHeight="1">
      <c r="A337" s="8">
        <v>12</v>
      </c>
      <c r="B337" s="16">
        <v>25207117608</v>
      </c>
      <c r="C337" s="147" t="s">
        <v>1641</v>
      </c>
      <c r="D337" s="148" t="s">
        <v>1642</v>
      </c>
      <c r="E337" s="17" t="s">
        <v>1297</v>
      </c>
      <c r="F337" s="17" t="s">
        <v>1297</v>
      </c>
      <c r="G337" s="9"/>
      <c r="H337" s="10"/>
      <c r="I337" s="10"/>
      <c r="J337" s="10"/>
      <c r="K337" s="10"/>
      <c r="L337" s="160">
        <v>0</v>
      </c>
      <c r="M337" s="161"/>
      <c r="N337" s="162"/>
    </row>
    <row r="338" spans="1:14" ht="20.100000000000001" customHeight="1">
      <c r="A338" s="8">
        <v>13</v>
      </c>
      <c r="B338" s="16">
        <v>26203529391</v>
      </c>
      <c r="C338" s="147" t="s">
        <v>1643</v>
      </c>
      <c r="D338" s="148" t="s">
        <v>1642</v>
      </c>
      <c r="E338" s="17" t="s">
        <v>1318</v>
      </c>
      <c r="F338" s="17" t="s">
        <v>1318</v>
      </c>
      <c r="G338" s="9"/>
      <c r="H338" s="10"/>
      <c r="I338" s="10"/>
      <c r="J338" s="10"/>
      <c r="K338" s="10"/>
      <c r="L338" s="160">
        <v>0</v>
      </c>
      <c r="M338" s="161"/>
      <c r="N338" s="162"/>
    </row>
    <row r="339" spans="1:14" ht="20.100000000000001" customHeight="1">
      <c r="A339" s="8">
        <v>14</v>
      </c>
      <c r="B339" s="16">
        <v>25202201616</v>
      </c>
      <c r="C339" s="147" t="s">
        <v>1644</v>
      </c>
      <c r="D339" s="148" t="s">
        <v>1642</v>
      </c>
      <c r="E339" s="17" t="s">
        <v>1390</v>
      </c>
      <c r="F339" s="17" t="s">
        <v>1390</v>
      </c>
      <c r="G339" s="9"/>
      <c r="H339" s="10"/>
      <c r="I339" s="10"/>
      <c r="J339" s="10"/>
      <c r="K339" s="10"/>
      <c r="L339" s="160">
        <v>0</v>
      </c>
      <c r="M339" s="161"/>
      <c r="N339" s="162"/>
    </row>
    <row r="340" spans="1:14" ht="20.100000000000001" customHeight="1">
      <c r="A340" s="8">
        <v>15</v>
      </c>
      <c r="B340" s="16">
        <v>26202133547</v>
      </c>
      <c r="C340" s="147" t="s">
        <v>1645</v>
      </c>
      <c r="D340" s="148" t="s">
        <v>1642</v>
      </c>
      <c r="E340" s="17" t="s">
        <v>1300</v>
      </c>
      <c r="F340" s="17" t="s">
        <v>1300</v>
      </c>
      <c r="G340" s="9"/>
      <c r="H340" s="10"/>
      <c r="I340" s="10"/>
      <c r="J340" s="10"/>
      <c r="K340" s="10"/>
      <c r="L340" s="160">
        <v>0</v>
      </c>
      <c r="M340" s="161"/>
      <c r="N340" s="162"/>
    </row>
    <row r="341" spans="1:14" ht="20.100000000000001" customHeight="1">
      <c r="A341" s="8">
        <v>16</v>
      </c>
      <c r="B341" s="16">
        <v>26207242782</v>
      </c>
      <c r="C341" s="147" t="s">
        <v>1646</v>
      </c>
      <c r="D341" s="148" t="s">
        <v>1642</v>
      </c>
      <c r="E341" s="17" t="s">
        <v>1289</v>
      </c>
      <c r="F341" s="17" t="s">
        <v>1289</v>
      </c>
      <c r="G341" s="9"/>
      <c r="H341" s="10"/>
      <c r="I341" s="10"/>
      <c r="J341" s="10"/>
      <c r="K341" s="10"/>
      <c r="L341" s="160">
        <v>0</v>
      </c>
      <c r="M341" s="161"/>
      <c r="N341" s="162"/>
    </row>
    <row r="342" spans="1:14" ht="20.100000000000001" customHeight="1">
      <c r="A342" s="8">
        <v>17</v>
      </c>
      <c r="B342" s="16">
        <v>26211335205</v>
      </c>
      <c r="C342" s="147" t="s">
        <v>1464</v>
      </c>
      <c r="D342" s="148" t="s">
        <v>1647</v>
      </c>
      <c r="E342" s="17" t="s">
        <v>1263</v>
      </c>
      <c r="F342" s="17" t="s">
        <v>1263</v>
      </c>
      <c r="G342" s="9"/>
      <c r="H342" s="10"/>
      <c r="I342" s="10"/>
      <c r="J342" s="10"/>
      <c r="K342" s="10"/>
      <c r="L342" s="160">
        <v>0</v>
      </c>
      <c r="M342" s="161"/>
      <c r="N342" s="162"/>
    </row>
    <row r="343" spans="1:14" ht="20.100000000000001" customHeight="1">
      <c r="A343" s="8">
        <v>18</v>
      </c>
      <c r="B343" s="16">
        <v>27202242214</v>
      </c>
      <c r="C343" s="147" t="s">
        <v>1648</v>
      </c>
      <c r="D343" s="148" t="s">
        <v>1649</v>
      </c>
      <c r="E343" s="17" t="s">
        <v>1650</v>
      </c>
      <c r="F343" s="17" t="s">
        <v>1650</v>
      </c>
      <c r="G343" s="9"/>
      <c r="H343" s="10"/>
      <c r="I343" s="10"/>
      <c r="J343" s="10"/>
      <c r="K343" s="10"/>
      <c r="L343" s="160">
        <v>0</v>
      </c>
      <c r="M343" s="161"/>
      <c r="N343" s="162"/>
    </row>
    <row r="344" spans="1:14" ht="20.100000000000001" customHeight="1">
      <c r="A344" s="8">
        <v>19</v>
      </c>
      <c r="B344" s="16">
        <v>26204330169</v>
      </c>
      <c r="C344" s="147" t="s">
        <v>1651</v>
      </c>
      <c r="D344" s="148" t="s">
        <v>1649</v>
      </c>
      <c r="E344" s="17" t="s">
        <v>1324</v>
      </c>
      <c r="F344" s="17" t="s">
        <v>1324</v>
      </c>
      <c r="G344" s="9"/>
      <c r="H344" s="10"/>
      <c r="I344" s="10"/>
      <c r="J344" s="10"/>
      <c r="K344" s="10"/>
      <c r="L344" s="160">
        <v>0</v>
      </c>
      <c r="M344" s="161"/>
      <c r="N344" s="162"/>
    </row>
    <row r="345" spans="1:14" ht="20.100000000000001" customHeight="1">
      <c r="A345" s="8">
        <v>20</v>
      </c>
      <c r="B345" s="16">
        <v>26211334397</v>
      </c>
      <c r="C345" s="147" t="s">
        <v>1652</v>
      </c>
      <c r="D345" s="148" t="s">
        <v>1653</v>
      </c>
      <c r="E345" s="17" t="s">
        <v>1263</v>
      </c>
      <c r="F345" s="17" t="s">
        <v>1263</v>
      </c>
      <c r="G345" s="9"/>
      <c r="H345" s="10"/>
      <c r="I345" s="10"/>
      <c r="J345" s="10"/>
      <c r="K345" s="10"/>
      <c r="L345" s="160">
        <v>0</v>
      </c>
      <c r="M345" s="161"/>
      <c r="N345" s="162"/>
    </row>
    <row r="346" spans="1:14" ht="20.100000000000001" customHeight="1">
      <c r="A346" s="8">
        <v>21</v>
      </c>
      <c r="B346" s="16">
        <v>26214326715</v>
      </c>
      <c r="C346" s="147" t="s">
        <v>1654</v>
      </c>
      <c r="D346" s="148" t="s">
        <v>1653</v>
      </c>
      <c r="E346" s="17" t="s">
        <v>1324</v>
      </c>
      <c r="F346" s="17" t="s">
        <v>1324</v>
      </c>
      <c r="G346" s="9"/>
      <c r="H346" s="10"/>
      <c r="I346" s="10"/>
      <c r="J346" s="10"/>
      <c r="K346" s="10"/>
      <c r="L346" s="160">
        <v>0</v>
      </c>
      <c r="M346" s="161"/>
      <c r="N346" s="162"/>
    </row>
    <row r="347" spans="1:14" ht="20.100000000000001" customHeight="1">
      <c r="A347" s="8">
        <v>22</v>
      </c>
      <c r="B347" s="16">
        <v>25217104706</v>
      </c>
      <c r="C347" s="147" t="s">
        <v>1655</v>
      </c>
      <c r="D347" s="148" t="s">
        <v>1653</v>
      </c>
      <c r="E347" s="17" t="s">
        <v>1297</v>
      </c>
      <c r="F347" s="17" t="s">
        <v>1297</v>
      </c>
      <c r="G347" s="9"/>
      <c r="H347" s="10"/>
      <c r="I347" s="10"/>
      <c r="J347" s="10"/>
      <c r="K347" s="10"/>
      <c r="L347" s="160">
        <v>0</v>
      </c>
      <c r="M347" s="161"/>
      <c r="N347" s="162"/>
    </row>
    <row r="348" spans="1:14" ht="20.100000000000001" customHeight="1">
      <c r="A348" s="8">
        <v>23</v>
      </c>
      <c r="B348" s="16">
        <v>27212242166</v>
      </c>
      <c r="C348" s="147" t="s">
        <v>1481</v>
      </c>
      <c r="D348" s="148" t="s">
        <v>1653</v>
      </c>
      <c r="E348" s="17" t="s">
        <v>1650</v>
      </c>
      <c r="F348" s="17" t="s">
        <v>1650</v>
      </c>
      <c r="G348" s="9"/>
      <c r="H348" s="10"/>
      <c r="I348" s="10"/>
      <c r="J348" s="10"/>
      <c r="K348" s="10"/>
      <c r="L348" s="160">
        <v>0</v>
      </c>
      <c r="M348" s="161"/>
      <c r="N348" s="162"/>
    </row>
    <row r="349" spans="1:14" ht="20.100000000000001" customHeight="1">
      <c r="A349" s="8">
        <v>24</v>
      </c>
      <c r="B349" s="16">
        <v>26216132290</v>
      </c>
      <c r="C349" s="147" t="s">
        <v>1656</v>
      </c>
      <c r="D349" s="148" t="s">
        <v>1653</v>
      </c>
      <c r="E349" s="17" t="s">
        <v>1320</v>
      </c>
      <c r="F349" s="17" t="s">
        <v>1320</v>
      </c>
      <c r="G349" s="9"/>
      <c r="H349" s="10"/>
      <c r="I349" s="10"/>
      <c r="J349" s="10"/>
      <c r="K349" s="10"/>
      <c r="L349" s="160">
        <v>0</v>
      </c>
      <c r="M349" s="161"/>
      <c r="N349" s="162"/>
    </row>
    <row r="350" spans="1:14" ht="20.100000000000001" customHeight="1">
      <c r="A350" s="8">
        <v>25</v>
      </c>
      <c r="B350" s="16">
        <v>26217231013</v>
      </c>
      <c r="C350" s="147" t="s">
        <v>1657</v>
      </c>
      <c r="D350" s="148" t="s">
        <v>1653</v>
      </c>
      <c r="E350" s="17" t="s">
        <v>1350</v>
      </c>
      <c r="F350" s="17" t="s">
        <v>1350</v>
      </c>
      <c r="G350" s="9"/>
      <c r="H350" s="10"/>
      <c r="I350" s="10"/>
      <c r="J350" s="10"/>
      <c r="K350" s="10"/>
      <c r="L350" s="160">
        <v>0</v>
      </c>
      <c r="M350" s="161"/>
      <c r="N350" s="162"/>
    </row>
    <row r="351" spans="1:14" ht="20.100000000000001" customHeight="1">
      <c r="A351" s="8">
        <v>26</v>
      </c>
      <c r="B351" s="16">
        <v>26207135151</v>
      </c>
      <c r="C351" s="147" t="s">
        <v>1658</v>
      </c>
      <c r="D351" s="148" t="s">
        <v>1659</v>
      </c>
      <c r="E351" s="17" t="s">
        <v>1307</v>
      </c>
      <c r="F351" s="17" t="s">
        <v>1307</v>
      </c>
      <c r="G351" s="9"/>
      <c r="H351" s="10"/>
      <c r="I351" s="10"/>
      <c r="J351" s="10"/>
      <c r="K351" s="10"/>
      <c r="L351" s="160">
        <v>0</v>
      </c>
      <c r="M351" s="161"/>
      <c r="N351" s="162"/>
    </row>
    <row r="352" spans="1:14" ht="20.100000000000001" customHeight="1">
      <c r="A352" s="8">
        <v>27</v>
      </c>
      <c r="B352" s="16">
        <v>24207106071</v>
      </c>
      <c r="C352" s="147" t="s">
        <v>1660</v>
      </c>
      <c r="D352" s="148" t="s">
        <v>1661</v>
      </c>
      <c r="E352" s="17" t="s">
        <v>1506</v>
      </c>
      <c r="F352" s="17" t="s">
        <v>1506</v>
      </c>
      <c r="G352" s="9"/>
      <c r="H352" s="10"/>
      <c r="I352" s="10"/>
      <c r="J352" s="10"/>
      <c r="K352" s="10"/>
      <c r="L352" s="160">
        <v>0</v>
      </c>
      <c r="M352" s="161"/>
      <c r="N352" s="162"/>
    </row>
    <row r="353" spans="1:14" ht="20.100000000000001" customHeight="1">
      <c r="A353" s="8">
        <v>28</v>
      </c>
      <c r="B353" s="16">
        <v>25207105390</v>
      </c>
      <c r="C353" s="147" t="s">
        <v>1662</v>
      </c>
      <c r="D353" s="148" t="s">
        <v>1663</v>
      </c>
      <c r="E353" s="17" t="s">
        <v>1510</v>
      </c>
      <c r="F353" s="17" t="s">
        <v>1510</v>
      </c>
      <c r="G353" s="9"/>
      <c r="H353" s="10"/>
      <c r="I353" s="10"/>
      <c r="J353" s="10"/>
      <c r="K353" s="10"/>
      <c r="L353" s="160">
        <v>0</v>
      </c>
      <c r="M353" s="161"/>
      <c r="N353" s="162"/>
    </row>
    <row r="354" spans="1:14" ht="20.100000000000001" customHeight="1">
      <c r="A354" s="8">
        <v>29</v>
      </c>
      <c r="B354" s="16">
        <v>26202900615</v>
      </c>
      <c r="C354" s="147" t="s">
        <v>1664</v>
      </c>
      <c r="D354" s="148" t="s">
        <v>1663</v>
      </c>
      <c r="E354" s="17" t="s">
        <v>1293</v>
      </c>
      <c r="F354" s="17" t="s">
        <v>1293</v>
      </c>
      <c r="G354" s="9"/>
      <c r="H354" s="10"/>
      <c r="I354" s="10"/>
      <c r="J354" s="10"/>
      <c r="K354" s="10"/>
      <c r="L354" s="160">
        <v>0</v>
      </c>
      <c r="M354" s="161"/>
      <c r="N354" s="162"/>
    </row>
    <row r="355" spans="1:14" ht="20.100000000000001" customHeight="1">
      <c r="A355" s="11">
        <v>30</v>
      </c>
      <c r="B355" s="16">
        <v>24217105225</v>
      </c>
      <c r="C355" s="147" t="s">
        <v>1665</v>
      </c>
      <c r="D355" s="148" t="s">
        <v>1663</v>
      </c>
      <c r="E355" s="17" t="s">
        <v>1297</v>
      </c>
      <c r="F355" s="17" t="s">
        <v>1297</v>
      </c>
      <c r="G355" s="12"/>
      <c r="H355" s="13"/>
      <c r="I355" s="13"/>
      <c r="J355" s="13"/>
      <c r="K355" s="13"/>
      <c r="L355" s="171">
        <v>0</v>
      </c>
      <c r="M355" s="172"/>
      <c r="N355" s="173"/>
    </row>
    <row r="356" spans="1:14" ht="12" customHeight="1">
      <c r="M356" s="146" t="s">
        <v>2082</v>
      </c>
      <c r="N356" s="14" t="s">
        <v>2048</v>
      </c>
    </row>
    <row r="357" spans="1:14" s="1" customFormat="1" ht="14.25" customHeight="1">
      <c r="B357" s="174" t="s">
        <v>7</v>
      </c>
      <c r="C357" s="174"/>
      <c r="D357" s="175" t="s">
        <v>1255</v>
      </c>
      <c r="E357" s="175"/>
      <c r="F357" s="175"/>
      <c r="G357" s="175"/>
      <c r="H357" s="175"/>
      <c r="I357" s="175"/>
      <c r="J357" s="175"/>
      <c r="K357" s="175"/>
      <c r="L357" s="111" t="s">
        <v>2032</v>
      </c>
    </row>
    <row r="358" spans="1:14" s="1" customFormat="1">
      <c r="B358" s="174" t="s">
        <v>1260</v>
      </c>
      <c r="C358" s="174"/>
      <c r="D358" s="2" t="s">
        <v>2079</v>
      </c>
      <c r="E358" s="175" t="s">
        <v>1259</v>
      </c>
      <c r="F358" s="175"/>
      <c r="G358" s="175"/>
      <c r="H358" s="175"/>
      <c r="I358" s="175"/>
      <c r="J358" s="175"/>
      <c r="K358" s="175"/>
      <c r="L358" s="3"/>
      <c r="M358" s="4"/>
      <c r="N358" s="4"/>
    </row>
    <row r="359" spans="1:14" s="5" customFormat="1" ht="18.75" customHeight="1">
      <c r="B359" s="6" t="s">
        <v>2083</v>
      </c>
      <c r="C359" s="165"/>
      <c r="D359" s="165"/>
      <c r="E359" s="165"/>
      <c r="F359" s="165"/>
      <c r="G359" s="165"/>
      <c r="H359" s="165"/>
      <c r="I359" s="165"/>
      <c r="J359" s="165"/>
      <c r="K359" s="165"/>
      <c r="L359" s="3"/>
      <c r="M359" s="3"/>
      <c r="N359" s="3"/>
    </row>
    <row r="360" spans="1:14" s="5" customFormat="1" ht="18.75" customHeight="1">
      <c r="A360" s="166" t="s">
        <v>2084</v>
      </c>
      <c r="B360" s="166"/>
      <c r="C360" s="166"/>
      <c r="D360" s="166"/>
      <c r="E360" s="166"/>
      <c r="F360" s="166"/>
      <c r="G360" s="166"/>
      <c r="H360" s="166"/>
      <c r="I360" s="166"/>
      <c r="J360" s="166"/>
      <c r="K360" s="166"/>
      <c r="L360" s="3"/>
      <c r="M360" s="3"/>
      <c r="N360" s="3"/>
    </row>
    <row r="361" spans="1:14" ht="3.75" customHeight="1"/>
    <row r="362" spans="1:14" ht="15" customHeight="1">
      <c r="A362" s="164" t="s">
        <v>0</v>
      </c>
      <c r="B362" s="163" t="s">
        <v>8</v>
      </c>
      <c r="C362" s="167" t="s">
        <v>3</v>
      </c>
      <c r="D362" s="168" t="s">
        <v>4</v>
      </c>
      <c r="E362" s="163" t="s">
        <v>13</v>
      </c>
      <c r="F362" s="163" t="s">
        <v>14</v>
      </c>
      <c r="G362" s="163" t="s">
        <v>1256</v>
      </c>
      <c r="H362" s="169" t="s">
        <v>1257</v>
      </c>
      <c r="I362" s="163" t="s">
        <v>9</v>
      </c>
      <c r="J362" s="158" t="s">
        <v>6</v>
      </c>
      <c r="K362" s="159"/>
      <c r="L362" s="152" t="s">
        <v>10</v>
      </c>
      <c r="M362" s="153"/>
      <c r="N362" s="154"/>
    </row>
    <row r="363" spans="1:14" ht="27" customHeight="1">
      <c r="A363" s="164"/>
      <c r="B363" s="164"/>
      <c r="C363" s="167"/>
      <c r="D363" s="168"/>
      <c r="E363" s="164"/>
      <c r="F363" s="164"/>
      <c r="G363" s="164"/>
      <c r="H363" s="170"/>
      <c r="I363" s="164"/>
      <c r="J363" s="7" t="s">
        <v>11</v>
      </c>
      <c r="K363" s="7" t="s">
        <v>12</v>
      </c>
      <c r="L363" s="155"/>
      <c r="M363" s="156"/>
      <c r="N363" s="157"/>
    </row>
    <row r="364" spans="1:14" ht="20.100000000000001" customHeight="1">
      <c r="A364" s="8">
        <v>1</v>
      </c>
      <c r="B364" s="16">
        <v>25203117401</v>
      </c>
      <c r="C364" s="147" t="s">
        <v>1313</v>
      </c>
      <c r="D364" s="148" t="s">
        <v>1663</v>
      </c>
      <c r="E364" s="17" t="s">
        <v>1666</v>
      </c>
      <c r="F364" s="17" t="s">
        <v>1666</v>
      </c>
      <c r="G364" s="9"/>
      <c r="H364" s="10"/>
      <c r="I364" s="10"/>
      <c r="J364" s="10"/>
      <c r="K364" s="10"/>
      <c r="L364" s="149">
        <v>0</v>
      </c>
      <c r="M364" s="150"/>
      <c r="N364" s="151"/>
    </row>
    <row r="365" spans="1:14" ht="20.100000000000001" customHeight="1">
      <c r="A365" s="8">
        <v>2</v>
      </c>
      <c r="B365" s="16">
        <v>26211333180</v>
      </c>
      <c r="C365" s="147" t="s">
        <v>1418</v>
      </c>
      <c r="D365" s="148" t="s">
        <v>1667</v>
      </c>
      <c r="E365" s="17" t="s">
        <v>1263</v>
      </c>
      <c r="F365" s="17" t="s">
        <v>1263</v>
      </c>
      <c r="G365" s="9"/>
      <c r="H365" s="10"/>
      <c r="I365" s="10"/>
      <c r="J365" s="10"/>
      <c r="K365" s="10"/>
      <c r="L365" s="160">
        <v>0</v>
      </c>
      <c r="M365" s="161"/>
      <c r="N365" s="162"/>
    </row>
    <row r="366" spans="1:14" ht="20.100000000000001" customHeight="1">
      <c r="A366" s="8">
        <v>3</v>
      </c>
      <c r="B366" s="16">
        <v>26202222391</v>
      </c>
      <c r="C366" s="147" t="s">
        <v>1668</v>
      </c>
      <c r="D366" s="148" t="s">
        <v>1669</v>
      </c>
      <c r="E366" s="17" t="s">
        <v>1280</v>
      </c>
      <c r="F366" s="17" t="s">
        <v>1280</v>
      </c>
      <c r="G366" s="9"/>
      <c r="H366" s="10"/>
      <c r="I366" s="10"/>
      <c r="J366" s="10"/>
      <c r="K366" s="10"/>
      <c r="L366" s="160">
        <v>0</v>
      </c>
      <c r="M366" s="161"/>
      <c r="N366" s="162"/>
    </row>
    <row r="367" spans="1:14" ht="20.100000000000001" customHeight="1">
      <c r="A367" s="8">
        <v>4</v>
      </c>
      <c r="B367" s="16">
        <v>26211331863</v>
      </c>
      <c r="C367" s="147" t="s">
        <v>1670</v>
      </c>
      <c r="D367" s="148" t="s">
        <v>1669</v>
      </c>
      <c r="E367" s="17" t="s">
        <v>1263</v>
      </c>
      <c r="F367" s="17" t="s">
        <v>1263</v>
      </c>
      <c r="G367" s="9"/>
      <c r="H367" s="10"/>
      <c r="I367" s="10"/>
      <c r="J367" s="10"/>
      <c r="K367" s="10"/>
      <c r="L367" s="160">
        <v>0</v>
      </c>
      <c r="M367" s="161"/>
      <c r="N367" s="162"/>
    </row>
    <row r="368" spans="1:14" ht="20.100000000000001" customHeight="1">
      <c r="A368" s="8">
        <v>5</v>
      </c>
      <c r="B368" s="16">
        <v>25202509201</v>
      </c>
      <c r="C368" s="147" t="s">
        <v>1671</v>
      </c>
      <c r="D368" s="148" t="s">
        <v>1672</v>
      </c>
      <c r="E368" s="17" t="s">
        <v>1673</v>
      </c>
      <c r="F368" s="17" t="s">
        <v>1673</v>
      </c>
      <c r="G368" s="9"/>
      <c r="H368" s="10"/>
      <c r="I368" s="10"/>
      <c r="J368" s="10"/>
      <c r="K368" s="10"/>
      <c r="L368" s="160">
        <v>0</v>
      </c>
      <c r="M368" s="161"/>
      <c r="N368" s="162"/>
    </row>
    <row r="369" spans="1:14" ht="20.100000000000001" customHeight="1">
      <c r="A369" s="8">
        <v>6</v>
      </c>
      <c r="B369" s="16">
        <v>26204842707</v>
      </c>
      <c r="C369" s="147" t="s">
        <v>1674</v>
      </c>
      <c r="D369" s="148" t="s">
        <v>1672</v>
      </c>
      <c r="E369" s="17" t="s">
        <v>1295</v>
      </c>
      <c r="F369" s="17" t="s">
        <v>1295</v>
      </c>
      <c r="G369" s="9"/>
      <c r="H369" s="10"/>
      <c r="I369" s="10"/>
      <c r="J369" s="10"/>
      <c r="K369" s="10"/>
      <c r="L369" s="160">
        <v>0</v>
      </c>
      <c r="M369" s="161"/>
      <c r="N369" s="162"/>
    </row>
    <row r="370" spans="1:14" ht="20.100000000000001" customHeight="1">
      <c r="A370" s="8">
        <v>7</v>
      </c>
      <c r="B370" s="16">
        <v>26203835598</v>
      </c>
      <c r="C370" s="147" t="s">
        <v>1675</v>
      </c>
      <c r="D370" s="148" t="s">
        <v>1672</v>
      </c>
      <c r="E370" s="17" t="s">
        <v>1441</v>
      </c>
      <c r="F370" s="17" t="s">
        <v>1441</v>
      </c>
      <c r="G370" s="9"/>
      <c r="H370" s="10"/>
      <c r="I370" s="10"/>
      <c r="J370" s="10"/>
      <c r="K370" s="10"/>
      <c r="L370" s="160">
        <v>0</v>
      </c>
      <c r="M370" s="161"/>
      <c r="N370" s="162"/>
    </row>
    <row r="371" spans="1:14" ht="20.100000000000001" customHeight="1">
      <c r="A371" s="8">
        <v>8</v>
      </c>
      <c r="B371" s="16">
        <v>26203841710</v>
      </c>
      <c r="C371" s="147" t="s">
        <v>1676</v>
      </c>
      <c r="D371" s="148" t="s">
        <v>1672</v>
      </c>
      <c r="E371" s="17" t="s">
        <v>1441</v>
      </c>
      <c r="F371" s="17" t="s">
        <v>1441</v>
      </c>
      <c r="G371" s="9"/>
      <c r="H371" s="10"/>
      <c r="I371" s="10"/>
      <c r="J371" s="10"/>
      <c r="K371" s="10"/>
      <c r="L371" s="160">
        <v>0</v>
      </c>
      <c r="M371" s="161"/>
      <c r="N371" s="162"/>
    </row>
    <row r="372" spans="1:14" ht="20.100000000000001" customHeight="1">
      <c r="A372" s="8">
        <v>9</v>
      </c>
      <c r="B372" s="16">
        <v>2321243266</v>
      </c>
      <c r="C372" s="147" t="s">
        <v>1677</v>
      </c>
      <c r="D372" s="148" t="s">
        <v>1678</v>
      </c>
      <c r="E372" s="17" t="s">
        <v>1318</v>
      </c>
      <c r="F372" s="17" t="s">
        <v>1318</v>
      </c>
      <c r="G372" s="9"/>
      <c r="H372" s="10"/>
      <c r="I372" s="10"/>
      <c r="J372" s="10"/>
      <c r="K372" s="10"/>
      <c r="L372" s="160">
        <v>0</v>
      </c>
      <c r="M372" s="161"/>
      <c r="N372" s="162"/>
    </row>
    <row r="373" spans="1:14" ht="20.100000000000001" customHeight="1">
      <c r="A373" s="8">
        <v>10</v>
      </c>
      <c r="B373" s="16">
        <v>26207128059</v>
      </c>
      <c r="C373" s="147" t="s">
        <v>1679</v>
      </c>
      <c r="D373" s="148" t="s">
        <v>1678</v>
      </c>
      <c r="E373" s="17" t="s">
        <v>1307</v>
      </c>
      <c r="F373" s="17" t="s">
        <v>1307</v>
      </c>
      <c r="G373" s="9"/>
      <c r="H373" s="10"/>
      <c r="I373" s="10"/>
      <c r="J373" s="10"/>
      <c r="K373" s="10"/>
      <c r="L373" s="160">
        <v>0</v>
      </c>
      <c r="M373" s="161"/>
      <c r="N373" s="162"/>
    </row>
    <row r="374" spans="1:14" ht="12" customHeight="1">
      <c r="M374" s="146" t="s">
        <v>2085</v>
      </c>
      <c r="N374" s="14" t="s">
        <v>2048</v>
      </c>
    </row>
    <row r="375" spans="1:14" s="1" customFormat="1" ht="14.25" customHeight="1">
      <c r="B375" s="174" t="s">
        <v>7</v>
      </c>
      <c r="C375" s="174"/>
      <c r="D375" s="175" t="s">
        <v>1255</v>
      </c>
      <c r="E375" s="175"/>
      <c r="F375" s="175"/>
      <c r="G375" s="175"/>
      <c r="H375" s="175"/>
      <c r="I375" s="175"/>
      <c r="J375" s="175"/>
      <c r="K375" s="175"/>
      <c r="L375" s="111" t="s">
        <v>2033</v>
      </c>
    </row>
    <row r="376" spans="1:14" s="1" customFormat="1">
      <c r="B376" s="174" t="s">
        <v>1260</v>
      </c>
      <c r="C376" s="174"/>
      <c r="D376" s="2" t="s">
        <v>2045</v>
      </c>
      <c r="E376" s="175" t="s">
        <v>1259</v>
      </c>
      <c r="F376" s="175"/>
      <c r="G376" s="175"/>
      <c r="H376" s="175"/>
      <c r="I376" s="175"/>
      <c r="J376" s="175"/>
      <c r="K376" s="175"/>
      <c r="L376" s="3"/>
      <c r="M376" s="4"/>
      <c r="N376" s="4"/>
    </row>
    <row r="377" spans="1:14" s="5" customFormat="1" ht="18.75" customHeight="1">
      <c r="B377" s="6" t="s">
        <v>2086</v>
      </c>
      <c r="C377" s="165"/>
      <c r="D377" s="165"/>
      <c r="E377" s="165"/>
      <c r="F377" s="165"/>
      <c r="G377" s="165"/>
      <c r="H377" s="165"/>
      <c r="I377" s="165"/>
      <c r="J377" s="165"/>
      <c r="K377" s="165"/>
      <c r="L377" s="3"/>
      <c r="M377" s="3"/>
      <c r="N377" s="3"/>
    </row>
    <row r="378" spans="1:14" s="5" customFormat="1" ht="18.75" customHeight="1">
      <c r="A378" s="166" t="s">
        <v>2087</v>
      </c>
      <c r="B378" s="166"/>
      <c r="C378" s="166"/>
      <c r="D378" s="166"/>
      <c r="E378" s="166"/>
      <c r="F378" s="166"/>
      <c r="G378" s="166"/>
      <c r="H378" s="166"/>
      <c r="I378" s="166"/>
      <c r="J378" s="166"/>
      <c r="K378" s="166"/>
      <c r="L378" s="3"/>
      <c r="M378" s="3"/>
      <c r="N378" s="3"/>
    </row>
    <row r="379" spans="1:14" ht="3.75" customHeight="1"/>
    <row r="380" spans="1:14" ht="15" customHeight="1">
      <c r="A380" s="164" t="s">
        <v>0</v>
      </c>
      <c r="B380" s="163" t="s">
        <v>8</v>
      </c>
      <c r="C380" s="167" t="s">
        <v>3</v>
      </c>
      <c r="D380" s="168" t="s">
        <v>4</v>
      </c>
      <c r="E380" s="163" t="s">
        <v>13</v>
      </c>
      <c r="F380" s="163" t="s">
        <v>14</v>
      </c>
      <c r="G380" s="163" t="s">
        <v>1256</v>
      </c>
      <c r="H380" s="169" t="s">
        <v>1257</v>
      </c>
      <c r="I380" s="163" t="s">
        <v>9</v>
      </c>
      <c r="J380" s="158" t="s">
        <v>6</v>
      </c>
      <c r="K380" s="159"/>
      <c r="L380" s="152" t="s">
        <v>10</v>
      </c>
      <c r="M380" s="153"/>
      <c r="N380" s="154"/>
    </row>
    <row r="381" spans="1:14" ht="27" customHeight="1">
      <c r="A381" s="164"/>
      <c r="B381" s="164"/>
      <c r="C381" s="167"/>
      <c r="D381" s="168"/>
      <c r="E381" s="164"/>
      <c r="F381" s="164"/>
      <c r="G381" s="164"/>
      <c r="H381" s="170"/>
      <c r="I381" s="164"/>
      <c r="J381" s="7" t="s">
        <v>11</v>
      </c>
      <c r="K381" s="7" t="s">
        <v>12</v>
      </c>
      <c r="L381" s="155"/>
      <c r="M381" s="156"/>
      <c r="N381" s="157"/>
    </row>
    <row r="382" spans="1:14" ht="20.100000000000001" customHeight="1">
      <c r="A382" s="8">
        <v>1</v>
      </c>
      <c r="B382" s="16">
        <v>26207141964</v>
      </c>
      <c r="C382" s="147" t="s">
        <v>1680</v>
      </c>
      <c r="D382" s="148" t="s">
        <v>1678</v>
      </c>
      <c r="E382" s="17" t="s">
        <v>1276</v>
      </c>
      <c r="F382" s="17" t="s">
        <v>1276</v>
      </c>
      <c r="G382" s="9"/>
      <c r="H382" s="10"/>
      <c r="I382" s="10"/>
      <c r="J382" s="10"/>
      <c r="K382" s="10"/>
      <c r="L382" s="149">
        <v>0</v>
      </c>
      <c r="M382" s="150"/>
      <c r="N382" s="151"/>
    </row>
    <row r="383" spans="1:14" ht="20.100000000000001" customHeight="1">
      <c r="A383" s="8">
        <v>2</v>
      </c>
      <c r="B383" s="16">
        <v>26207230789</v>
      </c>
      <c r="C383" s="147" t="s">
        <v>1681</v>
      </c>
      <c r="D383" s="148" t="s">
        <v>1678</v>
      </c>
      <c r="E383" s="17" t="s">
        <v>1289</v>
      </c>
      <c r="F383" s="17" t="s">
        <v>1289</v>
      </c>
      <c r="G383" s="9"/>
      <c r="H383" s="10"/>
      <c r="I383" s="10"/>
      <c r="J383" s="10"/>
      <c r="K383" s="10"/>
      <c r="L383" s="160">
        <v>0</v>
      </c>
      <c r="M383" s="161"/>
      <c r="N383" s="162"/>
    </row>
    <row r="384" spans="1:14" ht="20.100000000000001" customHeight="1">
      <c r="A384" s="8">
        <v>3</v>
      </c>
      <c r="B384" s="16">
        <v>26207234959</v>
      </c>
      <c r="C384" s="147" t="s">
        <v>1682</v>
      </c>
      <c r="D384" s="148" t="s">
        <v>1678</v>
      </c>
      <c r="E384" s="17" t="s">
        <v>1350</v>
      </c>
      <c r="F384" s="17" t="s">
        <v>1350</v>
      </c>
      <c r="G384" s="9"/>
      <c r="H384" s="10"/>
      <c r="I384" s="10"/>
      <c r="J384" s="10"/>
      <c r="K384" s="10"/>
      <c r="L384" s="160">
        <v>0</v>
      </c>
      <c r="M384" s="161"/>
      <c r="N384" s="162"/>
    </row>
    <row r="385" spans="1:14" ht="20.100000000000001" customHeight="1">
      <c r="A385" s="8">
        <v>4</v>
      </c>
      <c r="B385" s="16">
        <v>26214326601</v>
      </c>
      <c r="C385" s="147" t="s">
        <v>1683</v>
      </c>
      <c r="D385" s="148" t="s">
        <v>1678</v>
      </c>
      <c r="E385" s="17" t="s">
        <v>1324</v>
      </c>
      <c r="F385" s="17" t="s">
        <v>1324</v>
      </c>
      <c r="G385" s="9"/>
      <c r="H385" s="10"/>
      <c r="I385" s="10"/>
      <c r="J385" s="10"/>
      <c r="K385" s="10"/>
      <c r="L385" s="160">
        <v>0</v>
      </c>
      <c r="M385" s="161"/>
      <c r="N385" s="162"/>
    </row>
    <row r="386" spans="1:14" ht="20.100000000000001" customHeight="1">
      <c r="A386" s="8">
        <v>5</v>
      </c>
      <c r="B386" s="16">
        <v>24213116680</v>
      </c>
      <c r="C386" s="147" t="s">
        <v>1562</v>
      </c>
      <c r="D386" s="148" t="s">
        <v>1678</v>
      </c>
      <c r="E386" s="17" t="s">
        <v>1684</v>
      </c>
      <c r="F386" s="17" t="s">
        <v>1684</v>
      </c>
      <c r="G386" s="9"/>
      <c r="H386" s="10"/>
      <c r="I386" s="10"/>
      <c r="J386" s="10"/>
      <c r="K386" s="10"/>
      <c r="L386" s="160">
        <v>0</v>
      </c>
      <c r="M386" s="161"/>
      <c r="N386" s="162"/>
    </row>
    <row r="387" spans="1:14" ht="20.100000000000001" customHeight="1">
      <c r="A387" s="8">
        <v>6</v>
      </c>
      <c r="B387" s="16">
        <v>25207109196</v>
      </c>
      <c r="C387" s="147" t="s">
        <v>1685</v>
      </c>
      <c r="D387" s="148" t="s">
        <v>1678</v>
      </c>
      <c r="E387" s="17" t="s">
        <v>1276</v>
      </c>
      <c r="F387" s="17" t="s">
        <v>1276</v>
      </c>
      <c r="G387" s="9"/>
      <c r="H387" s="10"/>
      <c r="I387" s="10"/>
      <c r="J387" s="10"/>
      <c r="K387" s="10"/>
      <c r="L387" s="160">
        <v>0</v>
      </c>
      <c r="M387" s="161"/>
      <c r="N387" s="162"/>
    </row>
    <row r="388" spans="1:14" ht="20.100000000000001" customHeight="1">
      <c r="A388" s="8">
        <v>7</v>
      </c>
      <c r="B388" s="16">
        <v>26202137810</v>
      </c>
      <c r="C388" s="147" t="s">
        <v>1686</v>
      </c>
      <c r="D388" s="148" t="s">
        <v>1678</v>
      </c>
      <c r="E388" s="17" t="s">
        <v>1300</v>
      </c>
      <c r="F388" s="17" t="s">
        <v>1300</v>
      </c>
      <c r="G388" s="9"/>
      <c r="H388" s="10"/>
      <c r="I388" s="10"/>
      <c r="J388" s="10"/>
      <c r="K388" s="10"/>
      <c r="L388" s="160">
        <v>0</v>
      </c>
      <c r="M388" s="161"/>
      <c r="N388" s="162"/>
    </row>
    <row r="389" spans="1:14" ht="20.100000000000001" customHeight="1">
      <c r="A389" s="8">
        <v>8</v>
      </c>
      <c r="B389" s="16">
        <v>26211535596</v>
      </c>
      <c r="C389" s="147" t="s">
        <v>1410</v>
      </c>
      <c r="D389" s="148" t="s">
        <v>1678</v>
      </c>
      <c r="E389" s="17" t="s">
        <v>1395</v>
      </c>
      <c r="F389" s="17" t="s">
        <v>1395</v>
      </c>
      <c r="G389" s="9"/>
      <c r="H389" s="10"/>
      <c r="I389" s="10"/>
      <c r="J389" s="10"/>
      <c r="K389" s="10"/>
      <c r="L389" s="160">
        <v>0</v>
      </c>
      <c r="M389" s="161"/>
      <c r="N389" s="162"/>
    </row>
    <row r="390" spans="1:14" ht="20.100000000000001" customHeight="1">
      <c r="A390" s="8">
        <v>9</v>
      </c>
      <c r="B390" s="16">
        <v>24212111844</v>
      </c>
      <c r="C390" s="147" t="s">
        <v>1574</v>
      </c>
      <c r="D390" s="148" t="s">
        <v>1678</v>
      </c>
      <c r="E390" s="17" t="s">
        <v>1579</v>
      </c>
      <c r="F390" s="17" t="s">
        <v>1579</v>
      </c>
      <c r="G390" s="9"/>
      <c r="H390" s="10"/>
      <c r="I390" s="10"/>
      <c r="J390" s="10"/>
      <c r="K390" s="10"/>
      <c r="L390" s="160">
        <v>0</v>
      </c>
      <c r="M390" s="161"/>
      <c r="N390" s="162"/>
    </row>
    <row r="391" spans="1:14" ht="20.100000000000001" customHeight="1">
      <c r="A391" s="8">
        <v>10</v>
      </c>
      <c r="B391" s="16">
        <v>24217205755</v>
      </c>
      <c r="C391" s="147" t="s">
        <v>1687</v>
      </c>
      <c r="D391" s="148" t="s">
        <v>1678</v>
      </c>
      <c r="E391" s="17" t="s">
        <v>1425</v>
      </c>
      <c r="F391" s="17" t="s">
        <v>1425</v>
      </c>
      <c r="G391" s="9"/>
      <c r="H391" s="10"/>
      <c r="I391" s="10"/>
      <c r="J391" s="10"/>
      <c r="K391" s="10"/>
      <c r="L391" s="160">
        <v>0</v>
      </c>
      <c r="M391" s="161"/>
      <c r="N391" s="162"/>
    </row>
    <row r="392" spans="1:14" ht="20.100000000000001" customHeight="1">
      <c r="A392" s="8">
        <v>11</v>
      </c>
      <c r="B392" s="16">
        <v>25217205298</v>
      </c>
      <c r="C392" s="147" t="s">
        <v>1688</v>
      </c>
      <c r="D392" s="148" t="s">
        <v>1678</v>
      </c>
      <c r="E392" s="17" t="s">
        <v>1354</v>
      </c>
      <c r="F392" s="17" t="s">
        <v>1354</v>
      </c>
      <c r="G392" s="9"/>
      <c r="H392" s="10"/>
      <c r="I392" s="10"/>
      <c r="J392" s="10"/>
      <c r="K392" s="10"/>
      <c r="L392" s="160">
        <v>0</v>
      </c>
      <c r="M392" s="161"/>
      <c r="N392" s="162"/>
    </row>
    <row r="393" spans="1:14" ht="20.100000000000001" customHeight="1">
      <c r="A393" s="8">
        <v>12</v>
      </c>
      <c r="B393" s="16">
        <v>26211333607</v>
      </c>
      <c r="C393" s="147" t="s">
        <v>1689</v>
      </c>
      <c r="D393" s="148" t="s">
        <v>1678</v>
      </c>
      <c r="E393" s="17" t="s">
        <v>1263</v>
      </c>
      <c r="F393" s="17" t="s">
        <v>1263</v>
      </c>
      <c r="G393" s="9"/>
      <c r="H393" s="10"/>
      <c r="I393" s="10"/>
      <c r="J393" s="10"/>
      <c r="K393" s="10"/>
      <c r="L393" s="160">
        <v>0</v>
      </c>
      <c r="M393" s="161"/>
      <c r="N393" s="162"/>
    </row>
    <row r="394" spans="1:14" ht="20.100000000000001" customHeight="1">
      <c r="A394" s="8">
        <v>13</v>
      </c>
      <c r="B394" s="16">
        <v>26202132590</v>
      </c>
      <c r="C394" s="147" t="s">
        <v>1690</v>
      </c>
      <c r="D394" s="148" t="s">
        <v>1691</v>
      </c>
      <c r="E394" s="17" t="s">
        <v>1300</v>
      </c>
      <c r="F394" s="17" t="s">
        <v>1300</v>
      </c>
      <c r="G394" s="9"/>
      <c r="H394" s="10"/>
      <c r="I394" s="10"/>
      <c r="J394" s="10"/>
      <c r="K394" s="10"/>
      <c r="L394" s="160">
        <v>0</v>
      </c>
      <c r="M394" s="161"/>
      <c r="N394" s="162"/>
    </row>
    <row r="395" spans="1:14" ht="20.100000000000001" customHeight="1">
      <c r="A395" s="8">
        <v>14</v>
      </c>
      <c r="B395" s="16">
        <v>25203205883</v>
      </c>
      <c r="C395" s="147" t="s">
        <v>1692</v>
      </c>
      <c r="D395" s="148" t="s">
        <v>1691</v>
      </c>
      <c r="E395" s="17" t="s">
        <v>1270</v>
      </c>
      <c r="F395" s="17" t="s">
        <v>1270</v>
      </c>
      <c r="G395" s="9"/>
      <c r="H395" s="10"/>
      <c r="I395" s="10"/>
      <c r="J395" s="10"/>
      <c r="K395" s="10"/>
      <c r="L395" s="160">
        <v>0</v>
      </c>
      <c r="M395" s="161"/>
      <c r="N395" s="162"/>
    </row>
    <row r="396" spans="1:14" ht="20.100000000000001" customHeight="1">
      <c r="A396" s="8">
        <v>15</v>
      </c>
      <c r="B396" s="16">
        <v>26203320446</v>
      </c>
      <c r="C396" s="147" t="s">
        <v>1545</v>
      </c>
      <c r="D396" s="148" t="s">
        <v>1693</v>
      </c>
      <c r="E396" s="17" t="s">
        <v>1267</v>
      </c>
      <c r="F396" s="17" t="s">
        <v>1267</v>
      </c>
      <c r="G396" s="9"/>
      <c r="H396" s="10"/>
      <c r="I396" s="10"/>
      <c r="J396" s="10"/>
      <c r="K396" s="10"/>
      <c r="L396" s="160">
        <v>0</v>
      </c>
      <c r="M396" s="161"/>
      <c r="N396" s="162"/>
    </row>
    <row r="397" spans="1:14" ht="20.100000000000001" customHeight="1">
      <c r="A397" s="8">
        <v>16</v>
      </c>
      <c r="B397" s="16">
        <v>27202202677</v>
      </c>
      <c r="C397" s="147" t="s">
        <v>1694</v>
      </c>
      <c r="D397" s="148" t="s">
        <v>1693</v>
      </c>
      <c r="E397" s="17" t="s">
        <v>1282</v>
      </c>
      <c r="F397" s="17" t="s">
        <v>1282</v>
      </c>
      <c r="G397" s="9"/>
      <c r="H397" s="10"/>
      <c r="I397" s="10"/>
      <c r="J397" s="10"/>
      <c r="K397" s="10"/>
      <c r="L397" s="160">
        <v>0</v>
      </c>
      <c r="M397" s="161"/>
      <c r="N397" s="162"/>
    </row>
    <row r="398" spans="1:14" ht="20.100000000000001" customHeight="1">
      <c r="A398" s="8">
        <v>17</v>
      </c>
      <c r="B398" s="16">
        <v>23205212007</v>
      </c>
      <c r="C398" s="147" t="s">
        <v>1695</v>
      </c>
      <c r="D398" s="148" t="s">
        <v>1693</v>
      </c>
      <c r="E398" s="17" t="s">
        <v>1579</v>
      </c>
      <c r="F398" s="17" t="s">
        <v>1579</v>
      </c>
      <c r="G398" s="9"/>
      <c r="H398" s="10"/>
      <c r="I398" s="10"/>
      <c r="J398" s="10"/>
      <c r="K398" s="10"/>
      <c r="L398" s="160">
        <v>0</v>
      </c>
      <c r="M398" s="161"/>
      <c r="N398" s="162"/>
    </row>
    <row r="399" spans="1:14" ht="20.100000000000001" customHeight="1">
      <c r="A399" s="8">
        <v>18</v>
      </c>
      <c r="B399" s="16">
        <v>24215215249</v>
      </c>
      <c r="C399" s="147" t="s">
        <v>1696</v>
      </c>
      <c r="D399" s="148" t="s">
        <v>1697</v>
      </c>
      <c r="E399" s="17" t="s">
        <v>1579</v>
      </c>
      <c r="F399" s="17" t="s">
        <v>1579</v>
      </c>
      <c r="G399" s="9"/>
      <c r="H399" s="10"/>
      <c r="I399" s="10"/>
      <c r="J399" s="10"/>
      <c r="K399" s="10"/>
      <c r="L399" s="160">
        <v>0</v>
      </c>
      <c r="M399" s="161"/>
      <c r="N399" s="162"/>
    </row>
    <row r="400" spans="1:14" ht="20.100000000000001" customHeight="1">
      <c r="A400" s="8">
        <v>19</v>
      </c>
      <c r="B400" s="16">
        <v>26217135177</v>
      </c>
      <c r="C400" s="147" t="s">
        <v>1698</v>
      </c>
      <c r="D400" s="148" t="s">
        <v>1697</v>
      </c>
      <c r="E400" s="17" t="s">
        <v>1276</v>
      </c>
      <c r="F400" s="17" t="s">
        <v>1276</v>
      </c>
      <c r="G400" s="9"/>
      <c r="H400" s="10"/>
      <c r="I400" s="10"/>
      <c r="J400" s="10"/>
      <c r="K400" s="10"/>
      <c r="L400" s="160">
        <v>0</v>
      </c>
      <c r="M400" s="161"/>
      <c r="N400" s="162"/>
    </row>
    <row r="401" spans="1:14" ht="20.100000000000001" customHeight="1">
      <c r="A401" s="8">
        <v>20</v>
      </c>
      <c r="B401" s="16">
        <v>25212113263</v>
      </c>
      <c r="C401" s="147" t="s">
        <v>1340</v>
      </c>
      <c r="D401" s="148" t="s">
        <v>1699</v>
      </c>
      <c r="E401" s="17" t="s">
        <v>1377</v>
      </c>
      <c r="F401" s="17" t="s">
        <v>1377</v>
      </c>
      <c r="G401" s="9"/>
      <c r="H401" s="10"/>
      <c r="I401" s="10"/>
      <c r="J401" s="10"/>
      <c r="K401" s="10"/>
      <c r="L401" s="160">
        <v>0</v>
      </c>
      <c r="M401" s="161"/>
      <c r="N401" s="162"/>
    </row>
    <row r="402" spans="1:14" ht="20.100000000000001" customHeight="1">
      <c r="A402" s="8">
        <v>21</v>
      </c>
      <c r="B402" s="16">
        <v>26212430376</v>
      </c>
      <c r="C402" s="147" t="s">
        <v>1700</v>
      </c>
      <c r="D402" s="148" t="s">
        <v>1699</v>
      </c>
      <c r="E402" s="17" t="s">
        <v>1318</v>
      </c>
      <c r="F402" s="17" t="s">
        <v>1318</v>
      </c>
      <c r="G402" s="9"/>
      <c r="H402" s="10"/>
      <c r="I402" s="10"/>
      <c r="J402" s="10"/>
      <c r="K402" s="10"/>
      <c r="L402" s="160">
        <v>0</v>
      </c>
      <c r="M402" s="161"/>
      <c r="N402" s="162"/>
    </row>
    <row r="403" spans="1:14" ht="20.100000000000001" customHeight="1">
      <c r="A403" s="8">
        <v>22</v>
      </c>
      <c r="B403" s="16">
        <v>26211632864</v>
      </c>
      <c r="C403" s="147" t="s">
        <v>1701</v>
      </c>
      <c r="D403" s="148" t="s">
        <v>1699</v>
      </c>
      <c r="E403" s="17" t="s">
        <v>1702</v>
      </c>
      <c r="F403" s="17" t="s">
        <v>1702</v>
      </c>
      <c r="G403" s="9"/>
      <c r="H403" s="10"/>
      <c r="I403" s="10"/>
      <c r="J403" s="10"/>
      <c r="K403" s="10"/>
      <c r="L403" s="160">
        <v>0</v>
      </c>
      <c r="M403" s="161"/>
      <c r="N403" s="162"/>
    </row>
    <row r="404" spans="1:14" ht="20.100000000000001" customHeight="1">
      <c r="A404" s="8">
        <v>23</v>
      </c>
      <c r="B404" s="16">
        <v>25207100438</v>
      </c>
      <c r="C404" s="147" t="s">
        <v>1283</v>
      </c>
      <c r="D404" s="148" t="s">
        <v>1703</v>
      </c>
      <c r="E404" s="17" t="s">
        <v>1297</v>
      </c>
      <c r="F404" s="17" t="s">
        <v>1297</v>
      </c>
      <c r="G404" s="9"/>
      <c r="H404" s="10"/>
      <c r="I404" s="10"/>
      <c r="J404" s="10"/>
      <c r="K404" s="10"/>
      <c r="L404" s="160">
        <v>0</v>
      </c>
      <c r="M404" s="161"/>
      <c r="N404" s="162"/>
    </row>
    <row r="405" spans="1:14" ht="20.100000000000001" customHeight="1">
      <c r="A405" s="8">
        <v>24</v>
      </c>
      <c r="B405" s="16">
        <v>26207227335</v>
      </c>
      <c r="C405" s="147" t="s">
        <v>1704</v>
      </c>
      <c r="D405" s="148" t="s">
        <v>1703</v>
      </c>
      <c r="E405" s="17" t="s">
        <v>1435</v>
      </c>
      <c r="F405" s="17" t="s">
        <v>1435</v>
      </c>
      <c r="G405" s="9"/>
      <c r="H405" s="10"/>
      <c r="I405" s="10"/>
      <c r="J405" s="10"/>
      <c r="K405" s="10"/>
      <c r="L405" s="160">
        <v>0</v>
      </c>
      <c r="M405" s="161"/>
      <c r="N405" s="162"/>
    </row>
    <row r="406" spans="1:14" ht="20.100000000000001" customHeight="1">
      <c r="A406" s="8">
        <v>25</v>
      </c>
      <c r="B406" s="16">
        <v>26205126468</v>
      </c>
      <c r="C406" s="147" t="s">
        <v>1705</v>
      </c>
      <c r="D406" s="148" t="s">
        <v>1703</v>
      </c>
      <c r="E406" s="17" t="s">
        <v>1274</v>
      </c>
      <c r="F406" s="17" t="s">
        <v>1274</v>
      </c>
      <c r="G406" s="9"/>
      <c r="H406" s="10"/>
      <c r="I406" s="10"/>
      <c r="J406" s="10"/>
      <c r="K406" s="10"/>
      <c r="L406" s="160">
        <v>0</v>
      </c>
      <c r="M406" s="161"/>
      <c r="N406" s="162"/>
    </row>
    <row r="407" spans="1:14" ht="20.100000000000001" customHeight="1">
      <c r="A407" s="8">
        <v>26</v>
      </c>
      <c r="B407" s="16">
        <v>26207234281</v>
      </c>
      <c r="C407" s="147" t="s">
        <v>1706</v>
      </c>
      <c r="D407" s="148" t="s">
        <v>1703</v>
      </c>
      <c r="E407" s="17" t="s">
        <v>1286</v>
      </c>
      <c r="F407" s="17" t="s">
        <v>1286</v>
      </c>
      <c r="G407" s="9"/>
      <c r="H407" s="10"/>
      <c r="I407" s="10"/>
      <c r="J407" s="10"/>
      <c r="K407" s="10"/>
      <c r="L407" s="160">
        <v>0</v>
      </c>
      <c r="M407" s="161"/>
      <c r="N407" s="162"/>
    </row>
    <row r="408" spans="1:14" ht="20.100000000000001" customHeight="1">
      <c r="A408" s="8">
        <v>27</v>
      </c>
      <c r="B408" s="16">
        <v>26207329568</v>
      </c>
      <c r="C408" s="147" t="s">
        <v>1707</v>
      </c>
      <c r="D408" s="148" t="s">
        <v>1703</v>
      </c>
      <c r="E408" s="17" t="s">
        <v>1286</v>
      </c>
      <c r="F408" s="17" t="s">
        <v>1286</v>
      </c>
      <c r="G408" s="9"/>
      <c r="H408" s="10"/>
      <c r="I408" s="10"/>
      <c r="J408" s="10"/>
      <c r="K408" s="10"/>
      <c r="L408" s="160">
        <v>0</v>
      </c>
      <c r="M408" s="161"/>
      <c r="N408" s="162"/>
    </row>
    <row r="409" spans="1:14" ht="20.100000000000001" customHeight="1">
      <c r="A409" s="8">
        <v>28</v>
      </c>
      <c r="B409" s="16">
        <v>24207115668</v>
      </c>
      <c r="C409" s="147" t="s">
        <v>1708</v>
      </c>
      <c r="D409" s="148" t="s">
        <v>1703</v>
      </c>
      <c r="E409" s="17" t="s">
        <v>1425</v>
      </c>
      <c r="F409" s="17" t="s">
        <v>1425</v>
      </c>
      <c r="G409" s="9"/>
      <c r="H409" s="10"/>
      <c r="I409" s="10"/>
      <c r="J409" s="10"/>
      <c r="K409" s="10"/>
      <c r="L409" s="160">
        <v>0</v>
      </c>
      <c r="M409" s="161"/>
      <c r="N409" s="162"/>
    </row>
    <row r="410" spans="1:14" ht="20.100000000000001" customHeight="1">
      <c r="A410" s="8">
        <v>29</v>
      </c>
      <c r="B410" s="16">
        <v>26203100674</v>
      </c>
      <c r="C410" s="147" t="s">
        <v>1709</v>
      </c>
      <c r="D410" s="148" t="s">
        <v>1703</v>
      </c>
      <c r="E410" s="17" t="s">
        <v>1337</v>
      </c>
      <c r="F410" s="17" t="s">
        <v>1337</v>
      </c>
      <c r="G410" s="9"/>
      <c r="H410" s="10"/>
      <c r="I410" s="10"/>
      <c r="J410" s="10"/>
      <c r="K410" s="10"/>
      <c r="L410" s="160">
        <v>0</v>
      </c>
      <c r="M410" s="161"/>
      <c r="N410" s="162"/>
    </row>
    <row r="411" spans="1:14" ht="20.100000000000001" customHeight="1">
      <c r="A411" s="11">
        <v>30</v>
      </c>
      <c r="B411" s="16">
        <v>26203135042</v>
      </c>
      <c r="C411" s="147" t="s">
        <v>1710</v>
      </c>
      <c r="D411" s="148" t="s">
        <v>1703</v>
      </c>
      <c r="E411" s="17" t="s">
        <v>1337</v>
      </c>
      <c r="F411" s="17" t="s">
        <v>1337</v>
      </c>
      <c r="G411" s="12"/>
      <c r="H411" s="13"/>
      <c r="I411" s="13"/>
      <c r="J411" s="13"/>
      <c r="K411" s="13"/>
      <c r="L411" s="171">
        <v>0</v>
      </c>
      <c r="M411" s="172"/>
      <c r="N411" s="173"/>
    </row>
    <row r="412" spans="1:14" ht="12" customHeight="1">
      <c r="M412" s="146" t="s">
        <v>2088</v>
      </c>
      <c r="N412" s="14" t="s">
        <v>2048</v>
      </c>
    </row>
    <row r="413" spans="1:14" s="1" customFormat="1" ht="14.25" customHeight="1">
      <c r="B413" s="174" t="s">
        <v>7</v>
      </c>
      <c r="C413" s="174"/>
      <c r="D413" s="175" t="s">
        <v>1255</v>
      </c>
      <c r="E413" s="175"/>
      <c r="F413" s="175"/>
      <c r="G413" s="175"/>
      <c r="H413" s="175"/>
      <c r="I413" s="175"/>
      <c r="J413" s="175"/>
      <c r="K413" s="175"/>
      <c r="L413" s="111" t="s">
        <v>2034</v>
      </c>
    </row>
    <row r="414" spans="1:14" s="1" customFormat="1">
      <c r="B414" s="174" t="s">
        <v>1260</v>
      </c>
      <c r="C414" s="174"/>
      <c r="D414" s="2" t="s">
        <v>2045</v>
      </c>
      <c r="E414" s="175" t="s">
        <v>1259</v>
      </c>
      <c r="F414" s="175"/>
      <c r="G414" s="175"/>
      <c r="H414" s="175"/>
      <c r="I414" s="175"/>
      <c r="J414" s="175"/>
      <c r="K414" s="175"/>
      <c r="L414" s="3"/>
      <c r="M414" s="4"/>
      <c r="N414" s="4"/>
    </row>
    <row r="415" spans="1:14" s="5" customFormat="1" ht="18.75" customHeight="1">
      <c r="B415" s="6" t="s">
        <v>2089</v>
      </c>
      <c r="C415" s="165"/>
      <c r="D415" s="165"/>
      <c r="E415" s="165"/>
      <c r="F415" s="165"/>
      <c r="G415" s="165"/>
      <c r="H415" s="165"/>
      <c r="I415" s="165"/>
      <c r="J415" s="165"/>
      <c r="K415" s="165"/>
      <c r="L415" s="3"/>
      <c r="M415" s="3"/>
      <c r="N415" s="3"/>
    </row>
    <row r="416" spans="1:14" s="5" customFormat="1" ht="18.75" customHeight="1">
      <c r="A416" s="166" t="s">
        <v>2087</v>
      </c>
      <c r="B416" s="166"/>
      <c r="C416" s="166"/>
      <c r="D416" s="166"/>
      <c r="E416" s="166"/>
      <c r="F416" s="166"/>
      <c r="G416" s="166"/>
      <c r="H416" s="166"/>
      <c r="I416" s="166"/>
      <c r="J416" s="166"/>
      <c r="K416" s="166"/>
      <c r="L416" s="3"/>
      <c r="M416" s="3"/>
      <c r="N416" s="3"/>
    </row>
    <row r="417" spans="1:14" ht="3.75" customHeight="1"/>
    <row r="418" spans="1:14" ht="15" customHeight="1">
      <c r="A418" s="164" t="s">
        <v>0</v>
      </c>
      <c r="B418" s="163" t="s">
        <v>8</v>
      </c>
      <c r="C418" s="167" t="s">
        <v>3</v>
      </c>
      <c r="D418" s="168" t="s">
        <v>4</v>
      </c>
      <c r="E418" s="163" t="s">
        <v>13</v>
      </c>
      <c r="F418" s="163" t="s">
        <v>14</v>
      </c>
      <c r="G418" s="163" t="s">
        <v>1256</v>
      </c>
      <c r="H418" s="169" t="s">
        <v>1257</v>
      </c>
      <c r="I418" s="163" t="s">
        <v>9</v>
      </c>
      <c r="J418" s="158" t="s">
        <v>6</v>
      </c>
      <c r="K418" s="159"/>
      <c r="L418" s="152" t="s">
        <v>10</v>
      </c>
      <c r="M418" s="153"/>
      <c r="N418" s="154"/>
    </row>
    <row r="419" spans="1:14" ht="27" customHeight="1">
      <c r="A419" s="164"/>
      <c r="B419" s="164"/>
      <c r="C419" s="167"/>
      <c r="D419" s="168"/>
      <c r="E419" s="164"/>
      <c r="F419" s="164"/>
      <c r="G419" s="164"/>
      <c r="H419" s="170"/>
      <c r="I419" s="164"/>
      <c r="J419" s="7" t="s">
        <v>11</v>
      </c>
      <c r="K419" s="7" t="s">
        <v>12</v>
      </c>
      <c r="L419" s="155"/>
      <c r="M419" s="156"/>
      <c r="N419" s="157"/>
    </row>
    <row r="420" spans="1:14" ht="20.100000000000001" customHeight="1">
      <c r="A420" s="8">
        <v>1</v>
      </c>
      <c r="B420" s="16">
        <v>26207127700</v>
      </c>
      <c r="C420" s="147" t="s">
        <v>1711</v>
      </c>
      <c r="D420" s="148" t="s">
        <v>1703</v>
      </c>
      <c r="E420" s="17" t="s">
        <v>1377</v>
      </c>
      <c r="F420" s="17" t="s">
        <v>1377</v>
      </c>
      <c r="G420" s="9"/>
      <c r="H420" s="10"/>
      <c r="I420" s="10"/>
      <c r="J420" s="10"/>
      <c r="K420" s="10"/>
      <c r="L420" s="149">
        <v>0</v>
      </c>
      <c r="M420" s="150"/>
      <c r="N420" s="151"/>
    </row>
    <row r="421" spans="1:14" ht="20.100000000000001" customHeight="1">
      <c r="A421" s="8">
        <v>2</v>
      </c>
      <c r="B421" s="16">
        <v>25207213333</v>
      </c>
      <c r="C421" s="147" t="s">
        <v>1712</v>
      </c>
      <c r="D421" s="148" t="s">
        <v>1703</v>
      </c>
      <c r="E421" s="17" t="s">
        <v>1334</v>
      </c>
      <c r="F421" s="17" t="s">
        <v>1334</v>
      </c>
      <c r="G421" s="9"/>
      <c r="H421" s="10"/>
      <c r="I421" s="10"/>
      <c r="J421" s="10"/>
      <c r="K421" s="10"/>
      <c r="L421" s="160">
        <v>0</v>
      </c>
      <c r="M421" s="161"/>
      <c r="N421" s="162"/>
    </row>
    <row r="422" spans="1:14" ht="20.100000000000001" customHeight="1">
      <c r="A422" s="8">
        <v>3</v>
      </c>
      <c r="B422" s="16">
        <v>24204104323</v>
      </c>
      <c r="C422" s="147" t="s">
        <v>1713</v>
      </c>
      <c r="D422" s="148" t="s">
        <v>1714</v>
      </c>
      <c r="E422" s="17" t="s">
        <v>1715</v>
      </c>
      <c r="F422" s="17" t="s">
        <v>1715</v>
      </c>
      <c r="G422" s="9"/>
      <c r="H422" s="10"/>
      <c r="I422" s="10"/>
      <c r="J422" s="10"/>
      <c r="K422" s="10"/>
      <c r="L422" s="160">
        <v>0</v>
      </c>
      <c r="M422" s="161"/>
      <c r="N422" s="162"/>
    </row>
    <row r="423" spans="1:14" ht="20.100000000000001" customHeight="1">
      <c r="A423" s="8">
        <v>4</v>
      </c>
      <c r="B423" s="16">
        <v>24217200310</v>
      </c>
      <c r="C423" s="147" t="s">
        <v>1716</v>
      </c>
      <c r="D423" s="148" t="s">
        <v>1717</v>
      </c>
      <c r="E423" s="17" t="s">
        <v>1533</v>
      </c>
      <c r="F423" s="17" t="s">
        <v>1533</v>
      </c>
      <c r="G423" s="9"/>
      <c r="H423" s="10"/>
      <c r="I423" s="10"/>
      <c r="J423" s="10"/>
      <c r="K423" s="10"/>
      <c r="L423" s="160">
        <v>0</v>
      </c>
      <c r="M423" s="161"/>
      <c r="N423" s="162"/>
    </row>
    <row r="424" spans="1:14" ht="20.100000000000001" customHeight="1">
      <c r="A424" s="8">
        <v>5</v>
      </c>
      <c r="B424" s="16">
        <v>24203205447</v>
      </c>
      <c r="C424" s="147" t="s">
        <v>1718</v>
      </c>
      <c r="D424" s="148" t="s">
        <v>1719</v>
      </c>
      <c r="E424" s="17" t="s">
        <v>1720</v>
      </c>
      <c r="F424" s="17" t="s">
        <v>1720</v>
      </c>
      <c r="G424" s="9"/>
      <c r="H424" s="10"/>
      <c r="I424" s="10"/>
      <c r="J424" s="10"/>
      <c r="K424" s="10"/>
      <c r="L424" s="160">
        <v>0</v>
      </c>
      <c r="M424" s="161"/>
      <c r="N424" s="162"/>
    </row>
    <row r="425" spans="1:14" ht="20.100000000000001" customHeight="1">
      <c r="A425" s="8">
        <v>6</v>
      </c>
      <c r="B425" s="16">
        <v>24207103791</v>
      </c>
      <c r="C425" s="147" t="s">
        <v>1680</v>
      </c>
      <c r="D425" s="148" t="s">
        <v>1719</v>
      </c>
      <c r="E425" s="17" t="s">
        <v>1276</v>
      </c>
      <c r="F425" s="17" t="s">
        <v>1276</v>
      </c>
      <c r="G425" s="9"/>
      <c r="H425" s="10"/>
      <c r="I425" s="10"/>
      <c r="J425" s="10"/>
      <c r="K425" s="10"/>
      <c r="L425" s="160">
        <v>0</v>
      </c>
      <c r="M425" s="161"/>
      <c r="N425" s="162"/>
    </row>
    <row r="426" spans="1:14" ht="20.100000000000001" customHeight="1">
      <c r="A426" s="8">
        <v>7</v>
      </c>
      <c r="B426" s="16">
        <v>25203107845</v>
      </c>
      <c r="C426" s="147" t="s">
        <v>1721</v>
      </c>
      <c r="D426" s="148" t="s">
        <v>1719</v>
      </c>
      <c r="E426" s="17" t="s">
        <v>1666</v>
      </c>
      <c r="F426" s="17" t="s">
        <v>1666</v>
      </c>
      <c r="G426" s="9"/>
      <c r="H426" s="10"/>
      <c r="I426" s="10"/>
      <c r="J426" s="10"/>
      <c r="K426" s="10"/>
      <c r="L426" s="160">
        <v>0</v>
      </c>
      <c r="M426" s="161"/>
      <c r="N426" s="162"/>
    </row>
    <row r="427" spans="1:14" ht="20.100000000000001" customHeight="1">
      <c r="A427" s="8">
        <v>8</v>
      </c>
      <c r="B427" s="16">
        <v>26207135208</v>
      </c>
      <c r="C427" s="147" t="s">
        <v>1722</v>
      </c>
      <c r="D427" s="148" t="s">
        <v>1723</v>
      </c>
      <c r="E427" s="17" t="s">
        <v>1432</v>
      </c>
      <c r="F427" s="17" t="s">
        <v>1432</v>
      </c>
      <c r="G427" s="9"/>
      <c r="H427" s="10"/>
      <c r="I427" s="10"/>
      <c r="J427" s="10"/>
      <c r="K427" s="10"/>
      <c r="L427" s="160">
        <v>0</v>
      </c>
      <c r="M427" s="161"/>
      <c r="N427" s="162"/>
    </row>
    <row r="428" spans="1:14" ht="20.100000000000001" customHeight="1">
      <c r="A428" s="8">
        <v>9</v>
      </c>
      <c r="B428" s="16">
        <v>24202112210</v>
      </c>
      <c r="C428" s="147" t="s">
        <v>1296</v>
      </c>
      <c r="D428" s="148" t="s">
        <v>1723</v>
      </c>
      <c r="E428" s="17" t="s">
        <v>1724</v>
      </c>
      <c r="F428" s="17" t="s">
        <v>1724</v>
      </c>
      <c r="G428" s="9"/>
      <c r="H428" s="10"/>
      <c r="I428" s="10"/>
      <c r="J428" s="10"/>
      <c r="K428" s="10"/>
      <c r="L428" s="160">
        <v>0</v>
      </c>
      <c r="M428" s="161"/>
      <c r="N428" s="162"/>
    </row>
    <row r="429" spans="1:14" ht="20.100000000000001" customHeight="1">
      <c r="A429" s="8">
        <v>10</v>
      </c>
      <c r="B429" s="16">
        <v>25207109941</v>
      </c>
      <c r="C429" s="147" t="s">
        <v>1725</v>
      </c>
      <c r="D429" s="148" t="s">
        <v>1723</v>
      </c>
      <c r="E429" s="17" t="s">
        <v>1354</v>
      </c>
      <c r="F429" s="17" t="s">
        <v>1354</v>
      </c>
      <c r="G429" s="9"/>
      <c r="H429" s="10"/>
      <c r="I429" s="10"/>
      <c r="J429" s="10"/>
      <c r="K429" s="10"/>
      <c r="L429" s="160">
        <v>0</v>
      </c>
      <c r="M429" s="161"/>
      <c r="N429" s="162"/>
    </row>
    <row r="430" spans="1:14" ht="12" customHeight="1">
      <c r="M430" s="146" t="s">
        <v>2090</v>
      </c>
      <c r="N430" s="14" t="s">
        <v>2048</v>
      </c>
    </row>
    <row r="431" spans="1:14" s="1" customFormat="1" ht="14.25" customHeight="1">
      <c r="B431" s="174" t="s">
        <v>7</v>
      </c>
      <c r="C431" s="174"/>
      <c r="D431" s="175" t="s">
        <v>1255</v>
      </c>
      <c r="E431" s="175"/>
      <c r="F431" s="175"/>
      <c r="G431" s="175"/>
      <c r="H431" s="175"/>
      <c r="I431" s="175"/>
      <c r="J431" s="175"/>
      <c r="K431" s="175"/>
      <c r="L431" s="111" t="s">
        <v>2035</v>
      </c>
    </row>
    <row r="432" spans="1:14" s="1" customFormat="1">
      <c r="B432" s="174" t="s">
        <v>1260</v>
      </c>
      <c r="C432" s="174"/>
      <c r="D432" s="2" t="s">
        <v>2051</v>
      </c>
      <c r="E432" s="175" t="s">
        <v>1259</v>
      </c>
      <c r="F432" s="175"/>
      <c r="G432" s="175"/>
      <c r="H432" s="175"/>
      <c r="I432" s="175"/>
      <c r="J432" s="175"/>
      <c r="K432" s="175"/>
      <c r="L432" s="3"/>
      <c r="M432" s="4"/>
      <c r="N432" s="4"/>
    </row>
    <row r="433" spans="1:14" s="5" customFormat="1" ht="18.75" customHeight="1">
      <c r="B433" s="6" t="s">
        <v>2091</v>
      </c>
      <c r="C433" s="165"/>
      <c r="D433" s="165"/>
      <c r="E433" s="165"/>
      <c r="F433" s="165"/>
      <c r="G433" s="165"/>
      <c r="H433" s="165"/>
      <c r="I433" s="165"/>
      <c r="J433" s="165"/>
      <c r="K433" s="165"/>
      <c r="L433" s="3"/>
      <c r="M433" s="3"/>
      <c r="N433" s="3"/>
    </row>
    <row r="434" spans="1:14" s="5" customFormat="1" ht="18.75" customHeight="1">
      <c r="A434" s="166" t="s">
        <v>2092</v>
      </c>
      <c r="B434" s="166"/>
      <c r="C434" s="166"/>
      <c r="D434" s="166"/>
      <c r="E434" s="166"/>
      <c r="F434" s="166"/>
      <c r="G434" s="166"/>
      <c r="H434" s="166"/>
      <c r="I434" s="166"/>
      <c r="J434" s="166"/>
      <c r="K434" s="166"/>
      <c r="L434" s="3"/>
      <c r="M434" s="3"/>
      <c r="N434" s="3"/>
    </row>
    <row r="435" spans="1:14" ht="3.75" customHeight="1"/>
    <row r="436" spans="1:14" ht="15" customHeight="1">
      <c r="A436" s="164" t="s">
        <v>0</v>
      </c>
      <c r="B436" s="163" t="s">
        <v>8</v>
      </c>
      <c r="C436" s="167" t="s">
        <v>3</v>
      </c>
      <c r="D436" s="168" t="s">
        <v>4</v>
      </c>
      <c r="E436" s="163" t="s">
        <v>13</v>
      </c>
      <c r="F436" s="163" t="s">
        <v>14</v>
      </c>
      <c r="G436" s="163" t="s">
        <v>1256</v>
      </c>
      <c r="H436" s="169" t="s">
        <v>1257</v>
      </c>
      <c r="I436" s="163" t="s">
        <v>9</v>
      </c>
      <c r="J436" s="158" t="s">
        <v>6</v>
      </c>
      <c r="K436" s="159"/>
      <c r="L436" s="152" t="s">
        <v>10</v>
      </c>
      <c r="M436" s="153"/>
      <c r="N436" s="154"/>
    </row>
    <row r="437" spans="1:14" ht="27" customHeight="1">
      <c r="A437" s="164"/>
      <c r="B437" s="164"/>
      <c r="C437" s="167"/>
      <c r="D437" s="168"/>
      <c r="E437" s="164"/>
      <c r="F437" s="164"/>
      <c r="G437" s="164"/>
      <c r="H437" s="170"/>
      <c r="I437" s="164"/>
      <c r="J437" s="7" t="s">
        <v>11</v>
      </c>
      <c r="K437" s="7" t="s">
        <v>12</v>
      </c>
      <c r="L437" s="155"/>
      <c r="M437" s="156"/>
      <c r="N437" s="157"/>
    </row>
    <row r="438" spans="1:14" ht="20.100000000000001" customHeight="1">
      <c r="A438" s="8">
        <v>1</v>
      </c>
      <c r="B438" s="16">
        <v>26202120183</v>
      </c>
      <c r="C438" s="147" t="s">
        <v>1726</v>
      </c>
      <c r="D438" s="148" t="s">
        <v>1727</v>
      </c>
      <c r="E438" s="17" t="s">
        <v>1280</v>
      </c>
      <c r="F438" s="17" t="s">
        <v>1280</v>
      </c>
      <c r="G438" s="9"/>
      <c r="H438" s="10"/>
      <c r="I438" s="10"/>
      <c r="J438" s="10"/>
      <c r="K438" s="10"/>
      <c r="L438" s="149">
        <v>0</v>
      </c>
      <c r="M438" s="150"/>
      <c r="N438" s="151"/>
    </row>
    <row r="439" spans="1:14" ht="20.100000000000001" customHeight="1">
      <c r="A439" s="8">
        <v>2</v>
      </c>
      <c r="B439" s="16">
        <v>26212234986</v>
      </c>
      <c r="C439" s="147" t="s">
        <v>1464</v>
      </c>
      <c r="D439" s="148" t="s">
        <v>1727</v>
      </c>
      <c r="E439" s="17" t="s">
        <v>1377</v>
      </c>
      <c r="F439" s="17" t="s">
        <v>1377</v>
      </c>
      <c r="G439" s="9"/>
      <c r="H439" s="10"/>
      <c r="I439" s="10"/>
      <c r="J439" s="10"/>
      <c r="K439" s="10"/>
      <c r="L439" s="160">
        <v>0</v>
      </c>
      <c r="M439" s="161"/>
      <c r="N439" s="162"/>
    </row>
    <row r="440" spans="1:14" ht="20.100000000000001" customHeight="1">
      <c r="A440" s="8">
        <v>3</v>
      </c>
      <c r="B440" s="16">
        <v>25207213547</v>
      </c>
      <c r="C440" s="147" t="s">
        <v>1728</v>
      </c>
      <c r="D440" s="148" t="s">
        <v>1729</v>
      </c>
      <c r="E440" s="17" t="s">
        <v>1354</v>
      </c>
      <c r="F440" s="17" t="s">
        <v>1354</v>
      </c>
      <c r="G440" s="9"/>
      <c r="H440" s="10"/>
      <c r="I440" s="10"/>
      <c r="J440" s="10"/>
      <c r="K440" s="10"/>
      <c r="L440" s="160">
        <v>0</v>
      </c>
      <c r="M440" s="161"/>
      <c r="N440" s="162"/>
    </row>
    <row r="441" spans="1:14" ht="20.100000000000001" customHeight="1">
      <c r="A441" s="8">
        <v>4</v>
      </c>
      <c r="B441" s="16">
        <v>26208636133</v>
      </c>
      <c r="C441" s="147" t="s">
        <v>1730</v>
      </c>
      <c r="D441" s="148" t="s">
        <v>1729</v>
      </c>
      <c r="E441" s="17" t="s">
        <v>1522</v>
      </c>
      <c r="F441" s="17" t="s">
        <v>1522</v>
      </c>
      <c r="G441" s="9"/>
      <c r="H441" s="10"/>
      <c r="I441" s="10"/>
      <c r="J441" s="10"/>
      <c r="K441" s="10"/>
      <c r="L441" s="160">
        <v>0</v>
      </c>
      <c r="M441" s="161"/>
      <c r="N441" s="162"/>
    </row>
    <row r="442" spans="1:14" ht="20.100000000000001" customHeight="1">
      <c r="A442" s="8">
        <v>5</v>
      </c>
      <c r="B442" s="16">
        <v>25207100939</v>
      </c>
      <c r="C442" s="147" t="s">
        <v>1731</v>
      </c>
      <c r="D442" s="148" t="s">
        <v>1729</v>
      </c>
      <c r="E442" s="17" t="s">
        <v>1276</v>
      </c>
      <c r="F442" s="17" t="s">
        <v>1276</v>
      </c>
      <c r="G442" s="9"/>
      <c r="H442" s="10"/>
      <c r="I442" s="10"/>
      <c r="J442" s="10"/>
      <c r="K442" s="10"/>
      <c r="L442" s="160">
        <v>0</v>
      </c>
      <c r="M442" s="161"/>
      <c r="N442" s="162"/>
    </row>
    <row r="443" spans="1:14" ht="20.100000000000001" customHeight="1">
      <c r="A443" s="8">
        <v>6</v>
      </c>
      <c r="B443" s="16">
        <v>26214335472</v>
      </c>
      <c r="C443" s="147" t="s">
        <v>1732</v>
      </c>
      <c r="D443" s="148" t="s">
        <v>1733</v>
      </c>
      <c r="E443" s="17" t="s">
        <v>1324</v>
      </c>
      <c r="F443" s="17" t="s">
        <v>1324</v>
      </c>
      <c r="G443" s="9"/>
      <c r="H443" s="10"/>
      <c r="I443" s="10"/>
      <c r="J443" s="10"/>
      <c r="K443" s="10"/>
      <c r="L443" s="160">
        <v>0</v>
      </c>
      <c r="M443" s="161"/>
      <c r="N443" s="162"/>
    </row>
    <row r="444" spans="1:14" ht="20.100000000000001" customHeight="1">
      <c r="A444" s="8">
        <v>7</v>
      </c>
      <c r="B444" s="16">
        <v>26211330290</v>
      </c>
      <c r="C444" s="147" t="s">
        <v>1626</v>
      </c>
      <c r="D444" s="148" t="s">
        <v>1734</v>
      </c>
      <c r="E444" s="17" t="s">
        <v>1263</v>
      </c>
      <c r="F444" s="17" t="s">
        <v>1263</v>
      </c>
      <c r="G444" s="9"/>
      <c r="H444" s="10"/>
      <c r="I444" s="10"/>
      <c r="J444" s="10"/>
      <c r="K444" s="10"/>
      <c r="L444" s="160">
        <v>0</v>
      </c>
      <c r="M444" s="161"/>
      <c r="N444" s="162"/>
    </row>
    <row r="445" spans="1:14" ht="20.100000000000001" customHeight="1">
      <c r="A445" s="8">
        <v>8</v>
      </c>
      <c r="B445" s="16">
        <v>25218704488</v>
      </c>
      <c r="C445" s="147" t="s">
        <v>1735</v>
      </c>
      <c r="D445" s="148" t="s">
        <v>1736</v>
      </c>
      <c r="E445" s="17" t="s">
        <v>1737</v>
      </c>
      <c r="F445" s="17" t="s">
        <v>1737</v>
      </c>
      <c r="G445" s="9"/>
      <c r="H445" s="10"/>
      <c r="I445" s="10"/>
      <c r="J445" s="10"/>
      <c r="K445" s="10"/>
      <c r="L445" s="160">
        <v>0</v>
      </c>
      <c r="M445" s="161"/>
      <c r="N445" s="162"/>
    </row>
    <row r="446" spans="1:14" ht="20.100000000000001" customHeight="1">
      <c r="A446" s="8">
        <v>9</v>
      </c>
      <c r="B446" s="16">
        <v>26202635623</v>
      </c>
      <c r="C446" s="147" t="s">
        <v>1436</v>
      </c>
      <c r="D446" s="148" t="s">
        <v>1738</v>
      </c>
      <c r="E446" s="17" t="s">
        <v>1589</v>
      </c>
      <c r="F446" s="17" t="s">
        <v>1589</v>
      </c>
      <c r="G446" s="9"/>
      <c r="H446" s="10"/>
      <c r="I446" s="10"/>
      <c r="J446" s="10"/>
      <c r="K446" s="10"/>
      <c r="L446" s="160">
        <v>0</v>
      </c>
      <c r="M446" s="161"/>
      <c r="N446" s="162"/>
    </row>
    <row r="447" spans="1:14" ht="20.100000000000001" customHeight="1">
      <c r="A447" s="8">
        <v>10</v>
      </c>
      <c r="B447" s="16">
        <v>26214334971</v>
      </c>
      <c r="C447" s="147" t="s">
        <v>1739</v>
      </c>
      <c r="D447" s="148" t="s">
        <v>1740</v>
      </c>
      <c r="E447" s="17" t="s">
        <v>1324</v>
      </c>
      <c r="F447" s="17" t="s">
        <v>1324</v>
      </c>
      <c r="G447" s="9"/>
      <c r="H447" s="10"/>
      <c r="I447" s="10"/>
      <c r="J447" s="10"/>
      <c r="K447" s="10"/>
      <c r="L447" s="160">
        <v>0</v>
      </c>
      <c r="M447" s="161"/>
      <c r="N447" s="162"/>
    </row>
    <row r="448" spans="1:14" ht="20.100000000000001" customHeight="1">
      <c r="A448" s="8">
        <v>11</v>
      </c>
      <c r="B448" s="16">
        <v>26203833853</v>
      </c>
      <c r="C448" s="147" t="s">
        <v>1741</v>
      </c>
      <c r="D448" s="148" t="s">
        <v>1742</v>
      </c>
      <c r="E448" s="17" t="s">
        <v>1441</v>
      </c>
      <c r="F448" s="17" t="s">
        <v>1441</v>
      </c>
      <c r="G448" s="9"/>
      <c r="H448" s="10"/>
      <c r="I448" s="10"/>
      <c r="J448" s="10"/>
      <c r="K448" s="10"/>
      <c r="L448" s="160">
        <v>0</v>
      </c>
      <c r="M448" s="161"/>
      <c r="N448" s="162"/>
    </row>
    <row r="449" spans="1:14" ht="20.100000000000001" customHeight="1">
      <c r="A449" s="8">
        <v>12</v>
      </c>
      <c r="B449" s="16">
        <v>25612217780</v>
      </c>
      <c r="C449" s="147" t="s">
        <v>1743</v>
      </c>
      <c r="D449" s="148" t="s">
        <v>1744</v>
      </c>
      <c r="E449" s="17" t="s">
        <v>1745</v>
      </c>
      <c r="F449" s="17" t="s">
        <v>1745</v>
      </c>
      <c r="G449" s="9"/>
      <c r="H449" s="10"/>
      <c r="I449" s="10"/>
      <c r="J449" s="10"/>
      <c r="K449" s="10"/>
      <c r="L449" s="160">
        <v>0</v>
      </c>
      <c r="M449" s="161"/>
      <c r="N449" s="162"/>
    </row>
    <row r="450" spans="1:14" ht="20.100000000000001" customHeight="1">
      <c r="A450" s="8">
        <v>13</v>
      </c>
      <c r="B450" s="16">
        <v>26203842781</v>
      </c>
      <c r="C450" s="147" t="s">
        <v>1746</v>
      </c>
      <c r="D450" s="148" t="s">
        <v>1747</v>
      </c>
      <c r="E450" s="17" t="s">
        <v>1441</v>
      </c>
      <c r="F450" s="17" t="s">
        <v>1441</v>
      </c>
      <c r="G450" s="9"/>
      <c r="H450" s="10"/>
      <c r="I450" s="10"/>
      <c r="J450" s="10"/>
      <c r="K450" s="10"/>
      <c r="L450" s="160">
        <v>0</v>
      </c>
      <c r="M450" s="161"/>
      <c r="N450" s="162"/>
    </row>
    <row r="451" spans="1:14" ht="20.100000000000001" customHeight="1">
      <c r="A451" s="8">
        <v>14</v>
      </c>
      <c r="B451" s="16">
        <v>26211300392</v>
      </c>
      <c r="C451" s="147" t="s">
        <v>1748</v>
      </c>
      <c r="D451" s="148" t="s">
        <v>1747</v>
      </c>
      <c r="E451" s="17" t="s">
        <v>1263</v>
      </c>
      <c r="F451" s="17" t="s">
        <v>1263</v>
      </c>
      <c r="G451" s="9"/>
      <c r="H451" s="10"/>
      <c r="I451" s="10"/>
      <c r="J451" s="10"/>
      <c r="K451" s="10"/>
      <c r="L451" s="160">
        <v>0</v>
      </c>
      <c r="M451" s="161"/>
      <c r="N451" s="162"/>
    </row>
    <row r="452" spans="1:14" ht="20.100000000000001" customHeight="1">
      <c r="A452" s="8">
        <v>15</v>
      </c>
      <c r="B452" s="16">
        <v>26207126339</v>
      </c>
      <c r="C452" s="147" t="s">
        <v>1749</v>
      </c>
      <c r="D452" s="148" t="s">
        <v>1747</v>
      </c>
      <c r="E452" s="17" t="s">
        <v>1276</v>
      </c>
      <c r="F452" s="17" t="s">
        <v>1276</v>
      </c>
      <c r="G452" s="9"/>
      <c r="H452" s="10"/>
      <c r="I452" s="10"/>
      <c r="J452" s="10"/>
      <c r="K452" s="10"/>
      <c r="L452" s="160">
        <v>0</v>
      </c>
      <c r="M452" s="161"/>
      <c r="N452" s="162"/>
    </row>
    <row r="453" spans="1:14" ht="20.100000000000001" customHeight="1">
      <c r="A453" s="8">
        <v>16</v>
      </c>
      <c r="B453" s="16">
        <v>26211542488</v>
      </c>
      <c r="C453" s="147" t="s">
        <v>1750</v>
      </c>
      <c r="D453" s="148" t="s">
        <v>1747</v>
      </c>
      <c r="E453" s="17" t="s">
        <v>1395</v>
      </c>
      <c r="F453" s="17" t="s">
        <v>1395</v>
      </c>
      <c r="G453" s="9"/>
      <c r="H453" s="10"/>
      <c r="I453" s="10"/>
      <c r="J453" s="10"/>
      <c r="K453" s="10"/>
      <c r="L453" s="160">
        <v>0</v>
      </c>
      <c r="M453" s="161"/>
      <c r="N453" s="162"/>
    </row>
    <row r="454" spans="1:14" ht="20.100000000000001" customHeight="1">
      <c r="A454" s="8">
        <v>17</v>
      </c>
      <c r="B454" s="16">
        <v>26212141742</v>
      </c>
      <c r="C454" s="147" t="s">
        <v>1751</v>
      </c>
      <c r="D454" s="148" t="s">
        <v>1747</v>
      </c>
      <c r="E454" s="17" t="s">
        <v>1300</v>
      </c>
      <c r="F454" s="17" t="s">
        <v>1300</v>
      </c>
      <c r="G454" s="9"/>
      <c r="H454" s="10"/>
      <c r="I454" s="10"/>
      <c r="J454" s="10"/>
      <c r="K454" s="10"/>
      <c r="L454" s="160">
        <v>0</v>
      </c>
      <c r="M454" s="161"/>
      <c r="N454" s="162"/>
    </row>
    <row r="455" spans="1:14" ht="20.100000000000001" customHeight="1">
      <c r="A455" s="8">
        <v>18</v>
      </c>
      <c r="B455" s="16">
        <v>2321122030</v>
      </c>
      <c r="C455" s="147" t="s">
        <v>1382</v>
      </c>
      <c r="D455" s="148" t="s">
        <v>1752</v>
      </c>
      <c r="E455" s="17" t="s">
        <v>1724</v>
      </c>
      <c r="F455" s="17" t="s">
        <v>1724</v>
      </c>
      <c r="G455" s="9"/>
      <c r="H455" s="10"/>
      <c r="I455" s="10"/>
      <c r="J455" s="10"/>
      <c r="K455" s="10"/>
      <c r="L455" s="160">
        <v>0</v>
      </c>
      <c r="M455" s="161"/>
      <c r="N455" s="162"/>
    </row>
    <row r="456" spans="1:14" ht="20.100000000000001" customHeight="1">
      <c r="A456" s="8">
        <v>19</v>
      </c>
      <c r="B456" s="16">
        <v>25212109069</v>
      </c>
      <c r="C456" s="147" t="s">
        <v>1281</v>
      </c>
      <c r="D456" s="148" t="s">
        <v>1752</v>
      </c>
      <c r="E456" s="17" t="s">
        <v>1312</v>
      </c>
      <c r="F456" s="17" t="s">
        <v>1312</v>
      </c>
      <c r="G456" s="9"/>
      <c r="H456" s="10"/>
      <c r="I456" s="10"/>
      <c r="J456" s="10"/>
      <c r="K456" s="10"/>
      <c r="L456" s="160">
        <v>0</v>
      </c>
      <c r="M456" s="161"/>
      <c r="N456" s="162"/>
    </row>
    <row r="457" spans="1:14" ht="20.100000000000001" customHeight="1">
      <c r="A457" s="8">
        <v>20</v>
      </c>
      <c r="B457" s="16">
        <v>26211600794</v>
      </c>
      <c r="C457" s="147" t="s">
        <v>1753</v>
      </c>
      <c r="D457" s="148" t="s">
        <v>1754</v>
      </c>
      <c r="E457" s="17" t="s">
        <v>1316</v>
      </c>
      <c r="F457" s="17" t="s">
        <v>1316</v>
      </c>
      <c r="G457" s="9"/>
      <c r="H457" s="10"/>
      <c r="I457" s="10"/>
      <c r="J457" s="10"/>
      <c r="K457" s="10"/>
      <c r="L457" s="160">
        <v>0</v>
      </c>
      <c r="M457" s="161"/>
      <c r="N457" s="162"/>
    </row>
    <row r="458" spans="1:14" ht="20.100000000000001" customHeight="1">
      <c r="A458" s="8">
        <v>21</v>
      </c>
      <c r="B458" s="16">
        <v>24202505584</v>
      </c>
      <c r="C458" s="147" t="s">
        <v>1755</v>
      </c>
      <c r="D458" s="148" t="s">
        <v>1754</v>
      </c>
      <c r="E458" s="17" t="s">
        <v>1756</v>
      </c>
      <c r="F458" s="17" t="s">
        <v>1756</v>
      </c>
      <c r="G458" s="9"/>
      <c r="H458" s="10"/>
      <c r="I458" s="10"/>
      <c r="J458" s="10"/>
      <c r="K458" s="10"/>
      <c r="L458" s="160">
        <v>0</v>
      </c>
      <c r="M458" s="161"/>
      <c r="N458" s="162"/>
    </row>
    <row r="459" spans="1:14" ht="20.100000000000001" customHeight="1">
      <c r="A459" s="8">
        <v>22</v>
      </c>
      <c r="B459" s="16">
        <v>24207105999</v>
      </c>
      <c r="C459" s="147" t="s">
        <v>1757</v>
      </c>
      <c r="D459" s="148" t="s">
        <v>1754</v>
      </c>
      <c r="E459" s="17" t="s">
        <v>1425</v>
      </c>
      <c r="F459" s="17" t="s">
        <v>1425</v>
      </c>
      <c r="G459" s="9"/>
      <c r="H459" s="10"/>
      <c r="I459" s="10"/>
      <c r="J459" s="10"/>
      <c r="K459" s="10"/>
      <c r="L459" s="160">
        <v>0</v>
      </c>
      <c r="M459" s="161"/>
      <c r="N459" s="162"/>
    </row>
    <row r="460" spans="1:14" ht="20.100000000000001" customHeight="1">
      <c r="A460" s="8">
        <v>23</v>
      </c>
      <c r="B460" s="16">
        <v>2320315859</v>
      </c>
      <c r="C460" s="147" t="s">
        <v>1758</v>
      </c>
      <c r="D460" s="148" t="s">
        <v>1754</v>
      </c>
      <c r="E460" s="17" t="s">
        <v>1759</v>
      </c>
      <c r="F460" s="17" t="s">
        <v>1759</v>
      </c>
      <c r="G460" s="9"/>
      <c r="H460" s="10"/>
      <c r="I460" s="10"/>
      <c r="J460" s="10"/>
      <c r="K460" s="10"/>
      <c r="L460" s="160">
        <v>0</v>
      </c>
      <c r="M460" s="161"/>
      <c r="N460" s="162"/>
    </row>
    <row r="461" spans="1:14" ht="20.100000000000001" customHeight="1">
      <c r="A461" s="8">
        <v>24</v>
      </c>
      <c r="B461" s="16">
        <v>25201213657</v>
      </c>
      <c r="C461" s="147" t="s">
        <v>1760</v>
      </c>
      <c r="D461" s="148" t="s">
        <v>1754</v>
      </c>
      <c r="E461" s="17" t="s">
        <v>1324</v>
      </c>
      <c r="F461" s="17" t="s">
        <v>1324</v>
      </c>
      <c r="G461" s="9"/>
      <c r="H461" s="10"/>
      <c r="I461" s="10"/>
      <c r="J461" s="10"/>
      <c r="K461" s="10"/>
      <c r="L461" s="160">
        <v>0</v>
      </c>
      <c r="M461" s="161"/>
      <c r="N461" s="162"/>
    </row>
    <row r="462" spans="1:14" ht="20.100000000000001" customHeight="1">
      <c r="A462" s="8">
        <v>25</v>
      </c>
      <c r="B462" s="16">
        <v>26207125774</v>
      </c>
      <c r="C462" s="147" t="s">
        <v>1761</v>
      </c>
      <c r="D462" s="148" t="s">
        <v>1754</v>
      </c>
      <c r="E462" s="17" t="s">
        <v>1276</v>
      </c>
      <c r="F462" s="17" t="s">
        <v>1276</v>
      </c>
      <c r="G462" s="9"/>
      <c r="H462" s="10"/>
      <c r="I462" s="10"/>
      <c r="J462" s="10"/>
      <c r="K462" s="10"/>
      <c r="L462" s="160">
        <v>0</v>
      </c>
      <c r="M462" s="161"/>
      <c r="N462" s="162"/>
    </row>
    <row r="463" spans="1:14" ht="20.100000000000001" customHeight="1">
      <c r="A463" s="8">
        <v>26</v>
      </c>
      <c r="B463" s="16">
        <v>2320710417</v>
      </c>
      <c r="C463" s="147" t="s">
        <v>1762</v>
      </c>
      <c r="D463" s="148" t="s">
        <v>1754</v>
      </c>
      <c r="E463" s="17" t="s">
        <v>1763</v>
      </c>
      <c r="F463" s="17" t="s">
        <v>1763</v>
      </c>
      <c r="G463" s="9"/>
      <c r="H463" s="10"/>
      <c r="I463" s="10"/>
      <c r="J463" s="10"/>
      <c r="K463" s="10"/>
      <c r="L463" s="160">
        <v>0</v>
      </c>
      <c r="M463" s="161"/>
      <c r="N463" s="162"/>
    </row>
    <row r="464" spans="1:14" ht="20.100000000000001" customHeight="1">
      <c r="A464" s="8">
        <v>27</v>
      </c>
      <c r="B464" s="16">
        <v>26203330603</v>
      </c>
      <c r="C464" s="147" t="s">
        <v>1764</v>
      </c>
      <c r="D464" s="148" t="s">
        <v>1754</v>
      </c>
      <c r="E464" s="17" t="s">
        <v>1765</v>
      </c>
      <c r="F464" s="17" t="s">
        <v>1765</v>
      </c>
      <c r="G464" s="9"/>
      <c r="H464" s="10"/>
      <c r="I464" s="10"/>
      <c r="J464" s="10"/>
      <c r="K464" s="10"/>
      <c r="L464" s="160">
        <v>0</v>
      </c>
      <c r="M464" s="161"/>
      <c r="N464" s="162"/>
    </row>
    <row r="465" spans="1:14" ht="20.100000000000001" customHeight="1">
      <c r="A465" s="8">
        <v>28</v>
      </c>
      <c r="B465" s="16">
        <v>26208632579</v>
      </c>
      <c r="C465" s="147" t="s">
        <v>1766</v>
      </c>
      <c r="D465" s="148" t="s">
        <v>1754</v>
      </c>
      <c r="E465" s="17" t="s">
        <v>1472</v>
      </c>
      <c r="F465" s="17" t="s">
        <v>1472</v>
      </c>
      <c r="G465" s="9"/>
      <c r="H465" s="10"/>
      <c r="I465" s="10"/>
      <c r="J465" s="10"/>
      <c r="K465" s="10"/>
      <c r="L465" s="160">
        <v>0</v>
      </c>
      <c r="M465" s="161"/>
      <c r="N465" s="162"/>
    </row>
    <row r="466" spans="1:14" ht="20.100000000000001" customHeight="1">
      <c r="A466" s="8">
        <v>29</v>
      </c>
      <c r="B466" s="16">
        <v>26211322651</v>
      </c>
      <c r="C466" s="147" t="s">
        <v>1767</v>
      </c>
      <c r="D466" s="148" t="s">
        <v>1768</v>
      </c>
      <c r="E466" s="17" t="s">
        <v>1263</v>
      </c>
      <c r="F466" s="17" t="s">
        <v>1263</v>
      </c>
      <c r="G466" s="9"/>
      <c r="H466" s="10"/>
      <c r="I466" s="10"/>
      <c r="J466" s="10"/>
      <c r="K466" s="10"/>
      <c r="L466" s="160">
        <v>0</v>
      </c>
      <c r="M466" s="161"/>
      <c r="N466" s="162"/>
    </row>
    <row r="467" spans="1:14" ht="20.100000000000001" customHeight="1">
      <c r="A467" s="11">
        <v>30</v>
      </c>
      <c r="B467" s="16">
        <v>26212342777</v>
      </c>
      <c r="C467" s="147" t="s">
        <v>1769</v>
      </c>
      <c r="D467" s="148" t="s">
        <v>1768</v>
      </c>
      <c r="E467" s="17" t="s">
        <v>1770</v>
      </c>
      <c r="F467" s="17" t="s">
        <v>1770</v>
      </c>
      <c r="G467" s="12"/>
      <c r="H467" s="13"/>
      <c r="I467" s="13"/>
      <c r="J467" s="13"/>
      <c r="K467" s="13"/>
      <c r="L467" s="171">
        <v>0</v>
      </c>
      <c r="M467" s="172"/>
      <c r="N467" s="173"/>
    </row>
    <row r="468" spans="1:14" ht="12" customHeight="1">
      <c r="M468" s="146" t="s">
        <v>2093</v>
      </c>
      <c r="N468" s="14" t="s">
        <v>2048</v>
      </c>
    </row>
    <row r="469" spans="1:14" s="1" customFormat="1" ht="14.25" customHeight="1">
      <c r="B469" s="174" t="s">
        <v>7</v>
      </c>
      <c r="C469" s="174"/>
      <c r="D469" s="175" t="s">
        <v>1255</v>
      </c>
      <c r="E469" s="175"/>
      <c r="F469" s="175"/>
      <c r="G469" s="175"/>
      <c r="H469" s="175"/>
      <c r="I469" s="175"/>
      <c r="J469" s="175"/>
      <c r="K469" s="175"/>
      <c r="L469" s="111" t="s">
        <v>2036</v>
      </c>
    </row>
    <row r="470" spans="1:14" s="1" customFormat="1">
      <c r="B470" s="174" t="s">
        <v>1260</v>
      </c>
      <c r="C470" s="174"/>
      <c r="D470" s="2" t="s">
        <v>2051</v>
      </c>
      <c r="E470" s="175" t="s">
        <v>1259</v>
      </c>
      <c r="F470" s="175"/>
      <c r="G470" s="175"/>
      <c r="H470" s="175"/>
      <c r="I470" s="175"/>
      <c r="J470" s="175"/>
      <c r="K470" s="175"/>
      <c r="L470" s="3"/>
      <c r="M470" s="4"/>
      <c r="N470" s="4"/>
    </row>
    <row r="471" spans="1:14" s="5" customFormat="1" ht="18.75" customHeight="1">
      <c r="B471" s="6" t="s">
        <v>2094</v>
      </c>
      <c r="C471" s="165"/>
      <c r="D471" s="165"/>
      <c r="E471" s="165"/>
      <c r="F471" s="165"/>
      <c r="G471" s="165"/>
      <c r="H471" s="165"/>
      <c r="I471" s="165"/>
      <c r="J471" s="165"/>
      <c r="K471" s="165"/>
      <c r="L471" s="3"/>
      <c r="M471" s="3"/>
      <c r="N471" s="3"/>
    </row>
    <row r="472" spans="1:14" s="5" customFormat="1" ht="18.75" customHeight="1">
      <c r="A472" s="166" t="s">
        <v>2092</v>
      </c>
      <c r="B472" s="166"/>
      <c r="C472" s="166"/>
      <c r="D472" s="166"/>
      <c r="E472" s="166"/>
      <c r="F472" s="166"/>
      <c r="G472" s="166"/>
      <c r="H472" s="166"/>
      <c r="I472" s="166"/>
      <c r="J472" s="166"/>
      <c r="K472" s="166"/>
      <c r="L472" s="3"/>
      <c r="M472" s="3"/>
      <c r="N472" s="3"/>
    </row>
    <row r="473" spans="1:14" ht="3.75" customHeight="1"/>
    <row r="474" spans="1:14" ht="15" customHeight="1">
      <c r="A474" s="164" t="s">
        <v>0</v>
      </c>
      <c r="B474" s="163" t="s">
        <v>8</v>
      </c>
      <c r="C474" s="167" t="s">
        <v>3</v>
      </c>
      <c r="D474" s="168" t="s">
        <v>4</v>
      </c>
      <c r="E474" s="163" t="s">
        <v>13</v>
      </c>
      <c r="F474" s="163" t="s">
        <v>14</v>
      </c>
      <c r="G474" s="163" t="s">
        <v>1256</v>
      </c>
      <c r="H474" s="169" t="s">
        <v>1257</v>
      </c>
      <c r="I474" s="163" t="s">
        <v>9</v>
      </c>
      <c r="J474" s="158" t="s">
        <v>6</v>
      </c>
      <c r="K474" s="159"/>
      <c r="L474" s="152" t="s">
        <v>10</v>
      </c>
      <c r="M474" s="153"/>
      <c r="N474" s="154"/>
    </row>
    <row r="475" spans="1:14" ht="27" customHeight="1">
      <c r="A475" s="164"/>
      <c r="B475" s="164"/>
      <c r="C475" s="167"/>
      <c r="D475" s="168"/>
      <c r="E475" s="164"/>
      <c r="F475" s="164"/>
      <c r="G475" s="164"/>
      <c r="H475" s="170"/>
      <c r="I475" s="164"/>
      <c r="J475" s="7" t="s">
        <v>11</v>
      </c>
      <c r="K475" s="7" t="s">
        <v>12</v>
      </c>
      <c r="L475" s="155"/>
      <c r="M475" s="156"/>
      <c r="N475" s="157"/>
    </row>
    <row r="476" spans="1:14" ht="20.100000000000001" customHeight="1">
      <c r="A476" s="8">
        <v>1</v>
      </c>
      <c r="B476" s="16">
        <v>26212242691</v>
      </c>
      <c r="C476" s="147" t="s">
        <v>1771</v>
      </c>
      <c r="D476" s="148" t="s">
        <v>1768</v>
      </c>
      <c r="E476" s="17" t="s">
        <v>1280</v>
      </c>
      <c r="F476" s="17" t="s">
        <v>1280</v>
      </c>
      <c r="G476" s="9"/>
      <c r="H476" s="10"/>
      <c r="I476" s="10"/>
      <c r="J476" s="10"/>
      <c r="K476" s="10"/>
      <c r="L476" s="149">
        <v>0</v>
      </c>
      <c r="M476" s="150"/>
      <c r="N476" s="151"/>
    </row>
    <row r="477" spans="1:14" ht="20.100000000000001" customHeight="1">
      <c r="A477" s="8">
        <v>2</v>
      </c>
      <c r="B477" s="16">
        <v>25217202000</v>
      </c>
      <c r="C477" s="147" t="s">
        <v>1772</v>
      </c>
      <c r="D477" s="148" t="s">
        <v>1768</v>
      </c>
      <c r="E477" s="17" t="s">
        <v>1354</v>
      </c>
      <c r="F477" s="17" t="s">
        <v>1354</v>
      </c>
      <c r="G477" s="9"/>
      <c r="H477" s="10"/>
      <c r="I477" s="10"/>
      <c r="J477" s="10"/>
      <c r="K477" s="10"/>
      <c r="L477" s="160">
        <v>0</v>
      </c>
      <c r="M477" s="161"/>
      <c r="N477" s="162"/>
    </row>
    <row r="478" spans="1:14" ht="20.100000000000001" customHeight="1">
      <c r="A478" s="8">
        <v>3</v>
      </c>
      <c r="B478" s="16">
        <v>24212802327</v>
      </c>
      <c r="C478" s="147" t="s">
        <v>1773</v>
      </c>
      <c r="D478" s="148" t="s">
        <v>1768</v>
      </c>
      <c r="E478" s="17" t="s">
        <v>1774</v>
      </c>
      <c r="F478" s="17" t="s">
        <v>1774</v>
      </c>
      <c r="G478" s="9"/>
      <c r="H478" s="10"/>
      <c r="I478" s="10"/>
      <c r="J478" s="10"/>
      <c r="K478" s="10"/>
      <c r="L478" s="160">
        <v>0</v>
      </c>
      <c r="M478" s="161"/>
      <c r="N478" s="162"/>
    </row>
    <row r="479" spans="1:14" ht="20.100000000000001" customHeight="1">
      <c r="A479" s="8">
        <v>4</v>
      </c>
      <c r="B479" s="16">
        <v>26211329222</v>
      </c>
      <c r="C479" s="147" t="s">
        <v>1775</v>
      </c>
      <c r="D479" s="148" t="s">
        <v>1776</v>
      </c>
      <c r="E479" s="17" t="s">
        <v>1263</v>
      </c>
      <c r="F479" s="17" t="s">
        <v>1263</v>
      </c>
      <c r="G479" s="9"/>
      <c r="H479" s="10"/>
      <c r="I479" s="10"/>
      <c r="J479" s="10"/>
      <c r="K479" s="10"/>
      <c r="L479" s="160">
        <v>0</v>
      </c>
      <c r="M479" s="161"/>
      <c r="N479" s="162"/>
    </row>
    <row r="480" spans="1:14" ht="20.100000000000001" customHeight="1">
      <c r="A480" s="8">
        <v>5</v>
      </c>
      <c r="B480" s="16">
        <v>26212233206</v>
      </c>
      <c r="C480" s="147" t="s">
        <v>1777</v>
      </c>
      <c r="D480" s="148" t="s">
        <v>1776</v>
      </c>
      <c r="E480" s="17" t="s">
        <v>1282</v>
      </c>
      <c r="F480" s="17" t="s">
        <v>1282</v>
      </c>
      <c r="G480" s="9"/>
      <c r="H480" s="10"/>
      <c r="I480" s="10"/>
      <c r="J480" s="10"/>
      <c r="K480" s="10"/>
      <c r="L480" s="160">
        <v>0</v>
      </c>
      <c r="M480" s="161"/>
      <c r="N480" s="162"/>
    </row>
    <row r="481" spans="1:14" ht="20.100000000000001" customHeight="1">
      <c r="A481" s="8">
        <v>6</v>
      </c>
      <c r="B481" s="16">
        <v>26214322625</v>
      </c>
      <c r="C481" s="147" t="s">
        <v>1778</v>
      </c>
      <c r="D481" s="148" t="s">
        <v>1776</v>
      </c>
      <c r="E481" s="17" t="s">
        <v>1324</v>
      </c>
      <c r="F481" s="17" t="s">
        <v>1324</v>
      </c>
      <c r="G481" s="9"/>
      <c r="H481" s="10"/>
      <c r="I481" s="10"/>
      <c r="J481" s="10"/>
      <c r="K481" s="10"/>
      <c r="L481" s="160">
        <v>0</v>
      </c>
      <c r="M481" s="161"/>
      <c r="N481" s="162"/>
    </row>
    <row r="482" spans="1:14" ht="20.100000000000001" customHeight="1">
      <c r="A482" s="8">
        <v>7</v>
      </c>
      <c r="B482" s="16">
        <v>26214330538</v>
      </c>
      <c r="C482" s="147" t="s">
        <v>1779</v>
      </c>
      <c r="D482" s="148" t="s">
        <v>1776</v>
      </c>
      <c r="E482" s="17" t="s">
        <v>1324</v>
      </c>
      <c r="F482" s="17" t="s">
        <v>1324</v>
      </c>
      <c r="G482" s="9"/>
      <c r="H482" s="10"/>
      <c r="I482" s="10"/>
      <c r="J482" s="10"/>
      <c r="K482" s="10"/>
      <c r="L482" s="160">
        <v>0</v>
      </c>
      <c r="M482" s="161"/>
      <c r="N482" s="162"/>
    </row>
    <row r="483" spans="1:14" ht="20.100000000000001" customHeight="1">
      <c r="A483" s="8">
        <v>8</v>
      </c>
      <c r="B483" s="16">
        <v>26211520470</v>
      </c>
      <c r="C483" s="147" t="s">
        <v>1780</v>
      </c>
      <c r="D483" s="148" t="s">
        <v>1781</v>
      </c>
      <c r="E483" s="17" t="s">
        <v>1395</v>
      </c>
      <c r="F483" s="17" t="s">
        <v>1395</v>
      </c>
      <c r="G483" s="9"/>
      <c r="H483" s="10"/>
      <c r="I483" s="10"/>
      <c r="J483" s="10"/>
      <c r="K483" s="10"/>
      <c r="L483" s="160">
        <v>0</v>
      </c>
      <c r="M483" s="161"/>
      <c r="N483" s="162"/>
    </row>
    <row r="484" spans="1:14" ht="20.100000000000001" customHeight="1">
      <c r="A484" s="8">
        <v>9</v>
      </c>
      <c r="B484" s="16">
        <v>26217100519</v>
      </c>
      <c r="C484" s="147" t="s">
        <v>1782</v>
      </c>
      <c r="D484" s="148" t="s">
        <v>1781</v>
      </c>
      <c r="E484" s="17" t="s">
        <v>1276</v>
      </c>
      <c r="F484" s="17" t="s">
        <v>1276</v>
      </c>
      <c r="G484" s="9"/>
      <c r="H484" s="10"/>
      <c r="I484" s="10"/>
      <c r="J484" s="10"/>
      <c r="K484" s="10"/>
      <c r="L484" s="160">
        <v>0</v>
      </c>
      <c r="M484" s="161"/>
      <c r="N484" s="162"/>
    </row>
    <row r="485" spans="1:14" ht="20.100000000000001" customHeight="1">
      <c r="A485" s="8">
        <v>10</v>
      </c>
      <c r="B485" s="16">
        <v>26207133359</v>
      </c>
      <c r="C485" s="147" t="s">
        <v>1783</v>
      </c>
      <c r="D485" s="148" t="s">
        <v>1784</v>
      </c>
      <c r="E485" s="17" t="s">
        <v>1276</v>
      </c>
      <c r="F485" s="17" t="s">
        <v>1276</v>
      </c>
      <c r="G485" s="9"/>
      <c r="H485" s="10"/>
      <c r="I485" s="10"/>
      <c r="J485" s="10"/>
      <c r="K485" s="10"/>
      <c r="L485" s="160">
        <v>0</v>
      </c>
      <c r="M485" s="161"/>
      <c r="N485" s="162"/>
    </row>
    <row r="486" spans="1:14" ht="20.100000000000001" customHeight="1">
      <c r="A486" s="8">
        <v>11</v>
      </c>
      <c r="B486" s="16">
        <v>26202241731</v>
      </c>
      <c r="C486" s="147" t="s">
        <v>1785</v>
      </c>
      <c r="D486" s="148" t="s">
        <v>1784</v>
      </c>
      <c r="E486" s="17" t="s">
        <v>1280</v>
      </c>
      <c r="F486" s="17" t="s">
        <v>1280</v>
      </c>
      <c r="G486" s="9"/>
      <c r="H486" s="10"/>
      <c r="I486" s="10"/>
      <c r="J486" s="10"/>
      <c r="K486" s="10"/>
      <c r="L486" s="160">
        <v>0</v>
      </c>
      <c r="M486" s="161"/>
      <c r="N486" s="162"/>
    </row>
    <row r="487" spans="1:14" ht="20.100000000000001" customHeight="1">
      <c r="A487" s="8">
        <v>12</v>
      </c>
      <c r="B487" s="16">
        <v>26211332403</v>
      </c>
      <c r="C487" s="147" t="s">
        <v>1786</v>
      </c>
      <c r="D487" s="148" t="s">
        <v>1787</v>
      </c>
      <c r="E487" s="17" t="s">
        <v>1263</v>
      </c>
      <c r="F487" s="17" t="s">
        <v>1263</v>
      </c>
      <c r="G487" s="9"/>
      <c r="H487" s="10"/>
      <c r="I487" s="10"/>
      <c r="J487" s="10"/>
      <c r="K487" s="10"/>
      <c r="L487" s="160">
        <v>0</v>
      </c>
      <c r="M487" s="161"/>
      <c r="N487" s="162"/>
    </row>
    <row r="488" spans="1:14" ht="12" customHeight="1">
      <c r="M488" s="146" t="s">
        <v>2095</v>
      </c>
      <c r="N488" s="14" t="s">
        <v>2048</v>
      </c>
    </row>
    <row r="489" spans="1:14" s="1" customFormat="1" ht="14.25" customHeight="1">
      <c r="B489" s="174" t="s">
        <v>7</v>
      </c>
      <c r="C489" s="174"/>
      <c r="D489" s="175" t="s">
        <v>1255</v>
      </c>
      <c r="E489" s="175"/>
      <c r="F489" s="175"/>
      <c r="G489" s="175"/>
      <c r="H489" s="175"/>
      <c r="I489" s="175"/>
      <c r="J489" s="175"/>
      <c r="K489" s="175"/>
      <c r="L489" s="111" t="s">
        <v>2037</v>
      </c>
    </row>
    <row r="490" spans="1:14" s="1" customFormat="1">
      <c r="B490" s="174" t="s">
        <v>1260</v>
      </c>
      <c r="C490" s="174"/>
      <c r="D490" s="2" t="s">
        <v>2057</v>
      </c>
      <c r="E490" s="175" t="s">
        <v>1259</v>
      </c>
      <c r="F490" s="175"/>
      <c r="G490" s="175"/>
      <c r="H490" s="175"/>
      <c r="I490" s="175"/>
      <c r="J490" s="175"/>
      <c r="K490" s="175"/>
      <c r="L490" s="3"/>
      <c r="M490" s="4"/>
      <c r="N490" s="4"/>
    </row>
    <row r="491" spans="1:14" s="5" customFormat="1" ht="18.75" customHeight="1">
      <c r="B491" s="6" t="s">
        <v>2096</v>
      </c>
      <c r="C491" s="165"/>
      <c r="D491" s="165"/>
      <c r="E491" s="165"/>
      <c r="F491" s="165"/>
      <c r="G491" s="165"/>
      <c r="H491" s="165"/>
      <c r="I491" s="165"/>
      <c r="J491" s="165"/>
      <c r="K491" s="165"/>
      <c r="L491" s="3"/>
      <c r="M491" s="3"/>
      <c r="N491" s="3"/>
    </row>
    <row r="492" spans="1:14" s="5" customFormat="1" ht="18.75" customHeight="1">
      <c r="A492" s="166" t="s">
        <v>2097</v>
      </c>
      <c r="B492" s="166"/>
      <c r="C492" s="166"/>
      <c r="D492" s="166"/>
      <c r="E492" s="166"/>
      <c r="F492" s="166"/>
      <c r="G492" s="166"/>
      <c r="H492" s="166"/>
      <c r="I492" s="166"/>
      <c r="J492" s="166"/>
      <c r="K492" s="166"/>
      <c r="L492" s="3"/>
      <c r="M492" s="3"/>
      <c r="N492" s="3"/>
    </row>
    <row r="493" spans="1:14" ht="3.75" customHeight="1"/>
    <row r="494" spans="1:14" ht="15" customHeight="1">
      <c r="A494" s="164" t="s">
        <v>0</v>
      </c>
      <c r="B494" s="163" t="s">
        <v>8</v>
      </c>
      <c r="C494" s="167" t="s">
        <v>3</v>
      </c>
      <c r="D494" s="168" t="s">
        <v>4</v>
      </c>
      <c r="E494" s="163" t="s">
        <v>13</v>
      </c>
      <c r="F494" s="163" t="s">
        <v>14</v>
      </c>
      <c r="G494" s="163" t="s">
        <v>1256</v>
      </c>
      <c r="H494" s="169" t="s">
        <v>1257</v>
      </c>
      <c r="I494" s="163" t="s">
        <v>9</v>
      </c>
      <c r="J494" s="158" t="s">
        <v>6</v>
      </c>
      <c r="K494" s="159"/>
      <c r="L494" s="152" t="s">
        <v>10</v>
      </c>
      <c r="M494" s="153"/>
      <c r="N494" s="154"/>
    </row>
    <row r="495" spans="1:14" ht="27" customHeight="1">
      <c r="A495" s="164"/>
      <c r="B495" s="164"/>
      <c r="C495" s="167"/>
      <c r="D495" s="168"/>
      <c r="E495" s="164"/>
      <c r="F495" s="164"/>
      <c r="G495" s="164"/>
      <c r="H495" s="170"/>
      <c r="I495" s="164"/>
      <c r="J495" s="7" t="s">
        <v>11</v>
      </c>
      <c r="K495" s="7" t="s">
        <v>12</v>
      </c>
      <c r="L495" s="155"/>
      <c r="M495" s="156"/>
      <c r="N495" s="157"/>
    </row>
    <row r="496" spans="1:14" ht="20.100000000000001" customHeight="1">
      <c r="A496" s="8">
        <v>1</v>
      </c>
      <c r="B496" s="16">
        <v>27265280141</v>
      </c>
      <c r="C496" s="147" t="s">
        <v>1580</v>
      </c>
      <c r="D496" s="148" t="s">
        <v>1787</v>
      </c>
      <c r="E496" s="17" t="s">
        <v>1284</v>
      </c>
      <c r="F496" s="17" t="s">
        <v>1284</v>
      </c>
      <c r="G496" s="9"/>
      <c r="H496" s="10"/>
      <c r="I496" s="10"/>
      <c r="J496" s="10"/>
      <c r="K496" s="10"/>
      <c r="L496" s="149">
        <v>0</v>
      </c>
      <c r="M496" s="150"/>
      <c r="N496" s="151"/>
    </row>
    <row r="497" spans="1:14" ht="20.100000000000001" customHeight="1">
      <c r="A497" s="8">
        <v>2</v>
      </c>
      <c r="B497" s="16">
        <v>27265280142</v>
      </c>
      <c r="C497" s="147" t="s">
        <v>1788</v>
      </c>
      <c r="D497" s="148" t="s">
        <v>1787</v>
      </c>
      <c r="E497" s="17" t="s">
        <v>1284</v>
      </c>
      <c r="F497" s="17" t="s">
        <v>1284</v>
      </c>
      <c r="G497" s="9"/>
      <c r="H497" s="10"/>
      <c r="I497" s="10"/>
      <c r="J497" s="10"/>
      <c r="K497" s="10"/>
      <c r="L497" s="160">
        <v>0</v>
      </c>
      <c r="M497" s="161"/>
      <c r="N497" s="162"/>
    </row>
    <row r="498" spans="1:14" ht="20.100000000000001" customHeight="1">
      <c r="A498" s="8">
        <v>3</v>
      </c>
      <c r="B498" s="16">
        <v>26207133225</v>
      </c>
      <c r="C498" s="147" t="s">
        <v>1789</v>
      </c>
      <c r="D498" s="148" t="s">
        <v>1787</v>
      </c>
      <c r="E498" s="17" t="s">
        <v>1280</v>
      </c>
      <c r="F498" s="17" t="s">
        <v>1280</v>
      </c>
      <c r="G498" s="9"/>
      <c r="H498" s="10"/>
      <c r="I498" s="10"/>
      <c r="J498" s="10"/>
      <c r="K498" s="10"/>
      <c r="L498" s="160">
        <v>0</v>
      </c>
      <c r="M498" s="161"/>
      <c r="N498" s="162"/>
    </row>
    <row r="499" spans="1:14" ht="20.100000000000001" customHeight="1">
      <c r="A499" s="8">
        <v>4</v>
      </c>
      <c r="B499" s="16">
        <v>26203331975</v>
      </c>
      <c r="C499" s="147" t="s">
        <v>1790</v>
      </c>
      <c r="D499" s="148" t="s">
        <v>1787</v>
      </c>
      <c r="E499" s="17" t="s">
        <v>1267</v>
      </c>
      <c r="F499" s="17" t="s">
        <v>1267</v>
      </c>
      <c r="G499" s="9"/>
      <c r="H499" s="10"/>
      <c r="I499" s="10"/>
      <c r="J499" s="10"/>
      <c r="K499" s="10"/>
      <c r="L499" s="160">
        <v>0</v>
      </c>
      <c r="M499" s="161"/>
      <c r="N499" s="162"/>
    </row>
    <row r="500" spans="1:14" ht="20.100000000000001" customHeight="1">
      <c r="A500" s="8">
        <v>5</v>
      </c>
      <c r="B500" s="16">
        <v>26203321569</v>
      </c>
      <c r="C500" s="147" t="s">
        <v>1791</v>
      </c>
      <c r="D500" s="148" t="s">
        <v>1787</v>
      </c>
      <c r="E500" s="17" t="s">
        <v>1441</v>
      </c>
      <c r="F500" s="17" t="s">
        <v>1441</v>
      </c>
      <c r="G500" s="9"/>
      <c r="H500" s="10"/>
      <c r="I500" s="10"/>
      <c r="J500" s="10"/>
      <c r="K500" s="10"/>
      <c r="L500" s="160">
        <v>0</v>
      </c>
      <c r="M500" s="161"/>
      <c r="N500" s="162"/>
    </row>
    <row r="501" spans="1:14" ht="20.100000000000001" customHeight="1">
      <c r="A501" s="8">
        <v>6</v>
      </c>
      <c r="B501" s="16">
        <v>26205135176</v>
      </c>
      <c r="C501" s="147" t="s">
        <v>1792</v>
      </c>
      <c r="D501" s="148" t="s">
        <v>1787</v>
      </c>
      <c r="E501" s="17" t="s">
        <v>1274</v>
      </c>
      <c r="F501" s="17" t="s">
        <v>1274</v>
      </c>
      <c r="G501" s="9"/>
      <c r="H501" s="10"/>
      <c r="I501" s="10"/>
      <c r="J501" s="10"/>
      <c r="K501" s="10"/>
      <c r="L501" s="160">
        <v>0</v>
      </c>
      <c r="M501" s="161"/>
      <c r="N501" s="162"/>
    </row>
    <row r="502" spans="1:14" ht="20.100000000000001" customHeight="1">
      <c r="A502" s="8">
        <v>7</v>
      </c>
      <c r="B502" s="16">
        <v>26207120292</v>
      </c>
      <c r="C502" s="147" t="s">
        <v>1793</v>
      </c>
      <c r="D502" s="148" t="s">
        <v>1787</v>
      </c>
      <c r="E502" s="17" t="s">
        <v>1276</v>
      </c>
      <c r="F502" s="17" t="s">
        <v>1276</v>
      </c>
      <c r="G502" s="9"/>
      <c r="H502" s="10"/>
      <c r="I502" s="10"/>
      <c r="J502" s="10"/>
      <c r="K502" s="10"/>
      <c r="L502" s="160">
        <v>0</v>
      </c>
      <c r="M502" s="161"/>
      <c r="N502" s="162"/>
    </row>
    <row r="503" spans="1:14" ht="20.100000000000001" customHeight="1">
      <c r="A503" s="8">
        <v>8</v>
      </c>
      <c r="B503" s="16">
        <v>26218636241</v>
      </c>
      <c r="C503" s="147" t="s">
        <v>1794</v>
      </c>
      <c r="D503" s="148" t="s">
        <v>1795</v>
      </c>
      <c r="E503" s="17" t="s">
        <v>1472</v>
      </c>
      <c r="F503" s="17" t="s">
        <v>1472</v>
      </c>
      <c r="G503" s="9"/>
      <c r="H503" s="10"/>
      <c r="I503" s="10"/>
      <c r="J503" s="10"/>
      <c r="K503" s="10"/>
      <c r="L503" s="160">
        <v>0</v>
      </c>
      <c r="M503" s="161"/>
      <c r="N503" s="162"/>
    </row>
    <row r="504" spans="1:14" ht="20.100000000000001" customHeight="1">
      <c r="A504" s="8">
        <v>9</v>
      </c>
      <c r="B504" s="16">
        <v>26212224599</v>
      </c>
      <c r="C504" s="147" t="s">
        <v>1796</v>
      </c>
      <c r="D504" s="148" t="s">
        <v>1795</v>
      </c>
      <c r="E504" s="17" t="s">
        <v>1280</v>
      </c>
      <c r="F504" s="17" t="s">
        <v>1280</v>
      </c>
      <c r="G504" s="9"/>
      <c r="H504" s="10"/>
      <c r="I504" s="10"/>
      <c r="J504" s="10"/>
      <c r="K504" s="10"/>
      <c r="L504" s="160">
        <v>0</v>
      </c>
      <c r="M504" s="161"/>
      <c r="N504" s="162"/>
    </row>
    <row r="505" spans="1:14" ht="20.100000000000001" customHeight="1">
      <c r="A505" s="8">
        <v>10</v>
      </c>
      <c r="B505" s="16">
        <v>25211617110</v>
      </c>
      <c r="C505" s="147" t="s">
        <v>1797</v>
      </c>
      <c r="D505" s="148" t="s">
        <v>1798</v>
      </c>
      <c r="E505" s="17" t="s">
        <v>1799</v>
      </c>
      <c r="F505" s="17" t="s">
        <v>1799</v>
      </c>
      <c r="G505" s="9"/>
      <c r="H505" s="10"/>
      <c r="I505" s="10"/>
      <c r="J505" s="10"/>
      <c r="K505" s="10"/>
      <c r="L505" s="160">
        <v>0</v>
      </c>
      <c r="M505" s="161"/>
      <c r="N505" s="162"/>
    </row>
    <row r="506" spans="1:14" ht="20.100000000000001" customHeight="1">
      <c r="A506" s="8">
        <v>11</v>
      </c>
      <c r="B506" s="16">
        <v>26212442608</v>
      </c>
      <c r="C506" s="147" t="s">
        <v>1800</v>
      </c>
      <c r="D506" s="148" t="s">
        <v>1801</v>
      </c>
      <c r="E506" s="17" t="s">
        <v>1318</v>
      </c>
      <c r="F506" s="17" t="s">
        <v>1318</v>
      </c>
      <c r="G506" s="9"/>
      <c r="H506" s="10"/>
      <c r="I506" s="10"/>
      <c r="J506" s="10"/>
      <c r="K506" s="10"/>
      <c r="L506" s="160">
        <v>0</v>
      </c>
      <c r="M506" s="161"/>
      <c r="N506" s="162"/>
    </row>
    <row r="507" spans="1:14" ht="20.100000000000001" customHeight="1">
      <c r="A507" s="8">
        <v>12</v>
      </c>
      <c r="B507" s="16">
        <v>26212131598</v>
      </c>
      <c r="C507" s="147" t="s">
        <v>1802</v>
      </c>
      <c r="D507" s="148" t="s">
        <v>1801</v>
      </c>
      <c r="E507" s="17" t="s">
        <v>1300</v>
      </c>
      <c r="F507" s="17" t="s">
        <v>1300</v>
      </c>
      <c r="G507" s="9"/>
      <c r="H507" s="10"/>
      <c r="I507" s="10"/>
      <c r="J507" s="10"/>
      <c r="K507" s="10"/>
      <c r="L507" s="160">
        <v>0</v>
      </c>
      <c r="M507" s="161"/>
      <c r="N507" s="162"/>
    </row>
    <row r="508" spans="1:14" ht="20.100000000000001" customHeight="1">
      <c r="A508" s="8">
        <v>13</v>
      </c>
      <c r="B508" s="16">
        <v>2221125801</v>
      </c>
      <c r="C508" s="147" t="s">
        <v>1803</v>
      </c>
      <c r="D508" s="148" t="s">
        <v>1801</v>
      </c>
      <c r="E508" s="17" t="s">
        <v>1804</v>
      </c>
      <c r="F508" s="17" t="s">
        <v>1804</v>
      </c>
      <c r="G508" s="9"/>
      <c r="H508" s="10"/>
      <c r="I508" s="10"/>
      <c r="J508" s="10"/>
      <c r="K508" s="10"/>
      <c r="L508" s="160">
        <v>0</v>
      </c>
      <c r="M508" s="161"/>
      <c r="N508" s="162"/>
    </row>
    <row r="509" spans="1:14" ht="20.100000000000001" customHeight="1">
      <c r="A509" s="8">
        <v>14</v>
      </c>
      <c r="B509" s="16">
        <v>26212242716</v>
      </c>
      <c r="C509" s="147" t="s">
        <v>1805</v>
      </c>
      <c r="D509" s="148" t="s">
        <v>1801</v>
      </c>
      <c r="E509" s="17" t="s">
        <v>1280</v>
      </c>
      <c r="F509" s="17" t="s">
        <v>1280</v>
      </c>
      <c r="G509" s="9"/>
      <c r="H509" s="10"/>
      <c r="I509" s="10"/>
      <c r="J509" s="10"/>
      <c r="K509" s="10"/>
      <c r="L509" s="160">
        <v>0</v>
      </c>
      <c r="M509" s="161"/>
      <c r="N509" s="162"/>
    </row>
    <row r="510" spans="1:14" ht="20.100000000000001" customHeight="1">
      <c r="A510" s="8">
        <v>15</v>
      </c>
      <c r="B510" s="16">
        <v>26212235769</v>
      </c>
      <c r="C510" s="147" t="s">
        <v>1716</v>
      </c>
      <c r="D510" s="148" t="s">
        <v>1801</v>
      </c>
      <c r="E510" s="17" t="s">
        <v>1280</v>
      </c>
      <c r="F510" s="17" t="s">
        <v>1280</v>
      </c>
      <c r="G510" s="9"/>
      <c r="H510" s="10"/>
      <c r="I510" s="10"/>
      <c r="J510" s="10"/>
      <c r="K510" s="10"/>
      <c r="L510" s="160">
        <v>0</v>
      </c>
      <c r="M510" s="161"/>
      <c r="N510" s="162"/>
    </row>
    <row r="511" spans="1:14" ht="20.100000000000001" customHeight="1">
      <c r="A511" s="8">
        <v>16</v>
      </c>
      <c r="B511" s="16">
        <v>25207201266</v>
      </c>
      <c r="C511" s="147" t="s">
        <v>1806</v>
      </c>
      <c r="D511" s="148" t="s">
        <v>1807</v>
      </c>
      <c r="E511" s="17" t="s">
        <v>1432</v>
      </c>
      <c r="F511" s="17" t="s">
        <v>1432</v>
      </c>
      <c r="G511" s="9"/>
      <c r="H511" s="10"/>
      <c r="I511" s="10"/>
      <c r="J511" s="10"/>
      <c r="K511" s="10"/>
      <c r="L511" s="160">
        <v>0</v>
      </c>
      <c r="M511" s="161"/>
      <c r="N511" s="162"/>
    </row>
    <row r="512" spans="1:14" ht="20.100000000000001" customHeight="1">
      <c r="A512" s="8">
        <v>17</v>
      </c>
      <c r="B512" s="16">
        <v>26207336167</v>
      </c>
      <c r="C512" s="147" t="s">
        <v>1808</v>
      </c>
      <c r="D512" s="148" t="s">
        <v>1807</v>
      </c>
      <c r="E512" s="17" t="s">
        <v>1286</v>
      </c>
      <c r="F512" s="17" t="s">
        <v>1286</v>
      </c>
      <c r="G512" s="9"/>
      <c r="H512" s="10"/>
      <c r="I512" s="10"/>
      <c r="J512" s="10"/>
      <c r="K512" s="10"/>
      <c r="L512" s="160">
        <v>0</v>
      </c>
      <c r="M512" s="161"/>
      <c r="N512" s="162"/>
    </row>
    <row r="513" spans="1:14" ht="20.100000000000001" customHeight="1">
      <c r="A513" s="8">
        <v>18</v>
      </c>
      <c r="B513" s="16">
        <v>26211342606</v>
      </c>
      <c r="C513" s="147" t="s">
        <v>1279</v>
      </c>
      <c r="D513" s="148" t="s">
        <v>1809</v>
      </c>
      <c r="E513" s="17" t="s">
        <v>1263</v>
      </c>
      <c r="F513" s="17" t="s">
        <v>1263</v>
      </c>
      <c r="G513" s="9"/>
      <c r="H513" s="10"/>
      <c r="I513" s="10"/>
      <c r="J513" s="10"/>
      <c r="K513" s="10"/>
      <c r="L513" s="160">
        <v>0</v>
      </c>
      <c r="M513" s="161"/>
      <c r="N513" s="162"/>
    </row>
    <row r="514" spans="1:14" ht="20.100000000000001" customHeight="1">
      <c r="A514" s="8">
        <v>19</v>
      </c>
      <c r="B514" s="16">
        <v>26212134038</v>
      </c>
      <c r="C514" s="147" t="s">
        <v>1810</v>
      </c>
      <c r="D514" s="148" t="s">
        <v>1811</v>
      </c>
      <c r="E514" s="17" t="s">
        <v>1300</v>
      </c>
      <c r="F514" s="17" t="s">
        <v>1300</v>
      </c>
      <c r="G514" s="9"/>
      <c r="H514" s="10"/>
      <c r="I514" s="10"/>
      <c r="J514" s="10"/>
      <c r="K514" s="10"/>
      <c r="L514" s="160">
        <v>0</v>
      </c>
      <c r="M514" s="161"/>
      <c r="N514" s="162"/>
    </row>
    <row r="515" spans="1:14" ht="20.100000000000001" customHeight="1">
      <c r="A515" s="8">
        <v>20</v>
      </c>
      <c r="B515" s="16">
        <v>25213116959</v>
      </c>
      <c r="C515" s="147" t="s">
        <v>1812</v>
      </c>
      <c r="D515" s="148" t="s">
        <v>1813</v>
      </c>
      <c r="E515" s="17" t="s">
        <v>1337</v>
      </c>
      <c r="F515" s="17" t="s">
        <v>1337</v>
      </c>
      <c r="G515" s="9"/>
      <c r="H515" s="10"/>
      <c r="I515" s="10"/>
      <c r="J515" s="10"/>
      <c r="K515" s="10"/>
      <c r="L515" s="160">
        <v>0</v>
      </c>
      <c r="M515" s="161"/>
      <c r="N515" s="162"/>
    </row>
    <row r="516" spans="1:14" ht="20.100000000000001" customHeight="1">
      <c r="A516" s="8">
        <v>21</v>
      </c>
      <c r="B516" s="16">
        <v>26211332143</v>
      </c>
      <c r="C516" s="147" t="s">
        <v>1814</v>
      </c>
      <c r="D516" s="148" t="s">
        <v>1813</v>
      </c>
      <c r="E516" s="17" t="s">
        <v>1263</v>
      </c>
      <c r="F516" s="17" t="s">
        <v>1263</v>
      </c>
      <c r="G516" s="9"/>
      <c r="H516" s="10"/>
      <c r="I516" s="10"/>
      <c r="J516" s="10"/>
      <c r="K516" s="10"/>
      <c r="L516" s="160">
        <v>0</v>
      </c>
      <c r="M516" s="161"/>
      <c r="N516" s="162"/>
    </row>
    <row r="517" spans="1:14" ht="20.100000000000001" customHeight="1">
      <c r="A517" s="8">
        <v>22</v>
      </c>
      <c r="B517" s="16">
        <v>25213405297</v>
      </c>
      <c r="C517" s="147" t="s">
        <v>1815</v>
      </c>
      <c r="D517" s="148" t="s">
        <v>1813</v>
      </c>
      <c r="E517" s="17" t="s">
        <v>1354</v>
      </c>
      <c r="F517" s="17" t="s">
        <v>1354</v>
      </c>
      <c r="G517" s="9"/>
      <c r="H517" s="10"/>
      <c r="I517" s="10"/>
      <c r="J517" s="10"/>
      <c r="K517" s="10"/>
      <c r="L517" s="160">
        <v>0</v>
      </c>
      <c r="M517" s="161"/>
      <c r="N517" s="162"/>
    </row>
    <row r="518" spans="1:14" ht="20.100000000000001" customHeight="1">
      <c r="A518" s="8">
        <v>23</v>
      </c>
      <c r="B518" s="16">
        <v>27265280157</v>
      </c>
      <c r="C518" s="147" t="s">
        <v>1816</v>
      </c>
      <c r="D518" s="148" t="s">
        <v>1817</v>
      </c>
      <c r="E518" s="17" t="s">
        <v>1284</v>
      </c>
      <c r="F518" s="17" t="s">
        <v>1284</v>
      </c>
      <c r="G518" s="9"/>
      <c r="H518" s="10"/>
      <c r="I518" s="10"/>
      <c r="J518" s="10"/>
      <c r="K518" s="10"/>
      <c r="L518" s="160">
        <v>0</v>
      </c>
      <c r="M518" s="161"/>
      <c r="N518" s="162"/>
    </row>
    <row r="519" spans="1:14" ht="20.100000000000001" customHeight="1">
      <c r="A519" s="8">
        <v>24</v>
      </c>
      <c r="B519" s="16">
        <v>25203115882</v>
      </c>
      <c r="C519" s="147" t="s">
        <v>1818</v>
      </c>
      <c r="D519" s="148" t="s">
        <v>1817</v>
      </c>
      <c r="E519" s="17" t="s">
        <v>1486</v>
      </c>
      <c r="F519" s="17" t="s">
        <v>1486</v>
      </c>
      <c r="G519" s="9"/>
      <c r="H519" s="10"/>
      <c r="I519" s="10"/>
      <c r="J519" s="10"/>
      <c r="K519" s="10"/>
      <c r="L519" s="160">
        <v>0</v>
      </c>
      <c r="M519" s="161"/>
      <c r="N519" s="162"/>
    </row>
    <row r="520" spans="1:14" ht="20.100000000000001" customHeight="1">
      <c r="A520" s="8">
        <v>25</v>
      </c>
      <c r="B520" s="16">
        <v>26202234536</v>
      </c>
      <c r="C520" s="147" t="s">
        <v>1380</v>
      </c>
      <c r="D520" s="148" t="s">
        <v>1817</v>
      </c>
      <c r="E520" s="17" t="s">
        <v>1280</v>
      </c>
      <c r="F520" s="17" t="s">
        <v>1280</v>
      </c>
      <c r="G520" s="9"/>
      <c r="H520" s="10"/>
      <c r="I520" s="10"/>
      <c r="J520" s="10"/>
      <c r="K520" s="10"/>
      <c r="L520" s="160">
        <v>0</v>
      </c>
      <c r="M520" s="161"/>
      <c r="N520" s="162"/>
    </row>
    <row r="521" spans="1:14" ht="20.100000000000001" customHeight="1">
      <c r="A521" s="8">
        <v>26</v>
      </c>
      <c r="B521" s="16">
        <v>26217200031</v>
      </c>
      <c r="C521" s="147" t="s">
        <v>1819</v>
      </c>
      <c r="D521" s="148" t="s">
        <v>1817</v>
      </c>
      <c r="E521" s="17" t="s">
        <v>1350</v>
      </c>
      <c r="F521" s="17" t="s">
        <v>1350</v>
      </c>
      <c r="G521" s="9"/>
      <c r="H521" s="10"/>
      <c r="I521" s="10"/>
      <c r="J521" s="10"/>
      <c r="K521" s="10"/>
      <c r="L521" s="160">
        <v>0</v>
      </c>
      <c r="M521" s="161"/>
      <c r="N521" s="162"/>
    </row>
    <row r="522" spans="1:14" ht="20.100000000000001" customHeight="1">
      <c r="A522" s="8">
        <v>27</v>
      </c>
      <c r="B522" s="16">
        <v>26211636068</v>
      </c>
      <c r="C522" s="147" t="s">
        <v>1820</v>
      </c>
      <c r="D522" s="148" t="s">
        <v>1817</v>
      </c>
      <c r="E522" s="17" t="s">
        <v>1702</v>
      </c>
      <c r="F522" s="17" t="s">
        <v>1702</v>
      </c>
      <c r="G522" s="9"/>
      <c r="H522" s="10"/>
      <c r="I522" s="10"/>
      <c r="J522" s="10"/>
      <c r="K522" s="10"/>
      <c r="L522" s="160">
        <v>0</v>
      </c>
      <c r="M522" s="161"/>
      <c r="N522" s="162"/>
    </row>
    <row r="523" spans="1:14" ht="20.100000000000001" customHeight="1">
      <c r="A523" s="8">
        <v>28</v>
      </c>
      <c r="B523" s="16">
        <v>26211330494</v>
      </c>
      <c r="C523" s="147" t="s">
        <v>1821</v>
      </c>
      <c r="D523" s="148" t="s">
        <v>1822</v>
      </c>
      <c r="E523" s="17" t="s">
        <v>1263</v>
      </c>
      <c r="F523" s="17" t="s">
        <v>1263</v>
      </c>
      <c r="G523" s="9"/>
      <c r="H523" s="10"/>
      <c r="I523" s="10"/>
      <c r="J523" s="10"/>
      <c r="K523" s="10"/>
      <c r="L523" s="160">
        <v>0</v>
      </c>
      <c r="M523" s="161"/>
      <c r="N523" s="162"/>
    </row>
    <row r="524" spans="1:14" ht="20.100000000000001" customHeight="1">
      <c r="A524" s="8">
        <v>29</v>
      </c>
      <c r="B524" s="16">
        <v>26212132865</v>
      </c>
      <c r="C524" s="147" t="s">
        <v>1823</v>
      </c>
      <c r="D524" s="148" t="s">
        <v>1822</v>
      </c>
      <c r="E524" s="17" t="s">
        <v>1300</v>
      </c>
      <c r="F524" s="17" t="s">
        <v>1300</v>
      </c>
      <c r="G524" s="9"/>
      <c r="H524" s="10"/>
      <c r="I524" s="10"/>
      <c r="J524" s="10"/>
      <c r="K524" s="10"/>
      <c r="L524" s="160">
        <v>0</v>
      </c>
      <c r="M524" s="161"/>
      <c r="N524" s="162"/>
    </row>
    <row r="525" spans="1:14" ht="20.100000000000001" customHeight="1">
      <c r="A525" s="11">
        <v>30</v>
      </c>
      <c r="B525" s="16">
        <v>26211335741</v>
      </c>
      <c r="C525" s="147" t="s">
        <v>1824</v>
      </c>
      <c r="D525" s="148" t="s">
        <v>1822</v>
      </c>
      <c r="E525" s="17" t="s">
        <v>1263</v>
      </c>
      <c r="F525" s="17" t="s">
        <v>1263</v>
      </c>
      <c r="G525" s="12"/>
      <c r="H525" s="13"/>
      <c r="I525" s="13"/>
      <c r="J525" s="13"/>
      <c r="K525" s="13"/>
      <c r="L525" s="171">
        <v>0</v>
      </c>
      <c r="M525" s="172"/>
      <c r="N525" s="173"/>
    </row>
    <row r="526" spans="1:14" ht="12" customHeight="1">
      <c r="M526" s="146" t="s">
        <v>2098</v>
      </c>
      <c r="N526" s="14" t="s">
        <v>2048</v>
      </c>
    </row>
    <row r="527" spans="1:14" s="1" customFormat="1" ht="14.25" customHeight="1">
      <c r="B527" s="174" t="s">
        <v>7</v>
      </c>
      <c r="C527" s="174"/>
      <c r="D527" s="175" t="s">
        <v>1255</v>
      </c>
      <c r="E527" s="175"/>
      <c r="F527" s="175"/>
      <c r="G527" s="175"/>
      <c r="H527" s="175"/>
      <c r="I527" s="175"/>
      <c r="J527" s="175"/>
      <c r="K527" s="175"/>
      <c r="L527" s="111" t="s">
        <v>2038</v>
      </c>
    </row>
    <row r="528" spans="1:14" s="1" customFormat="1">
      <c r="B528" s="174" t="s">
        <v>1260</v>
      </c>
      <c r="C528" s="174"/>
      <c r="D528" s="2" t="s">
        <v>2057</v>
      </c>
      <c r="E528" s="175" t="s">
        <v>1259</v>
      </c>
      <c r="F528" s="175"/>
      <c r="G528" s="175"/>
      <c r="H528" s="175"/>
      <c r="I528" s="175"/>
      <c r="J528" s="175"/>
      <c r="K528" s="175"/>
      <c r="L528" s="3"/>
      <c r="M528" s="4"/>
      <c r="N528" s="4"/>
    </row>
    <row r="529" spans="1:14" s="5" customFormat="1" ht="18.75" customHeight="1">
      <c r="B529" s="6" t="s">
        <v>2099</v>
      </c>
      <c r="C529" s="165"/>
      <c r="D529" s="165"/>
      <c r="E529" s="165"/>
      <c r="F529" s="165"/>
      <c r="G529" s="165"/>
      <c r="H529" s="165"/>
      <c r="I529" s="165"/>
      <c r="J529" s="165"/>
      <c r="K529" s="165"/>
      <c r="L529" s="3"/>
      <c r="M529" s="3"/>
      <c r="N529" s="3"/>
    </row>
    <row r="530" spans="1:14" s="5" customFormat="1" ht="18.75" customHeight="1">
      <c r="A530" s="166" t="s">
        <v>2097</v>
      </c>
      <c r="B530" s="166"/>
      <c r="C530" s="166"/>
      <c r="D530" s="166"/>
      <c r="E530" s="166"/>
      <c r="F530" s="166"/>
      <c r="G530" s="166"/>
      <c r="H530" s="166"/>
      <c r="I530" s="166"/>
      <c r="J530" s="166"/>
      <c r="K530" s="166"/>
      <c r="L530" s="3"/>
      <c r="M530" s="3"/>
      <c r="N530" s="3"/>
    </row>
    <row r="531" spans="1:14" ht="3.75" customHeight="1"/>
    <row r="532" spans="1:14" ht="15" customHeight="1">
      <c r="A532" s="164" t="s">
        <v>0</v>
      </c>
      <c r="B532" s="163" t="s">
        <v>8</v>
      </c>
      <c r="C532" s="167" t="s">
        <v>3</v>
      </c>
      <c r="D532" s="168" t="s">
        <v>4</v>
      </c>
      <c r="E532" s="163" t="s">
        <v>13</v>
      </c>
      <c r="F532" s="163" t="s">
        <v>14</v>
      </c>
      <c r="G532" s="163" t="s">
        <v>1256</v>
      </c>
      <c r="H532" s="169" t="s">
        <v>1257</v>
      </c>
      <c r="I532" s="163" t="s">
        <v>9</v>
      </c>
      <c r="J532" s="158" t="s">
        <v>6</v>
      </c>
      <c r="K532" s="159"/>
      <c r="L532" s="152" t="s">
        <v>10</v>
      </c>
      <c r="M532" s="153"/>
      <c r="N532" s="154"/>
    </row>
    <row r="533" spans="1:14" ht="27" customHeight="1">
      <c r="A533" s="164"/>
      <c r="B533" s="164"/>
      <c r="C533" s="167"/>
      <c r="D533" s="168"/>
      <c r="E533" s="164"/>
      <c r="F533" s="164"/>
      <c r="G533" s="164"/>
      <c r="H533" s="170"/>
      <c r="I533" s="164"/>
      <c r="J533" s="7" t="s">
        <v>11</v>
      </c>
      <c r="K533" s="7" t="s">
        <v>12</v>
      </c>
      <c r="L533" s="155"/>
      <c r="M533" s="156"/>
      <c r="N533" s="157"/>
    </row>
    <row r="534" spans="1:14" ht="20.100000000000001" customHeight="1">
      <c r="A534" s="8">
        <v>1</v>
      </c>
      <c r="B534" s="16">
        <v>27275280117</v>
      </c>
      <c r="C534" s="147" t="s">
        <v>1418</v>
      </c>
      <c r="D534" s="148" t="s">
        <v>1825</v>
      </c>
      <c r="E534" s="17" t="s">
        <v>1284</v>
      </c>
      <c r="F534" s="17" t="s">
        <v>1284</v>
      </c>
      <c r="G534" s="9"/>
      <c r="H534" s="10"/>
      <c r="I534" s="10"/>
      <c r="J534" s="10"/>
      <c r="K534" s="10"/>
      <c r="L534" s="149">
        <v>0</v>
      </c>
      <c r="M534" s="150"/>
      <c r="N534" s="151"/>
    </row>
    <row r="535" spans="1:14" ht="20.100000000000001" customHeight="1">
      <c r="A535" s="8">
        <v>2</v>
      </c>
      <c r="B535" s="16">
        <v>25207103899</v>
      </c>
      <c r="C535" s="147" t="s">
        <v>1826</v>
      </c>
      <c r="D535" s="148" t="s">
        <v>1827</v>
      </c>
      <c r="E535" s="17" t="s">
        <v>1291</v>
      </c>
      <c r="F535" s="17" t="s">
        <v>1291</v>
      </c>
      <c r="G535" s="9"/>
      <c r="H535" s="10"/>
      <c r="I535" s="10"/>
      <c r="J535" s="10"/>
      <c r="K535" s="10"/>
      <c r="L535" s="160">
        <v>0</v>
      </c>
      <c r="M535" s="161"/>
      <c r="N535" s="162"/>
    </row>
    <row r="536" spans="1:14" ht="20.100000000000001" customHeight="1">
      <c r="A536" s="8">
        <v>3</v>
      </c>
      <c r="B536" s="16">
        <v>26207223198</v>
      </c>
      <c r="C536" s="147" t="s">
        <v>1828</v>
      </c>
      <c r="D536" s="148" t="s">
        <v>1827</v>
      </c>
      <c r="E536" s="17" t="s">
        <v>1289</v>
      </c>
      <c r="F536" s="17" t="s">
        <v>1289</v>
      </c>
      <c r="G536" s="9"/>
      <c r="H536" s="10"/>
      <c r="I536" s="10"/>
      <c r="J536" s="10"/>
      <c r="K536" s="10"/>
      <c r="L536" s="160">
        <v>0</v>
      </c>
      <c r="M536" s="161"/>
      <c r="N536" s="162"/>
    </row>
    <row r="537" spans="1:14" ht="20.100000000000001" customHeight="1">
      <c r="A537" s="8">
        <v>4</v>
      </c>
      <c r="B537" s="16">
        <v>24207108085</v>
      </c>
      <c r="C537" s="147" t="s">
        <v>1829</v>
      </c>
      <c r="D537" s="148" t="s">
        <v>1827</v>
      </c>
      <c r="E537" s="17" t="s">
        <v>1425</v>
      </c>
      <c r="F537" s="17" t="s">
        <v>1425</v>
      </c>
      <c r="G537" s="9"/>
      <c r="H537" s="10"/>
      <c r="I537" s="10"/>
      <c r="J537" s="10"/>
      <c r="K537" s="10"/>
      <c r="L537" s="160">
        <v>0</v>
      </c>
      <c r="M537" s="161"/>
      <c r="N537" s="162"/>
    </row>
    <row r="538" spans="1:14" ht="20.100000000000001" customHeight="1">
      <c r="A538" s="8">
        <v>5</v>
      </c>
      <c r="B538" s="16">
        <v>26212124137</v>
      </c>
      <c r="C538" s="147" t="s">
        <v>1465</v>
      </c>
      <c r="D538" s="148" t="s">
        <v>1827</v>
      </c>
      <c r="E538" s="17" t="s">
        <v>1263</v>
      </c>
      <c r="F538" s="17" t="s">
        <v>1263</v>
      </c>
      <c r="G538" s="9"/>
      <c r="H538" s="10"/>
      <c r="I538" s="10"/>
      <c r="J538" s="10"/>
      <c r="K538" s="10"/>
      <c r="L538" s="160">
        <v>0</v>
      </c>
      <c r="M538" s="161"/>
      <c r="N538" s="162"/>
    </row>
    <row r="539" spans="1:14" ht="20.100000000000001" customHeight="1">
      <c r="A539" s="8">
        <v>6</v>
      </c>
      <c r="B539" s="16">
        <v>26202141729</v>
      </c>
      <c r="C539" s="147" t="s">
        <v>1830</v>
      </c>
      <c r="D539" s="148" t="s">
        <v>1831</v>
      </c>
      <c r="E539" s="17" t="s">
        <v>1377</v>
      </c>
      <c r="F539" s="17" t="s">
        <v>1377</v>
      </c>
      <c r="G539" s="9"/>
      <c r="H539" s="10"/>
      <c r="I539" s="10"/>
      <c r="J539" s="10"/>
      <c r="K539" s="10"/>
      <c r="L539" s="160">
        <v>0</v>
      </c>
      <c r="M539" s="161"/>
      <c r="N539" s="162"/>
    </row>
    <row r="540" spans="1:14" ht="20.100000000000001" customHeight="1">
      <c r="A540" s="8">
        <v>7</v>
      </c>
      <c r="B540" s="16">
        <v>26211332805</v>
      </c>
      <c r="C540" s="147" t="s">
        <v>1832</v>
      </c>
      <c r="D540" s="148" t="s">
        <v>1833</v>
      </c>
      <c r="E540" s="17" t="s">
        <v>1263</v>
      </c>
      <c r="F540" s="17" t="s">
        <v>1263</v>
      </c>
      <c r="G540" s="9"/>
      <c r="H540" s="10"/>
      <c r="I540" s="10"/>
      <c r="J540" s="10"/>
      <c r="K540" s="10"/>
      <c r="L540" s="160">
        <v>0</v>
      </c>
      <c r="M540" s="161"/>
      <c r="N540" s="162"/>
    </row>
    <row r="541" spans="1:14" ht="20.100000000000001" customHeight="1">
      <c r="A541" s="8">
        <v>8</v>
      </c>
      <c r="B541" s="16">
        <v>26211324371</v>
      </c>
      <c r="C541" s="147" t="s">
        <v>1834</v>
      </c>
      <c r="D541" s="148" t="s">
        <v>1835</v>
      </c>
      <c r="E541" s="17" t="s">
        <v>1263</v>
      </c>
      <c r="F541" s="17" t="s">
        <v>1263</v>
      </c>
      <c r="G541" s="9"/>
      <c r="H541" s="10"/>
      <c r="I541" s="10"/>
      <c r="J541" s="10"/>
      <c r="K541" s="10"/>
      <c r="L541" s="160">
        <v>0</v>
      </c>
      <c r="M541" s="161"/>
      <c r="N541" s="162"/>
    </row>
    <row r="542" spans="1:14" ht="20.100000000000001" customHeight="1">
      <c r="A542" s="8">
        <v>9</v>
      </c>
      <c r="B542" s="16">
        <v>26211631763</v>
      </c>
      <c r="C542" s="147" t="s">
        <v>1836</v>
      </c>
      <c r="D542" s="148" t="s">
        <v>1835</v>
      </c>
      <c r="E542" s="17" t="s">
        <v>1702</v>
      </c>
      <c r="F542" s="17" t="s">
        <v>1702</v>
      </c>
      <c r="G542" s="9"/>
      <c r="H542" s="10"/>
      <c r="I542" s="10"/>
      <c r="J542" s="10"/>
      <c r="K542" s="10"/>
      <c r="L542" s="160">
        <v>0</v>
      </c>
      <c r="M542" s="161"/>
      <c r="N542" s="162"/>
    </row>
    <row r="543" spans="1:14" ht="20.100000000000001" customHeight="1">
      <c r="A543" s="8">
        <v>10</v>
      </c>
      <c r="B543" s="16">
        <v>24207101428</v>
      </c>
      <c r="C543" s="147" t="s">
        <v>1837</v>
      </c>
      <c r="D543" s="148" t="s">
        <v>1838</v>
      </c>
      <c r="E543" s="17" t="s">
        <v>1425</v>
      </c>
      <c r="F543" s="17" t="s">
        <v>1425</v>
      </c>
      <c r="G543" s="9"/>
      <c r="H543" s="10"/>
      <c r="I543" s="10"/>
      <c r="J543" s="10"/>
      <c r="K543" s="10"/>
      <c r="L543" s="160">
        <v>0</v>
      </c>
      <c r="M543" s="161"/>
      <c r="N543" s="162"/>
    </row>
    <row r="544" spans="1:14" ht="20.100000000000001" customHeight="1">
      <c r="A544" s="8">
        <v>11</v>
      </c>
      <c r="B544" s="16">
        <v>24211608146</v>
      </c>
      <c r="C544" s="147" t="s">
        <v>1839</v>
      </c>
      <c r="D544" s="148" t="s">
        <v>1840</v>
      </c>
      <c r="E544" s="17" t="s">
        <v>1841</v>
      </c>
      <c r="F544" s="17" t="s">
        <v>1841</v>
      </c>
      <c r="G544" s="9"/>
      <c r="H544" s="10"/>
      <c r="I544" s="10"/>
      <c r="J544" s="10"/>
      <c r="K544" s="10"/>
      <c r="L544" s="160">
        <v>0</v>
      </c>
      <c r="M544" s="161"/>
      <c r="N544" s="162"/>
    </row>
    <row r="545" spans="1:14" ht="20.100000000000001" customHeight="1">
      <c r="A545" s="8">
        <v>12</v>
      </c>
      <c r="B545" s="16">
        <v>26212100742</v>
      </c>
      <c r="C545" s="147" t="s">
        <v>1842</v>
      </c>
      <c r="D545" s="148" t="s">
        <v>1840</v>
      </c>
      <c r="E545" s="17" t="s">
        <v>1300</v>
      </c>
      <c r="F545" s="17" t="s">
        <v>1300</v>
      </c>
      <c r="G545" s="9"/>
      <c r="H545" s="10"/>
      <c r="I545" s="10"/>
      <c r="J545" s="10"/>
      <c r="K545" s="10"/>
      <c r="L545" s="160">
        <v>0</v>
      </c>
      <c r="M545" s="161"/>
      <c r="N545" s="162"/>
    </row>
    <row r="546" spans="1:14" ht="12" customHeight="1">
      <c r="M546" s="146" t="s">
        <v>2100</v>
      </c>
      <c r="N546" s="14" t="s">
        <v>2048</v>
      </c>
    </row>
    <row r="547" spans="1:14" s="1" customFormat="1" ht="14.25" customHeight="1">
      <c r="B547" s="174" t="s">
        <v>7</v>
      </c>
      <c r="C547" s="174"/>
      <c r="D547" s="175" t="s">
        <v>1255</v>
      </c>
      <c r="E547" s="175"/>
      <c r="F547" s="175"/>
      <c r="G547" s="175"/>
      <c r="H547" s="175"/>
      <c r="I547" s="175"/>
      <c r="J547" s="175"/>
      <c r="K547" s="175"/>
      <c r="L547" s="111" t="s">
        <v>2039</v>
      </c>
    </row>
    <row r="548" spans="1:14" s="1" customFormat="1">
      <c r="B548" s="174" t="s">
        <v>1260</v>
      </c>
      <c r="C548" s="174"/>
      <c r="D548" s="2" t="s">
        <v>2063</v>
      </c>
      <c r="E548" s="175" t="s">
        <v>1259</v>
      </c>
      <c r="F548" s="175"/>
      <c r="G548" s="175"/>
      <c r="H548" s="175"/>
      <c r="I548" s="175"/>
      <c r="J548" s="175"/>
      <c r="K548" s="175"/>
      <c r="L548" s="3"/>
      <c r="M548" s="4"/>
      <c r="N548" s="4"/>
    </row>
    <row r="549" spans="1:14" s="5" customFormat="1" ht="18.75" customHeight="1">
      <c r="B549" s="6" t="s">
        <v>2101</v>
      </c>
      <c r="C549" s="165"/>
      <c r="D549" s="165"/>
      <c r="E549" s="165"/>
      <c r="F549" s="165"/>
      <c r="G549" s="165"/>
      <c r="H549" s="165"/>
      <c r="I549" s="165"/>
      <c r="J549" s="165"/>
      <c r="K549" s="165"/>
      <c r="L549" s="3"/>
      <c r="M549" s="3"/>
      <c r="N549" s="3"/>
    </row>
    <row r="550" spans="1:14" s="5" customFormat="1" ht="18.75" customHeight="1">
      <c r="A550" s="166" t="s">
        <v>2102</v>
      </c>
      <c r="B550" s="166"/>
      <c r="C550" s="166"/>
      <c r="D550" s="166"/>
      <c r="E550" s="166"/>
      <c r="F550" s="166"/>
      <c r="G550" s="166"/>
      <c r="H550" s="166"/>
      <c r="I550" s="166"/>
      <c r="J550" s="166"/>
      <c r="K550" s="166"/>
      <c r="L550" s="3"/>
      <c r="M550" s="3"/>
      <c r="N550" s="3"/>
    </row>
    <row r="551" spans="1:14" ht="3.75" customHeight="1"/>
    <row r="552" spans="1:14" ht="15" customHeight="1">
      <c r="A552" s="164" t="s">
        <v>0</v>
      </c>
      <c r="B552" s="163" t="s">
        <v>8</v>
      </c>
      <c r="C552" s="167" t="s">
        <v>3</v>
      </c>
      <c r="D552" s="168" t="s">
        <v>4</v>
      </c>
      <c r="E552" s="163" t="s">
        <v>13</v>
      </c>
      <c r="F552" s="163" t="s">
        <v>14</v>
      </c>
      <c r="G552" s="163" t="s">
        <v>1256</v>
      </c>
      <c r="H552" s="169" t="s">
        <v>1257</v>
      </c>
      <c r="I552" s="163" t="s">
        <v>9</v>
      </c>
      <c r="J552" s="158" t="s">
        <v>6</v>
      </c>
      <c r="K552" s="159"/>
      <c r="L552" s="152" t="s">
        <v>10</v>
      </c>
      <c r="M552" s="153"/>
      <c r="N552" s="154"/>
    </row>
    <row r="553" spans="1:14" ht="27" customHeight="1">
      <c r="A553" s="164"/>
      <c r="B553" s="164"/>
      <c r="C553" s="167"/>
      <c r="D553" s="168"/>
      <c r="E553" s="164"/>
      <c r="F553" s="164"/>
      <c r="G553" s="164"/>
      <c r="H553" s="170"/>
      <c r="I553" s="164"/>
      <c r="J553" s="7" t="s">
        <v>11</v>
      </c>
      <c r="K553" s="7" t="s">
        <v>12</v>
      </c>
      <c r="L553" s="155"/>
      <c r="M553" s="156"/>
      <c r="N553" s="157"/>
    </row>
    <row r="554" spans="1:14" ht="20.100000000000001" customHeight="1">
      <c r="A554" s="8">
        <v>1</v>
      </c>
      <c r="B554" s="16">
        <v>26217132588</v>
      </c>
      <c r="C554" s="147" t="s">
        <v>1843</v>
      </c>
      <c r="D554" s="148" t="s">
        <v>1840</v>
      </c>
      <c r="E554" s="17" t="s">
        <v>1276</v>
      </c>
      <c r="F554" s="17" t="s">
        <v>1276</v>
      </c>
      <c r="G554" s="9"/>
      <c r="H554" s="10"/>
      <c r="I554" s="10"/>
      <c r="J554" s="10"/>
      <c r="K554" s="10"/>
      <c r="L554" s="149">
        <v>0</v>
      </c>
      <c r="M554" s="150"/>
      <c r="N554" s="151"/>
    </row>
    <row r="555" spans="1:14" ht="20.100000000000001" customHeight="1">
      <c r="A555" s="8">
        <v>2</v>
      </c>
      <c r="B555" s="16">
        <v>25217108305</v>
      </c>
      <c r="C555" s="147" t="s">
        <v>1777</v>
      </c>
      <c r="D555" s="148" t="s">
        <v>1844</v>
      </c>
      <c r="E555" s="17" t="s">
        <v>1291</v>
      </c>
      <c r="F555" s="17" t="s">
        <v>1291</v>
      </c>
      <c r="G555" s="9"/>
      <c r="H555" s="10"/>
      <c r="I555" s="10"/>
      <c r="J555" s="10"/>
      <c r="K555" s="10"/>
      <c r="L555" s="160">
        <v>0</v>
      </c>
      <c r="M555" s="161"/>
      <c r="N555" s="162"/>
    </row>
    <row r="556" spans="1:14" ht="20.100000000000001" customHeight="1">
      <c r="A556" s="8">
        <v>3</v>
      </c>
      <c r="B556" s="16">
        <v>25217116357</v>
      </c>
      <c r="C556" s="147" t="s">
        <v>1845</v>
      </c>
      <c r="D556" s="148" t="s">
        <v>1844</v>
      </c>
      <c r="E556" s="17" t="s">
        <v>1276</v>
      </c>
      <c r="F556" s="17" t="s">
        <v>1276</v>
      </c>
      <c r="G556" s="9"/>
      <c r="H556" s="10"/>
      <c r="I556" s="10"/>
      <c r="J556" s="10"/>
      <c r="K556" s="10"/>
      <c r="L556" s="160">
        <v>0</v>
      </c>
      <c r="M556" s="161"/>
      <c r="N556" s="162"/>
    </row>
    <row r="557" spans="1:14" ht="20.100000000000001" customHeight="1">
      <c r="A557" s="8">
        <v>4</v>
      </c>
      <c r="B557" s="16">
        <v>26211542445</v>
      </c>
      <c r="C557" s="147" t="s">
        <v>1846</v>
      </c>
      <c r="D557" s="148" t="s">
        <v>1847</v>
      </c>
      <c r="E557" s="17" t="s">
        <v>1395</v>
      </c>
      <c r="F557" s="17" t="s">
        <v>1395</v>
      </c>
      <c r="G557" s="9"/>
      <c r="H557" s="10"/>
      <c r="I557" s="10"/>
      <c r="J557" s="10"/>
      <c r="K557" s="10"/>
      <c r="L557" s="160">
        <v>0</v>
      </c>
      <c r="M557" s="161"/>
      <c r="N557" s="162"/>
    </row>
    <row r="558" spans="1:14" ht="20.100000000000001" customHeight="1">
      <c r="A558" s="8">
        <v>5</v>
      </c>
      <c r="B558" s="16">
        <v>26212142042</v>
      </c>
      <c r="C558" s="147" t="s">
        <v>1848</v>
      </c>
      <c r="D558" s="148" t="s">
        <v>1847</v>
      </c>
      <c r="E558" s="17" t="s">
        <v>1395</v>
      </c>
      <c r="F558" s="17" t="s">
        <v>1395</v>
      </c>
      <c r="G558" s="9"/>
      <c r="H558" s="10"/>
      <c r="I558" s="10"/>
      <c r="J558" s="10"/>
      <c r="K558" s="10"/>
      <c r="L558" s="160">
        <v>0</v>
      </c>
      <c r="M558" s="161"/>
      <c r="N558" s="162"/>
    </row>
    <row r="559" spans="1:14" ht="20.100000000000001" customHeight="1">
      <c r="A559" s="8">
        <v>6</v>
      </c>
      <c r="B559" s="16">
        <v>25211709589</v>
      </c>
      <c r="C559" s="147" t="s">
        <v>1410</v>
      </c>
      <c r="D559" s="148" t="s">
        <v>1847</v>
      </c>
      <c r="E559" s="17" t="s">
        <v>1799</v>
      </c>
      <c r="F559" s="17" t="s">
        <v>1799</v>
      </c>
      <c r="G559" s="9"/>
      <c r="H559" s="10"/>
      <c r="I559" s="10"/>
      <c r="J559" s="10"/>
      <c r="K559" s="10"/>
      <c r="L559" s="160">
        <v>0</v>
      </c>
      <c r="M559" s="161"/>
      <c r="N559" s="162"/>
    </row>
    <row r="560" spans="1:14" ht="20.100000000000001" customHeight="1">
      <c r="A560" s="8">
        <v>7</v>
      </c>
      <c r="B560" s="16">
        <v>26217123266</v>
      </c>
      <c r="C560" s="147" t="s">
        <v>1532</v>
      </c>
      <c r="D560" s="148" t="s">
        <v>1847</v>
      </c>
      <c r="E560" s="17" t="s">
        <v>1307</v>
      </c>
      <c r="F560" s="17" t="s">
        <v>1307</v>
      </c>
      <c r="G560" s="9"/>
      <c r="H560" s="10"/>
      <c r="I560" s="10"/>
      <c r="J560" s="10"/>
      <c r="K560" s="10"/>
      <c r="L560" s="160">
        <v>0</v>
      </c>
      <c r="M560" s="161"/>
      <c r="N560" s="162"/>
    </row>
    <row r="561" spans="1:14" ht="20.100000000000001" customHeight="1">
      <c r="A561" s="8">
        <v>8</v>
      </c>
      <c r="B561" s="16">
        <v>25204202072</v>
      </c>
      <c r="C561" s="147" t="s">
        <v>1849</v>
      </c>
      <c r="D561" s="148" t="s">
        <v>1850</v>
      </c>
      <c r="E561" s="17" t="s">
        <v>1851</v>
      </c>
      <c r="F561" s="17" t="s">
        <v>1851</v>
      </c>
      <c r="G561" s="9"/>
      <c r="H561" s="10"/>
      <c r="I561" s="10"/>
      <c r="J561" s="10"/>
      <c r="K561" s="10"/>
      <c r="L561" s="160">
        <v>0</v>
      </c>
      <c r="M561" s="161"/>
      <c r="N561" s="162"/>
    </row>
    <row r="562" spans="1:14" ht="20.100000000000001" customHeight="1">
      <c r="A562" s="8">
        <v>9</v>
      </c>
      <c r="B562" s="16">
        <v>26216242730</v>
      </c>
      <c r="C562" s="147" t="s">
        <v>1484</v>
      </c>
      <c r="D562" s="148" t="s">
        <v>1852</v>
      </c>
      <c r="E562" s="17" t="s">
        <v>1438</v>
      </c>
      <c r="F562" s="17" t="s">
        <v>1438</v>
      </c>
      <c r="G562" s="9"/>
      <c r="H562" s="10"/>
      <c r="I562" s="10"/>
      <c r="J562" s="10"/>
      <c r="K562" s="10"/>
      <c r="L562" s="160">
        <v>0</v>
      </c>
      <c r="M562" s="161"/>
      <c r="N562" s="162"/>
    </row>
    <row r="563" spans="1:14" ht="20.100000000000001" customHeight="1">
      <c r="A563" s="8">
        <v>10</v>
      </c>
      <c r="B563" s="16">
        <v>26204334225</v>
      </c>
      <c r="C563" s="147" t="s">
        <v>1853</v>
      </c>
      <c r="D563" s="148" t="s">
        <v>1854</v>
      </c>
      <c r="E563" s="17" t="s">
        <v>1324</v>
      </c>
      <c r="F563" s="17" t="s">
        <v>1324</v>
      </c>
      <c r="G563" s="9"/>
      <c r="H563" s="10"/>
      <c r="I563" s="10"/>
      <c r="J563" s="10"/>
      <c r="K563" s="10"/>
      <c r="L563" s="160">
        <v>0</v>
      </c>
      <c r="M563" s="161"/>
      <c r="N563" s="162"/>
    </row>
    <row r="564" spans="1:14" ht="20.100000000000001" customHeight="1">
      <c r="A564" s="8">
        <v>11</v>
      </c>
      <c r="B564" s="16">
        <v>26202236201</v>
      </c>
      <c r="C564" s="147" t="s">
        <v>1855</v>
      </c>
      <c r="D564" s="148" t="s">
        <v>1854</v>
      </c>
      <c r="E564" s="17" t="s">
        <v>1280</v>
      </c>
      <c r="F564" s="17" t="s">
        <v>1280</v>
      </c>
      <c r="G564" s="9"/>
      <c r="H564" s="10"/>
      <c r="I564" s="10"/>
      <c r="J564" s="10"/>
      <c r="K564" s="10"/>
      <c r="L564" s="160">
        <v>0</v>
      </c>
      <c r="M564" s="161"/>
      <c r="N564" s="162"/>
    </row>
    <row r="565" spans="1:14" ht="20.100000000000001" customHeight="1">
      <c r="A565" s="8">
        <v>12</v>
      </c>
      <c r="B565" s="16">
        <v>26212131448</v>
      </c>
      <c r="C565" s="147" t="s">
        <v>1856</v>
      </c>
      <c r="D565" s="148" t="s">
        <v>1857</v>
      </c>
      <c r="E565" s="17" t="s">
        <v>1300</v>
      </c>
      <c r="F565" s="17" t="s">
        <v>1300</v>
      </c>
      <c r="G565" s="9"/>
      <c r="H565" s="10"/>
      <c r="I565" s="10"/>
      <c r="J565" s="10"/>
      <c r="K565" s="10"/>
      <c r="L565" s="160">
        <v>0</v>
      </c>
      <c r="M565" s="161"/>
      <c r="N565" s="162"/>
    </row>
    <row r="566" spans="1:14" ht="20.100000000000001" customHeight="1">
      <c r="A566" s="8">
        <v>13</v>
      </c>
      <c r="B566" s="16">
        <v>24207108433</v>
      </c>
      <c r="C566" s="147" t="s">
        <v>1287</v>
      </c>
      <c r="D566" s="148" t="s">
        <v>1858</v>
      </c>
      <c r="E566" s="17" t="s">
        <v>1425</v>
      </c>
      <c r="F566" s="17" t="s">
        <v>1425</v>
      </c>
      <c r="G566" s="9"/>
      <c r="H566" s="10"/>
      <c r="I566" s="10"/>
      <c r="J566" s="10"/>
      <c r="K566" s="10"/>
      <c r="L566" s="160">
        <v>0</v>
      </c>
      <c r="M566" s="161"/>
      <c r="N566" s="162"/>
    </row>
    <row r="567" spans="1:14" ht="20.100000000000001" customHeight="1">
      <c r="A567" s="8">
        <v>14</v>
      </c>
      <c r="B567" s="16">
        <v>25213310460</v>
      </c>
      <c r="C567" s="147" t="s">
        <v>1859</v>
      </c>
      <c r="D567" s="148" t="s">
        <v>1860</v>
      </c>
      <c r="E567" s="17" t="s">
        <v>1441</v>
      </c>
      <c r="F567" s="17" t="s">
        <v>1441</v>
      </c>
      <c r="G567" s="9"/>
      <c r="H567" s="10"/>
      <c r="I567" s="10"/>
      <c r="J567" s="10"/>
      <c r="K567" s="10"/>
      <c r="L567" s="160">
        <v>0</v>
      </c>
      <c r="M567" s="161"/>
      <c r="N567" s="162"/>
    </row>
    <row r="568" spans="1:14" ht="20.100000000000001" customHeight="1">
      <c r="A568" s="8">
        <v>15</v>
      </c>
      <c r="B568" s="16">
        <v>26207229052</v>
      </c>
      <c r="C568" s="147" t="s">
        <v>1861</v>
      </c>
      <c r="D568" s="148" t="s">
        <v>1860</v>
      </c>
      <c r="E568" s="17" t="s">
        <v>1289</v>
      </c>
      <c r="F568" s="17" t="s">
        <v>1289</v>
      </c>
      <c r="G568" s="9"/>
      <c r="H568" s="10"/>
      <c r="I568" s="10"/>
      <c r="J568" s="10"/>
      <c r="K568" s="10"/>
      <c r="L568" s="160">
        <v>0</v>
      </c>
      <c r="M568" s="161"/>
      <c r="N568" s="162"/>
    </row>
    <row r="569" spans="1:14" ht="20.100000000000001" customHeight="1">
      <c r="A569" s="8">
        <v>16</v>
      </c>
      <c r="B569" s="16">
        <v>26211334744</v>
      </c>
      <c r="C569" s="147" t="s">
        <v>1862</v>
      </c>
      <c r="D569" s="148" t="s">
        <v>1860</v>
      </c>
      <c r="E569" s="17" t="s">
        <v>1263</v>
      </c>
      <c r="F569" s="17" t="s">
        <v>1263</v>
      </c>
      <c r="G569" s="9"/>
      <c r="H569" s="10"/>
      <c r="I569" s="10"/>
      <c r="J569" s="10"/>
      <c r="K569" s="10"/>
      <c r="L569" s="160">
        <v>0</v>
      </c>
      <c r="M569" s="161"/>
      <c r="N569" s="162"/>
    </row>
    <row r="570" spans="1:14" ht="20.100000000000001" customHeight="1">
      <c r="A570" s="8">
        <v>17</v>
      </c>
      <c r="B570" s="16">
        <v>26207123027</v>
      </c>
      <c r="C570" s="147" t="s">
        <v>1863</v>
      </c>
      <c r="D570" s="148" t="s">
        <v>1864</v>
      </c>
      <c r="E570" s="17" t="s">
        <v>1276</v>
      </c>
      <c r="F570" s="17" t="s">
        <v>1276</v>
      </c>
      <c r="G570" s="9"/>
      <c r="H570" s="10"/>
      <c r="I570" s="10"/>
      <c r="J570" s="10"/>
      <c r="K570" s="10"/>
      <c r="L570" s="160">
        <v>0</v>
      </c>
      <c r="M570" s="161"/>
      <c r="N570" s="162"/>
    </row>
    <row r="571" spans="1:14" ht="20.100000000000001" customHeight="1">
      <c r="A571" s="8">
        <v>18</v>
      </c>
      <c r="B571" s="16">
        <v>24211715319</v>
      </c>
      <c r="C571" s="147" t="s">
        <v>1865</v>
      </c>
      <c r="D571" s="148" t="s">
        <v>1866</v>
      </c>
      <c r="E571" s="17" t="s">
        <v>1867</v>
      </c>
      <c r="F571" s="17" t="s">
        <v>1867</v>
      </c>
      <c r="G571" s="9"/>
      <c r="H571" s="10"/>
      <c r="I571" s="10"/>
      <c r="J571" s="10"/>
      <c r="K571" s="10"/>
      <c r="L571" s="160">
        <v>0</v>
      </c>
      <c r="M571" s="161"/>
      <c r="N571" s="162"/>
    </row>
    <row r="572" spans="1:14" ht="20.100000000000001" customHeight="1">
      <c r="A572" s="8">
        <v>19</v>
      </c>
      <c r="B572" s="16">
        <v>26212142079</v>
      </c>
      <c r="C572" s="147" t="s">
        <v>1494</v>
      </c>
      <c r="D572" s="148" t="s">
        <v>1866</v>
      </c>
      <c r="E572" s="17" t="s">
        <v>1300</v>
      </c>
      <c r="F572" s="17" t="s">
        <v>1300</v>
      </c>
      <c r="G572" s="9"/>
      <c r="H572" s="10"/>
      <c r="I572" s="10"/>
      <c r="J572" s="10"/>
      <c r="K572" s="10"/>
      <c r="L572" s="160">
        <v>0</v>
      </c>
      <c r="M572" s="161"/>
      <c r="N572" s="162"/>
    </row>
    <row r="573" spans="1:14" ht="20.100000000000001" customHeight="1">
      <c r="A573" s="8">
        <v>20</v>
      </c>
      <c r="B573" s="16">
        <v>24211700477</v>
      </c>
      <c r="C573" s="147" t="s">
        <v>1868</v>
      </c>
      <c r="D573" s="148" t="s">
        <v>1869</v>
      </c>
      <c r="E573" s="17" t="s">
        <v>1867</v>
      </c>
      <c r="F573" s="17" t="s">
        <v>1867</v>
      </c>
      <c r="G573" s="9"/>
      <c r="H573" s="10"/>
      <c r="I573" s="10"/>
      <c r="J573" s="10"/>
      <c r="K573" s="10"/>
      <c r="L573" s="160">
        <v>0</v>
      </c>
      <c r="M573" s="161"/>
      <c r="N573" s="162"/>
    </row>
    <row r="574" spans="1:14" ht="20.100000000000001" customHeight="1">
      <c r="A574" s="8">
        <v>21</v>
      </c>
      <c r="B574" s="16">
        <v>25204117645</v>
      </c>
      <c r="C574" s="147" t="s">
        <v>1870</v>
      </c>
      <c r="D574" s="148" t="s">
        <v>1871</v>
      </c>
      <c r="E574" s="17" t="s">
        <v>1872</v>
      </c>
      <c r="F574" s="17" t="s">
        <v>1872</v>
      </c>
      <c r="G574" s="9"/>
      <c r="H574" s="10"/>
      <c r="I574" s="10"/>
      <c r="J574" s="10"/>
      <c r="K574" s="10"/>
      <c r="L574" s="160">
        <v>0</v>
      </c>
      <c r="M574" s="161"/>
      <c r="N574" s="162"/>
    </row>
    <row r="575" spans="1:14" ht="20.100000000000001" customHeight="1">
      <c r="A575" s="8">
        <v>22</v>
      </c>
      <c r="B575" s="16">
        <v>26202428041</v>
      </c>
      <c r="C575" s="147" t="s">
        <v>1873</v>
      </c>
      <c r="D575" s="148" t="s">
        <v>1871</v>
      </c>
      <c r="E575" s="17" t="s">
        <v>1318</v>
      </c>
      <c r="F575" s="17" t="s">
        <v>1318</v>
      </c>
      <c r="G575" s="9"/>
      <c r="H575" s="10"/>
      <c r="I575" s="10"/>
      <c r="J575" s="10"/>
      <c r="K575" s="10"/>
      <c r="L575" s="160">
        <v>0</v>
      </c>
      <c r="M575" s="161"/>
      <c r="N575" s="162"/>
    </row>
    <row r="576" spans="1:14" ht="20.100000000000001" customHeight="1">
      <c r="A576" s="8">
        <v>23</v>
      </c>
      <c r="B576" s="16">
        <v>26202530780</v>
      </c>
      <c r="C576" s="147" t="s">
        <v>1874</v>
      </c>
      <c r="D576" s="148" t="s">
        <v>1871</v>
      </c>
      <c r="E576" s="17" t="s">
        <v>1300</v>
      </c>
      <c r="F576" s="17" t="s">
        <v>1300</v>
      </c>
      <c r="G576" s="9"/>
      <c r="H576" s="10"/>
      <c r="I576" s="10"/>
      <c r="J576" s="10"/>
      <c r="K576" s="10"/>
      <c r="L576" s="160">
        <v>0</v>
      </c>
      <c r="M576" s="161"/>
      <c r="N576" s="162"/>
    </row>
    <row r="577" spans="1:14" ht="20.100000000000001" customHeight="1">
      <c r="A577" s="8">
        <v>24</v>
      </c>
      <c r="B577" s="16">
        <v>26207136309</v>
      </c>
      <c r="C577" s="147" t="s">
        <v>1875</v>
      </c>
      <c r="D577" s="148" t="s">
        <v>1871</v>
      </c>
      <c r="E577" s="17" t="s">
        <v>1276</v>
      </c>
      <c r="F577" s="17" t="s">
        <v>1276</v>
      </c>
      <c r="G577" s="9"/>
      <c r="H577" s="10"/>
      <c r="I577" s="10"/>
      <c r="J577" s="10"/>
      <c r="K577" s="10"/>
      <c r="L577" s="160">
        <v>0</v>
      </c>
      <c r="M577" s="161"/>
      <c r="N577" s="162"/>
    </row>
    <row r="578" spans="1:14" ht="20.100000000000001" customHeight="1">
      <c r="A578" s="8">
        <v>25</v>
      </c>
      <c r="B578" s="16">
        <v>2220423433</v>
      </c>
      <c r="C578" s="147" t="s">
        <v>1876</v>
      </c>
      <c r="D578" s="148" t="s">
        <v>1871</v>
      </c>
      <c r="E578" s="17" t="s">
        <v>1877</v>
      </c>
      <c r="F578" s="17" t="s">
        <v>1877</v>
      </c>
      <c r="G578" s="9"/>
      <c r="H578" s="10"/>
      <c r="I578" s="10"/>
      <c r="J578" s="10"/>
      <c r="K578" s="10"/>
      <c r="L578" s="160">
        <v>0</v>
      </c>
      <c r="M578" s="161"/>
      <c r="N578" s="162"/>
    </row>
    <row r="579" spans="1:14" ht="20.100000000000001" customHeight="1">
      <c r="A579" s="8">
        <v>26</v>
      </c>
      <c r="B579" s="16">
        <v>26203126939</v>
      </c>
      <c r="C579" s="147" t="s">
        <v>1878</v>
      </c>
      <c r="D579" s="148" t="s">
        <v>1871</v>
      </c>
      <c r="E579" s="17" t="s">
        <v>1879</v>
      </c>
      <c r="F579" s="17" t="s">
        <v>1879</v>
      </c>
      <c r="G579" s="9"/>
      <c r="H579" s="10"/>
      <c r="I579" s="10"/>
      <c r="J579" s="10"/>
      <c r="K579" s="10"/>
      <c r="L579" s="160">
        <v>0</v>
      </c>
      <c r="M579" s="161"/>
      <c r="N579" s="162"/>
    </row>
    <row r="580" spans="1:14" ht="12" customHeight="1">
      <c r="M580" s="146" t="s">
        <v>2103</v>
      </c>
      <c r="N580" s="14" t="s">
        <v>2048</v>
      </c>
    </row>
    <row r="581" spans="1:14" s="1" customFormat="1" ht="14.25" customHeight="1">
      <c r="B581" s="174" t="s">
        <v>7</v>
      </c>
      <c r="C581" s="174"/>
      <c r="D581" s="175" t="s">
        <v>1255</v>
      </c>
      <c r="E581" s="175"/>
      <c r="F581" s="175"/>
      <c r="G581" s="175"/>
      <c r="H581" s="175"/>
      <c r="I581" s="175"/>
      <c r="J581" s="175"/>
      <c r="K581" s="175"/>
      <c r="L581" s="111" t="s">
        <v>2040</v>
      </c>
    </row>
    <row r="582" spans="1:14" s="1" customFormat="1">
      <c r="B582" s="174" t="s">
        <v>1260</v>
      </c>
      <c r="C582" s="174"/>
      <c r="D582" s="2" t="s">
        <v>2067</v>
      </c>
      <c r="E582" s="175" t="s">
        <v>1259</v>
      </c>
      <c r="F582" s="175"/>
      <c r="G582" s="175"/>
      <c r="H582" s="175"/>
      <c r="I582" s="175"/>
      <c r="J582" s="175"/>
      <c r="K582" s="175"/>
      <c r="L582" s="3"/>
      <c r="M582" s="4"/>
      <c r="N582" s="4"/>
    </row>
    <row r="583" spans="1:14" s="5" customFormat="1" ht="18.75" customHeight="1">
      <c r="B583" s="6" t="s">
        <v>2104</v>
      </c>
      <c r="C583" s="165"/>
      <c r="D583" s="165"/>
      <c r="E583" s="165"/>
      <c r="F583" s="165"/>
      <c r="G583" s="165"/>
      <c r="H583" s="165"/>
      <c r="I583" s="165"/>
      <c r="J583" s="165"/>
      <c r="K583" s="165"/>
      <c r="L583" s="3"/>
      <c r="M583" s="3"/>
      <c r="N583" s="3"/>
    </row>
    <row r="584" spans="1:14" s="5" customFormat="1" ht="18.75" customHeight="1">
      <c r="A584" s="166" t="s">
        <v>2105</v>
      </c>
      <c r="B584" s="166"/>
      <c r="C584" s="166"/>
      <c r="D584" s="166"/>
      <c r="E584" s="166"/>
      <c r="F584" s="166"/>
      <c r="G584" s="166"/>
      <c r="H584" s="166"/>
      <c r="I584" s="166"/>
      <c r="J584" s="166"/>
      <c r="K584" s="166"/>
      <c r="L584" s="3"/>
      <c r="M584" s="3"/>
      <c r="N584" s="3"/>
    </row>
    <row r="585" spans="1:14" ht="3.75" customHeight="1"/>
    <row r="586" spans="1:14" ht="15" customHeight="1">
      <c r="A586" s="164" t="s">
        <v>0</v>
      </c>
      <c r="B586" s="163" t="s">
        <v>8</v>
      </c>
      <c r="C586" s="167" t="s">
        <v>3</v>
      </c>
      <c r="D586" s="168" t="s">
        <v>4</v>
      </c>
      <c r="E586" s="163" t="s">
        <v>13</v>
      </c>
      <c r="F586" s="163" t="s">
        <v>14</v>
      </c>
      <c r="G586" s="163" t="s">
        <v>1256</v>
      </c>
      <c r="H586" s="169" t="s">
        <v>1257</v>
      </c>
      <c r="I586" s="163" t="s">
        <v>9</v>
      </c>
      <c r="J586" s="158" t="s">
        <v>6</v>
      </c>
      <c r="K586" s="159"/>
      <c r="L586" s="152" t="s">
        <v>10</v>
      </c>
      <c r="M586" s="153"/>
      <c r="N586" s="154"/>
    </row>
    <row r="587" spans="1:14" ht="27" customHeight="1">
      <c r="A587" s="164"/>
      <c r="B587" s="164"/>
      <c r="C587" s="167"/>
      <c r="D587" s="168"/>
      <c r="E587" s="164"/>
      <c r="F587" s="164"/>
      <c r="G587" s="164"/>
      <c r="H587" s="170"/>
      <c r="I587" s="164"/>
      <c r="J587" s="7" t="s">
        <v>11</v>
      </c>
      <c r="K587" s="7" t="s">
        <v>12</v>
      </c>
      <c r="L587" s="155"/>
      <c r="M587" s="156"/>
      <c r="N587" s="157"/>
    </row>
    <row r="588" spans="1:14" ht="20.100000000000001" customHeight="1">
      <c r="A588" s="8">
        <v>1</v>
      </c>
      <c r="B588" s="16">
        <v>25207214240</v>
      </c>
      <c r="C588" s="147" t="s">
        <v>1880</v>
      </c>
      <c r="D588" s="148" t="s">
        <v>1871</v>
      </c>
      <c r="E588" s="17" t="s">
        <v>1297</v>
      </c>
      <c r="F588" s="17" t="s">
        <v>1297</v>
      </c>
      <c r="G588" s="9"/>
      <c r="H588" s="10"/>
      <c r="I588" s="10"/>
      <c r="J588" s="10"/>
      <c r="K588" s="10"/>
      <c r="L588" s="149">
        <v>0</v>
      </c>
      <c r="M588" s="150"/>
      <c r="N588" s="151"/>
    </row>
    <row r="589" spans="1:14" ht="20.100000000000001" customHeight="1">
      <c r="A589" s="8">
        <v>2</v>
      </c>
      <c r="B589" s="16">
        <v>26203825933</v>
      </c>
      <c r="C589" s="147" t="s">
        <v>1881</v>
      </c>
      <c r="D589" s="148" t="s">
        <v>1871</v>
      </c>
      <c r="E589" s="17" t="s">
        <v>1441</v>
      </c>
      <c r="F589" s="17" t="s">
        <v>1441</v>
      </c>
      <c r="G589" s="9"/>
      <c r="H589" s="10"/>
      <c r="I589" s="10"/>
      <c r="J589" s="10"/>
      <c r="K589" s="10"/>
      <c r="L589" s="160">
        <v>0</v>
      </c>
      <c r="M589" s="161"/>
      <c r="N589" s="162"/>
    </row>
    <row r="590" spans="1:14" ht="20.100000000000001" customHeight="1">
      <c r="A590" s="8">
        <v>3</v>
      </c>
      <c r="B590" s="16">
        <v>26202130327</v>
      </c>
      <c r="C590" s="147" t="s">
        <v>1882</v>
      </c>
      <c r="D590" s="148" t="s">
        <v>1871</v>
      </c>
      <c r="E590" s="17" t="s">
        <v>1293</v>
      </c>
      <c r="F590" s="17" t="s">
        <v>1293</v>
      </c>
      <c r="G590" s="9"/>
      <c r="H590" s="10"/>
      <c r="I590" s="10"/>
      <c r="J590" s="10"/>
      <c r="K590" s="10"/>
      <c r="L590" s="160">
        <v>0</v>
      </c>
      <c r="M590" s="161"/>
      <c r="N590" s="162"/>
    </row>
    <row r="591" spans="1:14" ht="20.100000000000001" customHeight="1">
      <c r="A591" s="8">
        <v>4</v>
      </c>
      <c r="B591" s="16">
        <v>25202501536</v>
      </c>
      <c r="C591" s="147" t="s">
        <v>1883</v>
      </c>
      <c r="D591" s="148" t="s">
        <v>1871</v>
      </c>
      <c r="E591" s="17" t="s">
        <v>1547</v>
      </c>
      <c r="F591" s="17" t="s">
        <v>1547</v>
      </c>
      <c r="G591" s="9"/>
      <c r="H591" s="10"/>
      <c r="I591" s="10"/>
      <c r="J591" s="10"/>
      <c r="K591" s="10"/>
      <c r="L591" s="160">
        <v>0</v>
      </c>
      <c r="M591" s="161"/>
      <c r="N591" s="162"/>
    </row>
    <row r="592" spans="1:14" ht="20.100000000000001" customHeight="1">
      <c r="A592" s="8">
        <v>5</v>
      </c>
      <c r="B592" s="16">
        <v>25207108293</v>
      </c>
      <c r="C592" s="147" t="s">
        <v>1884</v>
      </c>
      <c r="D592" s="148" t="s">
        <v>1871</v>
      </c>
      <c r="E592" s="17" t="s">
        <v>1297</v>
      </c>
      <c r="F592" s="17" t="s">
        <v>1297</v>
      </c>
      <c r="G592" s="9"/>
      <c r="H592" s="10"/>
      <c r="I592" s="10"/>
      <c r="J592" s="10"/>
      <c r="K592" s="10"/>
      <c r="L592" s="160">
        <v>0</v>
      </c>
      <c r="M592" s="161"/>
      <c r="N592" s="162"/>
    </row>
    <row r="593" spans="1:14" ht="20.100000000000001" customHeight="1">
      <c r="A593" s="8">
        <v>6</v>
      </c>
      <c r="B593" s="16">
        <v>26202636437</v>
      </c>
      <c r="C593" s="147" t="s">
        <v>1885</v>
      </c>
      <c r="D593" s="148" t="s">
        <v>1871</v>
      </c>
      <c r="E593" s="17" t="s">
        <v>1589</v>
      </c>
      <c r="F593" s="17" t="s">
        <v>1589</v>
      </c>
      <c r="G593" s="9"/>
      <c r="H593" s="10"/>
      <c r="I593" s="10"/>
      <c r="J593" s="10"/>
      <c r="K593" s="10"/>
      <c r="L593" s="160">
        <v>0</v>
      </c>
      <c r="M593" s="161"/>
      <c r="N593" s="162"/>
    </row>
    <row r="594" spans="1:14" ht="20.100000000000001" customHeight="1">
      <c r="A594" s="8">
        <v>7</v>
      </c>
      <c r="B594" s="16">
        <v>25211201436</v>
      </c>
      <c r="C594" s="147" t="s">
        <v>1279</v>
      </c>
      <c r="D594" s="148" t="s">
        <v>1886</v>
      </c>
      <c r="E594" s="17" t="s">
        <v>1263</v>
      </c>
      <c r="F594" s="17" t="s">
        <v>1263</v>
      </c>
      <c r="G594" s="9"/>
      <c r="H594" s="10"/>
      <c r="I594" s="10"/>
      <c r="J594" s="10"/>
      <c r="K594" s="10"/>
      <c r="L594" s="160">
        <v>0</v>
      </c>
      <c r="M594" s="161"/>
      <c r="N594" s="162"/>
    </row>
    <row r="595" spans="1:14" ht="20.100000000000001" customHeight="1">
      <c r="A595" s="8">
        <v>8</v>
      </c>
      <c r="B595" s="16">
        <v>25216108514</v>
      </c>
      <c r="C595" s="147" t="s">
        <v>1887</v>
      </c>
      <c r="D595" s="148" t="s">
        <v>1886</v>
      </c>
      <c r="E595" s="17" t="s">
        <v>1265</v>
      </c>
      <c r="F595" s="17" t="s">
        <v>1265</v>
      </c>
      <c r="G595" s="9"/>
      <c r="H595" s="10"/>
      <c r="I595" s="10"/>
      <c r="J595" s="10"/>
      <c r="K595" s="10"/>
      <c r="L595" s="160">
        <v>0</v>
      </c>
      <c r="M595" s="161"/>
      <c r="N595" s="162"/>
    </row>
    <row r="596" spans="1:14" ht="20.100000000000001" customHeight="1">
      <c r="A596" s="8">
        <v>9</v>
      </c>
      <c r="B596" s="16">
        <v>26211330634</v>
      </c>
      <c r="C596" s="147" t="s">
        <v>1888</v>
      </c>
      <c r="D596" s="148" t="s">
        <v>1886</v>
      </c>
      <c r="E596" s="17" t="s">
        <v>1263</v>
      </c>
      <c r="F596" s="17" t="s">
        <v>1263</v>
      </c>
      <c r="G596" s="9"/>
      <c r="H596" s="10"/>
      <c r="I596" s="10"/>
      <c r="J596" s="10"/>
      <c r="K596" s="10"/>
      <c r="L596" s="160">
        <v>0</v>
      </c>
      <c r="M596" s="161"/>
      <c r="N596" s="162"/>
    </row>
    <row r="597" spans="1:14" ht="20.100000000000001" customHeight="1">
      <c r="A597" s="8">
        <v>10</v>
      </c>
      <c r="B597" s="16">
        <v>26212235795</v>
      </c>
      <c r="C597" s="147" t="s">
        <v>1889</v>
      </c>
      <c r="D597" s="148" t="s">
        <v>1886</v>
      </c>
      <c r="E597" s="17" t="s">
        <v>1405</v>
      </c>
      <c r="F597" s="17" t="s">
        <v>1405</v>
      </c>
      <c r="G597" s="9"/>
      <c r="H597" s="10"/>
      <c r="I597" s="10"/>
      <c r="J597" s="10"/>
      <c r="K597" s="10"/>
      <c r="L597" s="160">
        <v>0</v>
      </c>
      <c r="M597" s="161"/>
      <c r="N597" s="162"/>
    </row>
    <row r="598" spans="1:14" ht="20.100000000000001" customHeight="1">
      <c r="A598" s="8">
        <v>11</v>
      </c>
      <c r="B598" s="16">
        <v>26212930696</v>
      </c>
      <c r="C598" s="147" t="s">
        <v>1890</v>
      </c>
      <c r="D598" s="148" t="s">
        <v>1886</v>
      </c>
      <c r="E598" s="17" t="s">
        <v>1293</v>
      </c>
      <c r="F598" s="17" t="s">
        <v>1293</v>
      </c>
      <c r="G598" s="9"/>
      <c r="H598" s="10"/>
      <c r="I598" s="10"/>
      <c r="J598" s="10"/>
      <c r="K598" s="10"/>
      <c r="L598" s="160">
        <v>0</v>
      </c>
      <c r="M598" s="161"/>
      <c r="N598" s="162"/>
    </row>
    <row r="599" spans="1:14" ht="20.100000000000001" customHeight="1">
      <c r="A599" s="8">
        <v>12</v>
      </c>
      <c r="B599" s="16">
        <v>25212108059</v>
      </c>
      <c r="C599" s="147" t="s">
        <v>1891</v>
      </c>
      <c r="D599" s="148" t="s">
        <v>1886</v>
      </c>
      <c r="E599" s="17" t="s">
        <v>1312</v>
      </c>
      <c r="F599" s="17" t="s">
        <v>1312</v>
      </c>
      <c r="G599" s="9"/>
      <c r="H599" s="10"/>
      <c r="I599" s="10"/>
      <c r="J599" s="10"/>
      <c r="K599" s="10"/>
      <c r="L599" s="160">
        <v>0</v>
      </c>
      <c r="M599" s="161"/>
      <c r="N599" s="162"/>
    </row>
    <row r="600" spans="1:14" ht="20.100000000000001" customHeight="1">
      <c r="A600" s="8">
        <v>13</v>
      </c>
      <c r="B600" s="16">
        <v>26216724376</v>
      </c>
      <c r="C600" s="147" t="s">
        <v>1892</v>
      </c>
      <c r="D600" s="148" t="s">
        <v>1893</v>
      </c>
      <c r="E600" s="17" t="s">
        <v>1324</v>
      </c>
      <c r="F600" s="17" t="s">
        <v>1324</v>
      </c>
      <c r="G600" s="9"/>
      <c r="H600" s="10"/>
      <c r="I600" s="10"/>
      <c r="J600" s="10"/>
      <c r="K600" s="10"/>
      <c r="L600" s="160">
        <v>0</v>
      </c>
      <c r="M600" s="161"/>
      <c r="N600" s="162"/>
    </row>
    <row r="601" spans="1:14" ht="20.100000000000001" customHeight="1">
      <c r="A601" s="8">
        <v>14</v>
      </c>
      <c r="B601" s="16">
        <v>26203841679</v>
      </c>
      <c r="C601" s="147" t="s">
        <v>1894</v>
      </c>
      <c r="D601" s="148" t="s">
        <v>1895</v>
      </c>
      <c r="E601" s="17" t="s">
        <v>1441</v>
      </c>
      <c r="F601" s="17" t="s">
        <v>1441</v>
      </c>
      <c r="G601" s="9"/>
      <c r="H601" s="10"/>
      <c r="I601" s="10"/>
      <c r="J601" s="10"/>
      <c r="K601" s="10"/>
      <c r="L601" s="160">
        <v>0</v>
      </c>
      <c r="M601" s="161"/>
      <c r="N601" s="162"/>
    </row>
    <row r="602" spans="1:14" ht="20.100000000000001" customHeight="1">
      <c r="A602" s="8">
        <v>15</v>
      </c>
      <c r="B602" s="16">
        <v>25212103414</v>
      </c>
      <c r="C602" s="147" t="s">
        <v>1896</v>
      </c>
      <c r="D602" s="148" t="s">
        <v>1897</v>
      </c>
      <c r="E602" s="17" t="s">
        <v>1312</v>
      </c>
      <c r="F602" s="17" t="s">
        <v>1312</v>
      </c>
      <c r="G602" s="9"/>
      <c r="H602" s="10"/>
      <c r="I602" s="10"/>
      <c r="J602" s="10"/>
      <c r="K602" s="10"/>
      <c r="L602" s="160">
        <v>0</v>
      </c>
      <c r="M602" s="161"/>
      <c r="N602" s="162"/>
    </row>
    <row r="603" spans="1:14" ht="20.100000000000001" customHeight="1">
      <c r="A603" s="8">
        <v>16</v>
      </c>
      <c r="B603" s="16">
        <v>26217135216</v>
      </c>
      <c r="C603" s="147" t="s">
        <v>1898</v>
      </c>
      <c r="D603" s="148" t="s">
        <v>1899</v>
      </c>
      <c r="E603" s="17" t="s">
        <v>1276</v>
      </c>
      <c r="F603" s="17" t="s">
        <v>1276</v>
      </c>
      <c r="G603" s="9"/>
      <c r="H603" s="10"/>
      <c r="I603" s="10"/>
      <c r="J603" s="10"/>
      <c r="K603" s="10"/>
      <c r="L603" s="160">
        <v>0</v>
      </c>
      <c r="M603" s="161"/>
      <c r="N603" s="162"/>
    </row>
    <row r="604" spans="1:14" ht="20.100000000000001" customHeight="1">
      <c r="A604" s="8">
        <v>17</v>
      </c>
      <c r="B604" s="16">
        <v>25212107033</v>
      </c>
      <c r="C604" s="147" t="s">
        <v>1900</v>
      </c>
      <c r="D604" s="148" t="s">
        <v>1901</v>
      </c>
      <c r="E604" s="17" t="s">
        <v>1291</v>
      </c>
      <c r="F604" s="17" t="s">
        <v>1291</v>
      </c>
      <c r="G604" s="9"/>
      <c r="H604" s="10"/>
      <c r="I604" s="10"/>
      <c r="J604" s="10"/>
      <c r="K604" s="10"/>
      <c r="L604" s="160">
        <v>0</v>
      </c>
      <c r="M604" s="161"/>
      <c r="N604" s="162"/>
    </row>
    <row r="605" spans="1:14" ht="20.100000000000001" customHeight="1">
      <c r="A605" s="8">
        <v>18</v>
      </c>
      <c r="B605" s="16">
        <v>26214322504</v>
      </c>
      <c r="C605" s="147" t="s">
        <v>1481</v>
      </c>
      <c r="D605" s="148" t="s">
        <v>1902</v>
      </c>
      <c r="E605" s="17" t="s">
        <v>1324</v>
      </c>
      <c r="F605" s="17" t="s">
        <v>1324</v>
      </c>
      <c r="G605" s="9"/>
      <c r="H605" s="10"/>
      <c r="I605" s="10"/>
      <c r="J605" s="10"/>
      <c r="K605" s="10"/>
      <c r="L605" s="160">
        <v>0</v>
      </c>
      <c r="M605" s="161"/>
      <c r="N605" s="162"/>
    </row>
    <row r="606" spans="1:14" ht="20.100000000000001" customHeight="1">
      <c r="A606" s="8">
        <v>19</v>
      </c>
      <c r="B606" s="16">
        <v>26207320144</v>
      </c>
      <c r="C606" s="147" t="s">
        <v>1903</v>
      </c>
      <c r="D606" s="148" t="s">
        <v>1904</v>
      </c>
      <c r="E606" s="17" t="s">
        <v>1286</v>
      </c>
      <c r="F606" s="17" t="s">
        <v>1286</v>
      </c>
      <c r="G606" s="9"/>
      <c r="H606" s="10"/>
      <c r="I606" s="10"/>
      <c r="J606" s="10"/>
      <c r="K606" s="10"/>
      <c r="L606" s="160">
        <v>0</v>
      </c>
      <c r="M606" s="161"/>
      <c r="N606" s="162"/>
    </row>
    <row r="607" spans="1:14" ht="20.100000000000001" customHeight="1">
      <c r="A607" s="8">
        <v>20</v>
      </c>
      <c r="B607" s="16">
        <v>25218703059</v>
      </c>
      <c r="C607" s="147" t="s">
        <v>1464</v>
      </c>
      <c r="D607" s="148" t="s">
        <v>1905</v>
      </c>
      <c r="E607" s="17" t="s">
        <v>1737</v>
      </c>
      <c r="F607" s="17" t="s">
        <v>1737</v>
      </c>
      <c r="G607" s="9"/>
      <c r="H607" s="10"/>
      <c r="I607" s="10"/>
      <c r="J607" s="10"/>
      <c r="K607" s="10"/>
      <c r="L607" s="160">
        <v>0</v>
      </c>
      <c r="M607" s="161"/>
      <c r="N607" s="162"/>
    </row>
    <row r="608" spans="1:14" ht="20.100000000000001" customHeight="1">
      <c r="A608" s="8">
        <v>21</v>
      </c>
      <c r="B608" s="16">
        <v>26216134528</v>
      </c>
      <c r="C608" s="147" t="s">
        <v>1481</v>
      </c>
      <c r="D608" s="148" t="s">
        <v>1905</v>
      </c>
      <c r="E608" s="17" t="s">
        <v>1320</v>
      </c>
      <c r="F608" s="17" t="s">
        <v>1320</v>
      </c>
      <c r="G608" s="9"/>
      <c r="H608" s="10"/>
      <c r="I608" s="10"/>
      <c r="J608" s="10"/>
      <c r="K608" s="10"/>
      <c r="L608" s="160">
        <v>0</v>
      </c>
      <c r="M608" s="161"/>
      <c r="N608" s="162"/>
    </row>
    <row r="609" spans="1:14" ht="20.100000000000001" customHeight="1">
      <c r="A609" s="8">
        <v>22</v>
      </c>
      <c r="B609" s="16">
        <v>24203107693</v>
      </c>
      <c r="C609" s="147" t="s">
        <v>1906</v>
      </c>
      <c r="D609" s="148" t="s">
        <v>1907</v>
      </c>
      <c r="E609" s="17" t="s">
        <v>1684</v>
      </c>
      <c r="F609" s="17" t="s">
        <v>1684</v>
      </c>
      <c r="G609" s="9"/>
      <c r="H609" s="10"/>
      <c r="I609" s="10"/>
      <c r="J609" s="10"/>
      <c r="K609" s="10"/>
      <c r="L609" s="160">
        <v>0</v>
      </c>
      <c r="M609" s="161"/>
      <c r="N609" s="162"/>
    </row>
    <row r="610" spans="1:14" ht="20.100000000000001" customHeight="1">
      <c r="A610" s="8">
        <v>23</v>
      </c>
      <c r="B610" s="16">
        <v>26202121642</v>
      </c>
      <c r="C610" s="147" t="s">
        <v>1908</v>
      </c>
      <c r="D610" s="148" t="s">
        <v>1907</v>
      </c>
      <c r="E610" s="17" t="s">
        <v>1300</v>
      </c>
      <c r="F610" s="17" t="s">
        <v>1300</v>
      </c>
      <c r="G610" s="9"/>
      <c r="H610" s="10"/>
      <c r="I610" s="10"/>
      <c r="J610" s="10"/>
      <c r="K610" s="10"/>
      <c r="L610" s="160">
        <v>0</v>
      </c>
      <c r="M610" s="161"/>
      <c r="N610" s="162"/>
    </row>
    <row r="611" spans="1:14" ht="20.100000000000001" customHeight="1">
      <c r="A611" s="8">
        <v>24</v>
      </c>
      <c r="B611" s="16">
        <v>25217104376</v>
      </c>
      <c r="C611" s="147" t="s">
        <v>1909</v>
      </c>
      <c r="D611" s="148" t="s">
        <v>1910</v>
      </c>
      <c r="E611" s="17" t="s">
        <v>1291</v>
      </c>
      <c r="F611" s="17" t="s">
        <v>1291</v>
      </c>
      <c r="G611" s="9"/>
      <c r="H611" s="10"/>
      <c r="I611" s="10"/>
      <c r="J611" s="10"/>
      <c r="K611" s="10"/>
      <c r="L611" s="160">
        <v>0</v>
      </c>
      <c r="M611" s="161"/>
      <c r="N611" s="162"/>
    </row>
    <row r="612" spans="1:14" ht="20.100000000000001" customHeight="1">
      <c r="A612" s="8">
        <v>25</v>
      </c>
      <c r="B612" s="16">
        <v>26203841699</v>
      </c>
      <c r="C612" s="147" t="s">
        <v>1695</v>
      </c>
      <c r="D612" s="148" t="s">
        <v>1911</v>
      </c>
      <c r="E612" s="17" t="s">
        <v>1441</v>
      </c>
      <c r="F612" s="17" t="s">
        <v>1441</v>
      </c>
      <c r="G612" s="9"/>
      <c r="H612" s="10"/>
      <c r="I612" s="10"/>
      <c r="J612" s="10"/>
      <c r="K612" s="10"/>
      <c r="L612" s="160">
        <v>0</v>
      </c>
      <c r="M612" s="161"/>
      <c r="N612" s="162"/>
    </row>
    <row r="613" spans="1:14" ht="20.100000000000001" customHeight="1">
      <c r="A613" s="8">
        <v>26</v>
      </c>
      <c r="B613" s="16">
        <v>25203305001</v>
      </c>
      <c r="C613" s="147" t="s">
        <v>1912</v>
      </c>
      <c r="D613" s="148" t="s">
        <v>1911</v>
      </c>
      <c r="E613" s="17" t="s">
        <v>1913</v>
      </c>
      <c r="F613" s="17" t="s">
        <v>1913</v>
      </c>
      <c r="G613" s="9"/>
      <c r="H613" s="10"/>
      <c r="I613" s="10"/>
      <c r="J613" s="10"/>
      <c r="K613" s="10"/>
      <c r="L613" s="160">
        <v>0</v>
      </c>
      <c r="M613" s="161"/>
      <c r="N613" s="162"/>
    </row>
    <row r="614" spans="1:14" ht="20.100000000000001" customHeight="1">
      <c r="A614" s="8">
        <v>27</v>
      </c>
      <c r="B614" s="16">
        <v>25207110564</v>
      </c>
      <c r="C614" s="147" t="s">
        <v>1914</v>
      </c>
      <c r="D614" s="148" t="s">
        <v>1911</v>
      </c>
      <c r="E614" s="17" t="s">
        <v>1291</v>
      </c>
      <c r="F614" s="17" t="s">
        <v>1291</v>
      </c>
      <c r="G614" s="9"/>
      <c r="H614" s="10"/>
      <c r="I614" s="10"/>
      <c r="J614" s="10"/>
      <c r="K614" s="10"/>
      <c r="L614" s="160">
        <v>0</v>
      </c>
      <c r="M614" s="161"/>
      <c r="N614" s="162"/>
    </row>
    <row r="615" spans="1:14" ht="20.100000000000001" customHeight="1">
      <c r="A615" s="8">
        <v>28</v>
      </c>
      <c r="B615" s="16">
        <v>26202528438</v>
      </c>
      <c r="C615" s="147" t="s">
        <v>1915</v>
      </c>
      <c r="D615" s="148" t="s">
        <v>1916</v>
      </c>
      <c r="E615" s="17" t="s">
        <v>1344</v>
      </c>
      <c r="F615" s="17" t="s">
        <v>1344</v>
      </c>
      <c r="G615" s="9"/>
      <c r="H615" s="10"/>
      <c r="I615" s="10"/>
      <c r="J615" s="10"/>
      <c r="K615" s="10"/>
      <c r="L615" s="160">
        <v>0</v>
      </c>
      <c r="M615" s="161"/>
      <c r="N615" s="162"/>
    </row>
    <row r="616" spans="1:14" ht="20.100000000000001" customHeight="1">
      <c r="A616" s="8">
        <v>29</v>
      </c>
      <c r="B616" s="16">
        <v>26208625480</v>
      </c>
      <c r="C616" s="147" t="s">
        <v>1917</v>
      </c>
      <c r="D616" s="148" t="s">
        <v>1916</v>
      </c>
      <c r="E616" s="17" t="s">
        <v>1522</v>
      </c>
      <c r="F616" s="17" t="s">
        <v>1522</v>
      </c>
      <c r="G616" s="9"/>
      <c r="H616" s="10"/>
      <c r="I616" s="10"/>
      <c r="J616" s="10"/>
      <c r="K616" s="10"/>
      <c r="L616" s="160">
        <v>0</v>
      </c>
      <c r="M616" s="161"/>
      <c r="N616" s="162"/>
    </row>
    <row r="617" spans="1:14" ht="20.100000000000001" customHeight="1">
      <c r="A617" s="11">
        <v>30</v>
      </c>
      <c r="B617" s="16">
        <v>26202138026</v>
      </c>
      <c r="C617" s="147" t="s">
        <v>1918</v>
      </c>
      <c r="D617" s="148" t="s">
        <v>1916</v>
      </c>
      <c r="E617" s="17" t="s">
        <v>1300</v>
      </c>
      <c r="F617" s="17" t="s">
        <v>1300</v>
      </c>
      <c r="G617" s="12"/>
      <c r="H617" s="13"/>
      <c r="I617" s="13"/>
      <c r="J617" s="13"/>
      <c r="K617" s="13"/>
      <c r="L617" s="171">
        <v>0</v>
      </c>
      <c r="M617" s="172"/>
      <c r="N617" s="173"/>
    </row>
    <row r="618" spans="1:14" ht="12" customHeight="1">
      <c r="M618" s="146" t="s">
        <v>2106</v>
      </c>
      <c r="N618" s="14" t="s">
        <v>2048</v>
      </c>
    </row>
    <row r="619" spans="1:14" s="1" customFormat="1" ht="14.25" customHeight="1">
      <c r="B619" s="174" t="s">
        <v>7</v>
      </c>
      <c r="C619" s="174"/>
      <c r="D619" s="175" t="s">
        <v>1255</v>
      </c>
      <c r="E619" s="175"/>
      <c r="F619" s="175"/>
      <c r="G619" s="175"/>
      <c r="H619" s="175"/>
      <c r="I619" s="175"/>
      <c r="J619" s="175"/>
      <c r="K619" s="175"/>
      <c r="L619" s="111" t="s">
        <v>2041</v>
      </c>
    </row>
    <row r="620" spans="1:14" s="1" customFormat="1">
      <c r="B620" s="174" t="s">
        <v>1260</v>
      </c>
      <c r="C620" s="174"/>
      <c r="D620" s="2" t="s">
        <v>2067</v>
      </c>
      <c r="E620" s="175" t="s">
        <v>1259</v>
      </c>
      <c r="F620" s="175"/>
      <c r="G620" s="175"/>
      <c r="H620" s="175"/>
      <c r="I620" s="175"/>
      <c r="J620" s="175"/>
      <c r="K620" s="175"/>
      <c r="L620" s="3"/>
      <c r="M620" s="4"/>
      <c r="N620" s="4"/>
    </row>
    <row r="621" spans="1:14" s="5" customFormat="1" ht="18.75" customHeight="1">
      <c r="B621" s="6" t="s">
        <v>2107</v>
      </c>
      <c r="C621" s="165"/>
      <c r="D621" s="165"/>
      <c r="E621" s="165"/>
      <c r="F621" s="165"/>
      <c r="G621" s="165"/>
      <c r="H621" s="165"/>
      <c r="I621" s="165"/>
      <c r="J621" s="165"/>
      <c r="K621" s="165"/>
      <c r="L621" s="3"/>
      <c r="M621" s="3"/>
      <c r="N621" s="3"/>
    </row>
    <row r="622" spans="1:14" s="5" customFormat="1" ht="18.75" customHeight="1">
      <c r="A622" s="166" t="s">
        <v>2108</v>
      </c>
      <c r="B622" s="166"/>
      <c r="C622" s="166"/>
      <c r="D622" s="166"/>
      <c r="E622" s="166"/>
      <c r="F622" s="166"/>
      <c r="G622" s="166"/>
      <c r="H622" s="166"/>
      <c r="I622" s="166"/>
      <c r="J622" s="166"/>
      <c r="K622" s="166"/>
      <c r="L622" s="3"/>
      <c r="M622" s="3"/>
      <c r="N622" s="3"/>
    </row>
    <row r="623" spans="1:14" ht="3.75" customHeight="1"/>
    <row r="624" spans="1:14" ht="15" customHeight="1">
      <c r="A624" s="164" t="s">
        <v>0</v>
      </c>
      <c r="B624" s="163" t="s">
        <v>8</v>
      </c>
      <c r="C624" s="167" t="s">
        <v>3</v>
      </c>
      <c r="D624" s="168" t="s">
        <v>4</v>
      </c>
      <c r="E624" s="163" t="s">
        <v>13</v>
      </c>
      <c r="F624" s="163" t="s">
        <v>14</v>
      </c>
      <c r="G624" s="163" t="s">
        <v>1256</v>
      </c>
      <c r="H624" s="169" t="s">
        <v>1257</v>
      </c>
      <c r="I624" s="163" t="s">
        <v>9</v>
      </c>
      <c r="J624" s="158" t="s">
        <v>6</v>
      </c>
      <c r="K624" s="159"/>
      <c r="L624" s="152" t="s">
        <v>10</v>
      </c>
      <c r="M624" s="153"/>
      <c r="N624" s="154"/>
    </row>
    <row r="625" spans="1:14" ht="27" customHeight="1">
      <c r="A625" s="164"/>
      <c r="B625" s="164"/>
      <c r="C625" s="167"/>
      <c r="D625" s="168"/>
      <c r="E625" s="164"/>
      <c r="F625" s="164"/>
      <c r="G625" s="164"/>
      <c r="H625" s="170"/>
      <c r="I625" s="164"/>
      <c r="J625" s="7" t="s">
        <v>11</v>
      </c>
      <c r="K625" s="7" t="s">
        <v>12</v>
      </c>
      <c r="L625" s="155"/>
      <c r="M625" s="156"/>
      <c r="N625" s="157"/>
    </row>
    <row r="626" spans="1:14" ht="20.100000000000001" customHeight="1">
      <c r="A626" s="8">
        <v>1</v>
      </c>
      <c r="B626" s="16">
        <v>25203103864</v>
      </c>
      <c r="C626" s="147" t="s">
        <v>1919</v>
      </c>
      <c r="D626" s="148" t="s">
        <v>1920</v>
      </c>
      <c r="E626" s="17" t="s">
        <v>1270</v>
      </c>
      <c r="F626" s="17" t="s">
        <v>1270</v>
      </c>
      <c r="G626" s="9"/>
      <c r="H626" s="10"/>
      <c r="I626" s="10"/>
      <c r="J626" s="10"/>
      <c r="K626" s="10"/>
      <c r="L626" s="149">
        <v>0</v>
      </c>
      <c r="M626" s="150"/>
      <c r="N626" s="151"/>
    </row>
    <row r="627" spans="1:14" ht="20.100000000000001" customHeight="1">
      <c r="A627" s="8">
        <v>2</v>
      </c>
      <c r="B627" s="16">
        <v>26207236364</v>
      </c>
      <c r="C627" s="147" t="s">
        <v>1921</v>
      </c>
      <c r="D627" s="148" t="s">
        <v>1920</v>
      </c>
      <c r="E627" s="17" t="s">
        <v>1289</v>
      </c>
      <c r="F627" s="17" t="s">
        <v>1289</v>
      </c>
      <c r="G627" s="9"/>
      <c r="H627" s="10"/>
      <c r="I627" s="10"/>
      <c r="J627" s="10"/>
      <c r="K627" s="10"/>
      <c r="L627" s="160">
        <v>0</v>
      </c>
      <c r="M627" s="161"/>
      <c r="N627" s="162"/>
    </row>
    <row r="628" spans="1:14" ht="20.100000000000001" customHeight="1">
      <c r="A628" s="8">
        <v>3</v>
      </c>
      <c r="B628" s="16">
        <v>26207124860</v>
      </c>
      <c r="C628" s="147" t="s">
        <v>1922</v>
      </c>
      <c r="D628" s="148" t="s">
        <v>1920</v>
      </c>
      <c r="E628" s="17" t="s">
        <v>1276</v>
      </c>
      <c r="F628" s="17" t="s">
        <v>1276</v>
      </c>
      <c r="G628" s="9"/>
      <c r="H628" s="10"/>
      <c r="I628" s="10"/>
      <c r="J628" s="10"/>
      <c r="K628" s="10"/>
      <c r="L628" s="160">
        <v>0</v>
      </c>
      <c r="M628" s="161"/>
      <c r="N628" s="162"/>
    </row>
    <row r="629" spans="1:14" ht="20.100000000000001" customHeight="1">
      <c r="A629" s="8">
        <v>4</v>
      </c>
      <c r="B629" s="16">
        <v>26203721895</v>
      </c>
      <c r="C629" s="147" t="s">
        <v>1923</v>
      </c>
      <c r="D629" s="148" t="s">
        <v>1920</v>
      </c>
      <c r="E629" s="17" t="s">
        <v>1303</v>
      </c>
      <c r="F629" s="17" t="s">
        <v>1303</v>
      </c>
      <c r="G629" s="9"/>
      <c r="H629" s="10"/>
      <c r="I629" s="10"/>
      <c r="J629" s="10"/>
      <c r="K629" s="10"/>
      <c r="L629" s="160">
        <v>0</v>
      </c>
      <c r="M629" s="161"/>
      <c r="N629" s="162"/>
    </row>
    <row r="630" spans="1:14" ht="20.100000000000001" customHeight="1">
      <c r="A630" s="8">
        <v>5</v>
      </c>
      <c r="B630" s="16">
        <v>26203337048</v>
      </c>
      <c r="C630" s="147" t="s">
        <v>1924</v>
      </c>
      <c r="D630" s="148" t="s">
        <v>1925</v>
      </c>
      <c r="E630" s="17" t="s">
        <v>1441</v>
      </c>
      <c r="F630" s="17" t="s">
        <v>1441</v>
      </c>
      <c r="G630" s="9"/>
      <c r="H630" s="10"/>
      <c r="I630" s="10"/>
      <c r="J630" s="10"/>
      <c r="K630" s="10"/>
      <c r="L630" s="160">
        <v>0</v>
      </c>
      <c r="M630" s="161"/>
      <c r="N630" s="162"/>
    </row>
    <row r="631" spans="1:14" ht="20.100000000000001" customHeight="1">
      <c r="A631" s="8">
        <v>6</v>
      </c>
      <c r="B631" s="16">
        <v>26203841712</v>
      </c>
      <c r="C631" s="147" t="s">
        <v>1536</v>
      </c>
      <c r="D631" s="148" t="s">
        <v>1926</v>
      </c>
      <c r="E631" s="17" t="s">
        <v>1879</v>
      </c>
      <c r="F631" s="17" t="s">
        <v>1879</v>
      </c>
      <c r="G631" s="9"/>
      <c r="H631" s="10"/>
      <c r="I631" s="10"/>
      <c r="J631" s="10"/>
      <c r="K631" s="10"/>
      <c r="L631" s="160">
        <v>0</v>
      </c>
      <c r="M631" s="161"/>
      <c r="N631" s="162"/>
    </row>
    <row r="632" spans="1:14" ht="20.100000000000001" customHeight="1">
      <c r="A632" s="8">
        <v>7</v>
      </c>
      <c r="B632" s="16">
        <v>24205107220</v>
      </c>
      <c r="C632" s="147" t="s">
        <v>1504</v>
      </c>
      <c r="D632" s="148" t="s">
        <v>1926</v>
      </c>
      <c r="E632" s="17" t="s">
        <v>1274</v>
      </c>
      <c r="F632" s="17" t="s">
        <v>1274</v>
      </c>
      <c r="G632" s="9"/>
      <c r="H632" s="10"/>
      <c r="I632" s="10"/>
      <c r="J632" s="10"/>
      <c r="K632" s="10"/>
      <c r="L632" s="160">
        <v>0</v>
      </c>
      <c r="M632" s="161"/>
      <c r="N632" s="162"/>
    </row>
    <row r="633" spans="1:14" ht="20.100000000000001" customHeight="1">
      <c r="A633" s="8">
        <v>8</v>
      </c>
      <c r="B633" s="16">
        <v>25207217654</v>
      </c>
      <c r="C633" s="147" t="s">
        <v>1927</v>
      </c>
      <c r="D633" s="148" t="s">
        <v>1928</v>
      </c>
      <c r="E633" s="17" t="s">
        <v>1354</v>
      </c>
      <c r="F633" s="17" t="s">
        <v>1354</v>
      </c>
      <c r="G633" s="9"/>
      <c r="H633" s="10"/>
      <c r="I633" s="10"/>
      <c r="J633" s="10"/>
      <c r="K633" s="10"/>
      <c r="L633" s="160">
        <v>0</v>
      </c>
      <c r="M633" s="161"/>
      <c r="N633" s="162"/>
    </row>
    <row r="634" spans="1:14" ht="20.100000000000001" customHeight="1">
      <c r="A634" s="8">
        <v>9</v>
      </c>
      <c r="B634" s="16">
        <v>26204328814</v>
      </c>
      <c r="C634" s="147" t="s">
        <v>1929</v>
      </c>
      <c r="D634" s="148" t="s">
        <v>1928</v>
      </c>
      <c r="E634" s="17" t="s">
        <v>1324</v>
      </c>
      <c r="F634" s="17" t="s">
        <v>1324</v>
      </c>
      <c r="G634" s="9"/>
      <c r="H634" s="10"/>
      <c r="I634" s="10"/>
      <c r="J634" s="10"/>
      <c r="K634" s="10"/>
      <c r="L634" s="160">
        <v>0</v>
      </c>
      <c r="M634" s="161"/>
      <c r="N634" s="162"/>
    </row>
    <row r="635" spans="1:14" ht="20.100000000000001" customHeight="1">
      <c r="A635" s="8">
        <v>10</v>
      </c>
      <c r="B635" s="16">
        <v>27212245265</v>
      </c>
      <c r="C635" s="147" t="s">
        <v>1930</v>
      </c>
      <c r="D635" s="148" t="s">
        <v>1928</v>
      </c>
      <c r="E635" s="17" t="s">
        <v>1650</v>
      </c>
      <c r="F635" s="17" t="s">
        <v>1650</v>
      </c>
      <c r="G635" s="9"/>
      <c r="H635" s="10"/>
      <c r="I635" s="10"/>
      <c r="J635" s="10"/>
      <c r="K635" s="10"/>
      <c r="L635" s="160">
        <v>0</v>
      </c>
      <c r="M635" s="161"/>
      <c r="N635" s="162"/>
    </row>
    <row r="636" spans="1:14" ht="12" customHeight="1">
      <c r="M636" s="146" t="s">
        <v>2109</v>
      </c>
      <c r="N636" s="14" t="s">
        <v>2048</v>
      </c>
    </row>
    <row r="637" spans="1:14" s="1" customFormat="1" ht="14.25" customHeight="1">
      <c r="B637" s="174" t="s">
        <v>7</v>
      </c>
      <c r="C637" s="174"/>
      <c r="D637" s="175" t="s">
        <v>1255</v>
      </c>
      <c r="E637" s="175"/>
      <c r="F637" s="175"/>
      <c r="G637" s="175"/>
      <c r="H637" s="175"/>
      <c r="I637" s="175"/>
      <c r="J637" s="175"/>
      <c r="K637" s="175"/>
      <c r="L637" s="111" t="s">
        <v>2042</v>
      </c>
    </row>
    <row r="638" spans="1:14" s="1" customFormat="1">
      <c r="B638" s="174" t="s">
        <v>1260</v>
      </c>
      <c r="C638" s="174"/>
      <c r="D638" s="2" t="s">
        <v>2073</v>
      </c>
      <c r="E638" s="175" t="s">
        <v>1259</v>
      </c>
      <c r="F638" s="175"/>
      <c r="G638" s="175"/>
      <c r="H638" s="175"/>
      <c r="I638" s="175"/>
      <c r="J638" s="175"/>
      <c r="K638" s="175"/>
      <c r="L638" s="3"/>
      <c r="M638" s="4"/>
      <c r="N638" s="4"/>
    </row>
    <row r="639" spans="1:14" s="5" customFormat="1" ht="18.75" customHeight="1">
      <c r="B639" s="6" t="s">
        <v>2110</v>
      </c>
      <c r="C639" s="165"/>
      <c r="D639" s="165"/>
      <c r="E639" s="165"/>
      <c r="F639" s="165"/>
      <c r="G639" s="165"/>
      <c r="H639" s="165"/>
      <c r="I639" s="165"/>
      <c r="J639" s="165"/>
      <c r="K639" s="165"/>
      <c r="L639" s="3"/>
      <c r="M639" s="3"/>
      <c r="N639" s="3"/>
    </row>
    <row r="640" spans="1:14" s="5" customFormat="1" ht="18.75" customHeight="1">
      <c r="A640" s="166" t="s">
        <v>2111</v>
      </c>
      <c r="B640" s="166"/>
      <c r="C640" s="166"/>
      <c r="D640" s="166"/>
      <c r="E640" s="166"/>
      <c r="F640" s="166"/>
      <c r="G640" s="166"/>
      <c r="H640" s="166"/>
      <c r="I640" s="166"/>
      <c r="J640" s="166"/>
      <c r="K640" s="166"/>
      <c r="L640" s="3"/>
      <c r="M640" s="3"/>
      <c r="N640" s="3"/>
    </row>
    <row r="641" spans="1:14" ht="3.75" customHeight="1"/>
    <row r="642" spans="1:14" ht="15" customHeight="1">
      <c r="A642" s="164" t="s">
        <v>0</v>
      </c>
      <c r="B642" s="163" t="s">
        <v>8</v>
      </c>
      <c r="C642" s="167" t="s">
        <v>3</v>
      </c>
      <c r="D642" s="168" t="s">
        <v>4</v>
      </c>
      <c r="E642" s="163" t="s">
        <v>13</v>
      </c>
      <c r="F642" s="163" t="s">
        <v>14</v>
      </c>
      <c r="G642" s="163" t="s">
        <v>1256</v>
      </c>
      <c r="H642" s="169" t="s">
        <v>1257</v>
      </c>
      <c r="I642" s="163" t="s">
        <v>9</v>
      </c>
      <c r="J642" s="158" t="s">
        <v>6</v>
      </c>
      <c r="K642" s="159"/>
      <c r="L642" s="152" t="s">
        <v>10</v>
      </c>
      <c r="M642" s="153"/>
      <c r="N642" s="154"/>
    </row>
    <row r="643" spans="1:14" ht="27" customHeight="1">
      <c r="A643" s="164"/>
      <c r="B643" s="164"/>
      <c r="C643" s="167"/>
      <c r="D643" s="168"/>
      <c r="E643" s="164"/>
      <c r="F643" s="164"/>
      <c r="G643" s="164"/>
      <c r="H643" s="170"/>
      <c r="I643" s="164"/>
      <c r="J643" s="7" t="s">
        <v>11</v>
      </c>
      <c r="K643" s="7" t="s">
        <v>12</v>
      </c>
      <c r="L643" s="155"/>
      <c r="M643" s="156"/>
      <c r="N643" s="157"/>
    </row>
    <row r="644" spans="1:14" ht="20.100000000000001" customHeight="1">
      <c r="A644" s="8">
        <v>1</v>
      </c>
      <c r="B644" s="16">
        <v>27202202445</v>
      </c>
      <c r="C644" s="147" t="s">
        <v>1931</v>
      </c>
      <c r="D644" s="148" t="s">
        <v>1928</v>
      </c>
      <c r="E644" s="17" t="s">
        <v>1650</v>
      </c>
      <c r="F644" s="17" t="s">
        <v>1650</v>
      </c>
      <c r="G644" s="9"/>
      <c r="H644" s="10"/>
      <c r="I644" s="10"/>
      <c r="J644" s="10"/>
      <c r="K644" s="10"/>
      <c r="L644" s="149">
        <v>0</v>
      </c>
      <c r="M644" s="150"/>
      <c r="N644" s="151"/>
    </row>
    <row r="645" spans="1:14" ht="20.100000000000001" customHeight="1">
      <c r="A645" s="8">
        <v>2</v>
      </c>
      <c r="B645" s="16">
        <v>27212245512</v>
      </c>
      <c r="C645" s="147" t="s">
        <v>1932</v>
      </c>
      <c r="D645" s="148" t="s">
        <v>1928</v>
      </c>
      <c r="E645" s="17" t="s">
        <v>1650</v>
      </c>
      <c r="F645" s="17" t="s">
        <v>1650</v>
      </c>
      <c r="G645" s="9"/>
      <c r="H645" s="10"/>
      <c r="I645" s="10"/>
      <c r="J645" s="10"/>
      <c r="K645" s="10"/>
      <c r="L645" s="160">
        <v>0</v>
      </c>
      <c r="M645" s="161"/>
      <c r="N645" s="162"/>
    </row>
    <row r="646" spans="1:14" ht="20.100000000000001" customHeight="1">
      <c r="A646" s="8">
        <v>3</v>
      </c>
      <c r="B646" s="16">
        <v>26202434125</v>
      </c>
      <c r="C646" s="147" t="s">
        <v>1933</v>
      </c>
      <c r="D646" s="148" t="s">
        <v>1928</v>
      </c>
      <c r="E646" s="17" t="s">
        <v>1276</v>
      </c>
      <c r="F646" s="17" t="s">
        <v>1276</v>
      </c>
      <c r="G646" s="9"/>
      <c r="H646" s="10"/>
      <c r="I646" s="10"/>
      <c r="J646" s="10"/>
      <c r="K646" s="10"/>
      <c r="L646" s="160">
        <v>0</v>
      </c>
      <c r="M646" s="161"/>
      <c r="N646" s="162"/>
    </row>
    <row r="647" spans="1:14" ht="20.100000000000001" customHeight="1">
      <c r="A647" s="8">
        <v>4</v>
      </c>
      <c r="B647" s="16">
        <v>26207127306</v>
      </c>
      <c r="C647" s="147" t="s">
        <v>1934</v>
      </c>
      <c r="D647" s="148" t="s">
        <v>1928</v>
      </c>
      <c r="E647" s="17" t="s">
        <v>1601</v>
      </c>
      <c r="F647" s="17" t="s">
        <v>1601</v>
      </c>
      <c r="G647" s="9"/>
      <c r="H647" s="10"/>
      <c r="I647" s="10"/>
      <c r="J647" s="10"/>
      <c r="K647" s="10"/>
      <c r="L647" s="160">
        <v>0</v>
      </c>
      <c r="M647" s="161"/>
      <c r="N647" s="162"/>
    </row>
    <row r="648" spans="1:14" ht="20.100000000000001" customHeight="1">
      <c r="A648" s="8">
        <v>5</v>
      </c>
      <c r="B648" s="16">
        <v>24207108000</v>
      </c>
      <c r="C648" s="147" t="s">
        <v>1935</v>
      </c>
      <c r="D648" s="148" t="s">
        <v>1928</v>
      </c>
      <c r="E648" s="17" t="s">
        <v>1533</v>
      </c>
      <c r="F648" s="17" t="s">
        <v>1533</v>
      </c>
      <c r="G648" s="9"/>
      <c r="H648" s="10"/>
      <c r="I648" s="10"/>
      <c r="J648" s="10"/>
      <c r="K648" s="10"/>
      <c r="L648" s="160">
        <v>0</v>
      </c>
      <c r="M648" s="161"/>
      <c r="N648" s="162"/>
    </row>
    <row r="649" spans="1:14" ht="20.100000000000001" customHeight="1">
      <c r="A649" s="8">
        <v>6</v>
      </c>
      <c r="B649" s="16">
        <v>25207214832</v>
      </c>
      <c r="C649" s="147" t="s">
        <v>1936</v>
      </c>
      <c r="D649" s="148" t="s">
        <v>1928</v>
      </c>
      <c r="E649" s="17" t="s">
        <v>1297</v>
      </c>
      <c r="F649" s="17" t="s">
        <v>1297</v>
      </c>
      <c r="G649" s="9"/>
      <c r="H649" s="10"/>
      <c r="I649" s="10"/>
      <c r="J649" s="10"/>
      <c r="K649" s="10"/>
      <c r="L649" s="160">
        <v>0</v>
      </c>
      <c r="M649" s="161"/>
      <c r="N649" s="162"/>
    </row>
    <row r="650" spans="1:14" ht="20.100000000000001" customHeight="1">
      <c r="A650" s="8">
        <v>7</v>
      </c>
      <c r="B650" s="16">
        <v>26203100020</v>
      </c>
      <c r="C650" s="147" t="s">
        <v>1937</v>
      </c>
      <c r="D650" s="148" t="s">
        <v>1928</v>
      </c>
      <c r="E650" s="17" t="s">
        <v>1337</v>
      </c>
      <c r="F650" s="17" t="s">
        <v>1337</v>
      </c>
      <c r="G650" s="9"/>
      <c r="H650" s="10"/>
      <c r="I650" s="10"/>
      <c r="J650" s="10"/>
      <c r="K650" s="10"/>
      <c r="L650" s="160">
        <v>0</v>
      </c>
      <c r="M650" s="161"/>
      <c r="N650" s="162"/>
    </row>
    <row r="651" spans="1:14" ht="20.100000000000001" customHeight="1">
      <c r="A651" s="8">
        <v>8</v>
      </c>
      <c r="B651" s="16">
        <v>26203800690</v>
      </c>
      <c r="C651" s="147" t="s">
        <v>1938</v>
      </c>
      <c r="D651" s="148" t="s">
        <v>1928</v>
      </c>
      <c r="E651" s="17" t="s">
        <v>1289</v>
      </c>
      <c r="F651" s="17" t="s">
        <v>1289</v>
      </c>
      <c r="G651" s="9"/>
      <c r="H651" s="10"/>
      <c r="I651" s="10"/>
      <c r="J651" s="10"/>
      <c r="K651" s="10"/>
      <c r="L651" s="160">
        <v>0</v>
      </c>
      <c r="M651" s="161"/>
      <c r="N651" s="162"/>
    </row>
    <row r="652" spans="1:14" ht="20.100000000000001" customHeight="1">
      <c r="A652" s="8">
        <v>9</v>
      </c>
      <c r="B652" s="16">
        <v>26203323597</v>
      </c>
      <c r="C652" s="147" t="s">
        <v>1676</v>
      </c>
      <c r="D652" s="148" t="s">
        <v>1928</v>
      </c>
      <c r="E652" s="17" t="s">
        <v>1267</v>
      </c>
      <c r="F652" s="17" t="s">
        <v>1267</v>
      </c>
      <c r="G652" s="9"/>
      <c r="H652" s="10"/>
      <c r="I652" s="10"/>
      <c r="J652" s="10"/>
      <c r="K652" s="10"/>
      <c r="L652" s="160">
        <v>0</v>
      </c>
      <c r="M652" s="161"/>
      <c r="N652" s="162"/>
    </row>
    <row r="653" spans="1:14" ht="20.100000000000001" customHeight="1">
      <c r="A653" s="8">
        <v>10</v>
      </c>
      <c r="B653" s="16">
        <v>26203334469</v>
      </c>
      <c r="C653" s="147" t="s">
        <v>1939</v>
      </c>
      <c r="D653" s="148" t="s">
        <v>1928</v>
      </c>
      <c r="E653" s="17" t="s">
        <v>1267</v>
      </c>
      <c r="F653" s="17" t="s">
        <v>1267</v>
      </c>
      <c r="G653" s="9"/>
      <c r="H653" s="10"/>
      <c r="I653" s="10"/>
      <c r="J653" s="10"/>
      <c r="K653" s="10"/>
      <c r="L653" s="160">
        <v>0</v>
      </c>
      <c r="M653" s="161"/>
      <c r="N653" s="162"/>
    </row>
    <row r="654" spans="1:14" ht="20.100000000000001" customHeight="1">
      <c r="A654" s="8">
        <v>11</v>
      </c>
      <c r="B654" s="16">
        <v>25202104935</v>
      </c>
      <c r="C654" s="147" t="s">
        <v>1940</v>
      </c>
      <c r="D654" s="148" t="s">
        <v>1941</v>
      </c>
      <c r="E654" s="17" t="s">
        <v>1339</v>
      </c>
      <c r="F654" s="17" t="s">
        <v>1339</v>
      </c>
      <c r="G654" s="9"/>
      <c r="H654" s="10"/>
      <c r="I654" s="10"/>
      <c r="J654" s="10"/>
      <c r="K654" s="10"/>
      <c r="L654" s="160">
        <v>0</v>
      </c>
      <c r="M654" s="161"/>
      <c r="N654" s="162"/>
    </row>
    <row r="655" spans="1:14" ht="20.100000000000001" customHeight="1">
      <c r="A655" s="8">
        <v>12</v>
      </c>
      <c r="B655" s="16">
        <v>26202235298</v>
      </c>
      <c r="C655" s="147" t="s">
        <v>1942</v>
      </c>
      <c r="D655" s="148" t="s">
        <v>1943</v>
      </c>
      <c r="E655" s="17" t="s">
        <v>1405</v>
      </c>
      <c r="F655" s="17" t="s">
        <v>1405</v>
      </c>
      <c r="G655" s="9"/>
      <c r="H655" s="10"/>
      <c r="I655" s="10"/>
      <c r="J655" s="10"/>
      <c r="K655" s="10"/>
      <c r="L655" s="160">
        <v>0</v>
      </c>
      <c r="M655" s="161"/>
      <c r="N655" s="162"/>
    </row>
    <row r="656" spans="1:14" ht="20.100000000000001" customHeight="1">
      <c r="A656" s="8">
        <v>13</v>
      </c>
      <c r="B656" s="16">
        <v>26207142486</v>
      </c>
      <c r="C656" s="147" t="s">
        <v>1944</v>
      </c>
      <c r="D656" s="148" t="s">
        <v>1943</v>
      </c>
      <c r="E656" s="17" t="s">
        <v>1276</v>
      </c>
      <c r="F656" s="17" t="s">
        <v>1276</v>
      </c>
      <c r="G656" s="9"/>
      <c r="H656" s="10"/>
      <c r="I656" s="10"/>
      <c r="J656" s="10"/>
      <c r="K656" s="10"/>
      <c r="L656" s="160">
        <v>0</v>
      </c>
      <c r="M656" s="161"/>
      <c r="N656" s="162"/>
    </row>
    <row r="657" spans="1:14" ht="20.100000000000001" customHeight="1">
      <c r="A657" s="8">
        <v>14</v>
      </c>
      <c r="B657" s="16">
        <v>26217236080</v>
      </c>
      <c r="C657" s="147" t="s">
        <v>1945</v>
      </c>
      <c r="D657" s="148" t="s">
        <v>1946</v>
      </c>
      <c r="E657" s="17" t="s">
        <v>1276</v>
      </c>
      <c r="F657" s="17" t="s">
        <v>1276</v>
      </c>
      <c r="G657" s="9"/>
      <c r="H657" s="10"/>
      <c r="I657" s="10"/>
      <c r="J657" s="10"/>
      <c r="K657" s="10"/>
      <c r="L657" s="160">
        <v>0</v>
      </c>
      <c r="M657" s="161"/>
      <c r="N657" s="162"/>
    </row>
    <row r="658" spans="1:14" ht="20.100000000000001" customHeight="1">
      <c r="A658" s="8">
        <v>15</v>
      </c>
      <c r="B658" s="16">
        <v>2021420906</v>
      </c>
      <c r="C658" s="147" t="s">
        <v>1292</v>
      </c>
      <c r="D658" s="148" t="s">
        <v>1947</v>
      </c>
      <c r="E658" s="17" t="s">
        <v>1413</v>
      </c>
      <c r="F658" s="17" t="s">
        <v>1413</v>
      </c>
      <c r="G658" s="9"/>
      <c r="H658" s="10"/>
      <c r="I658" s="10"/>
      <c r="J658" s="10"/>
      <c r="K658" s="10"/>
      <c r="L658" s="160">
        <v>0</v>
      </c>
      <c r="M658" s="161"/>
      <c r="N658" s="162"/>
    </row>
    <row r="659" spans="1:14" ht="20.100000000000001" customHeight="1">
      <c r="A659" s="8">
        <v>16</v>
      </c>
      <c r="B659" s="16">
        <v>24216107868</v>
      </c>
      <c r="C659" s="147" t="s">
        <v>1662</v>
      </c>
      <c r="D659" s="148" t="s">
        <v>1947</v>
      </c>
      <c r="E659" s="17" t="s">
        <v>1948</v>
      </c>
      <c r="F659" s="17" t="s">
        <v>1948</v>
      </c>
      <c r="G659" s="9"/>
      <c r="H659" s="10"/>
      <c r="I659" s="10"/>
      <c r="J659" s="10"/>
      <c r="K659" s="10"/>
      <c r="L659" s="160">
        <v>0</v>
      </c>
      <c r="M659" s="161"/>
      <c r="N659" s="162"/>
    </row>
    <row r="660" spans="1:14" ht="20.100000000000001" customHeight="1">
      <c r="A660" s="8">
        <v>17</v>
      </c>
      <c r="B660" s="16">
        <v>25217217475</v>
      </c>
      <c r="C660" s="147" t="s">
        <v>1716</v>
      </c>
      <c r="D660" s="148" t="s">
        <v>1949</v>
      </c>
      <c r="E660" s="17" t="s">
        <v>1354</v>
      </c>
      <c r="F660" s="17" t="s">
        <v>1354</v>
      </c>
      <c r="G660" s="9"/>
      <c r="H660" s="10"/>
      <c r="I660" s="10"/>
      <c r="J660" s="10"/>
      <c r="K660" s="10"/>
      <c r="L660" s="160">
        <v>0</v>
      </c>
      <c r="M660" s="161"/>
      <c r="N660" s="162"/>
    </row>
    <row r="661" spans="1:14" ht="20.100000000000001" customHeight="1">
      <c r="A661" s="8">
        <v>18</v>
      </c>
      <c r="B661" s="16">
        <v>26207141361</v>
      </c>
      <c r="C661" s="147" t="s">
        <v>1950</v>
      </c>
      <c r="D661" s="148" t="s">
        <v>1951</v>
      </c>
      <c r="E661" s="17" t="s">
        <v>1276</v>
      </c>
      <c r="F661" s="17" t="s">
        <v>1276</v>
      </c>
      <c r="G661" s="9"/>
      <c r="H661" s="10"/>
      <c r="I661" s="10"/>
      <c r="J661" s="10"/>
      <c r="K661" s="10"/>
      <c r="L661" s="160">
        <v>0</v>
      </c>
      <c r="M661" s="161"/>
      <c r="N661" s="162"/>
    </row>
    <row r="662" spans="1:14" ht="20.100000000000001" customHeight="1">
      <c r="A662" s="8">
        <v>19</v>
      </c>
      <c r="B662" s="16">
        <v>27203736725</v>
      </c>
      <c r="C662" s="147" t="s">
        <v>1952</v>
      </c>
      <c r="D662" s="148" t="s">
        <v>1951</v>
      </c>
      <c r="E662" s="17" t="s">
        <v>1953</v>
      </c>
      <c r="F662" s="17" t="s">
        <v>1953</v>
      </c>
      <c r="G662" s="9"/>
      <c r="H662" s="10"/>
      <c r="I662" s="10"/>
      <c r="J662" s="10"/>
      <c r="K662" s="10"/>
      <c r="L662" s="160">
        <v>0</v>
      </c>
      <c r="M662" s="161"/>
      <c r="N662" s="162"/>
    </row>
    <row r="663" spans="1:14" ht="20.100000000000001" customHeight="1">
      <c r="A663" s="8">
        <v>20</v>
      </c>
      <c r="B663" s="16">
        <v>25207209420</v>
      </c>
      <c r="C663" s="147" t="s">
        <v>1954</v>
      </c>
      <c r="D663" s="148" t="s">
        <v>1951</v>
      </c>
      <c r="E663" s="17" t="s">
        <v>1466</v>
      </c>
      <c r="F663" s="17" t="s">
        <v>1466</v>
      </c>
      <c r="G663" s="9"/>
      <c r="H663" s="10"/>
      <c r="I663" s="10"/>
      <c r="J663" s="10"/>
      <c r="K663" s="10"/>
      <c r="L663" s="160">
        <v>0</v>
      </c>
      <c r="M663" s="161"/>
      <c r="N663" s="162"/>
    </row>
    <row r="664" spans="1:14" ht="20.100000000000001" customHeight="1">
      <c r="A664" s="8">
        <v>21</v>
      </c>
      <c r="B664" s="16">
        <v>26202242452</v>
      </c>
      <c r="C664" s="147" t="s">
        <v>1955</v>
      </c>
      <c r="D664" s="148" t="s">
        <v>1951</v>
      </c>
      <c r="E664" s="17" t="s">
        <v>1280</v>
      </c>
      <c r="F664" s="17" t="s">
        <v>1280</v>
      </c>
      <c r="G664" s="9"/>
      <c r="H664" s="10"/>
      <c r="I664" s="10"/>
      <c r="J664" s="10"/>
      <c r="K664" s="10"/>
      <c r="L664" s="160">
        <v>0</v>
      </c>
      <c r="M664" s="161"/>
      <c r="N664" s="162"/>
    </row>
    <row r="665" spans="1:14" ht="20.100000000000001" customHeight="1">
      <c r="A665" s="8">
        <v>22</v>
      </c>
      <c r="B665" s="16">
        <v>25214202071</v>
      </c>
      <c r="C665" s="147" t="s">
        <v>1956</v>
      </c>
      <c r="D665" s="148" t="s">
        <v>1957</v>
      </c>
      <c r="E665" s="17" t="s">
        <v>1958</v>
      </c>
      <c r="F665" s="17" t="s">
        <v>1958</v>
      </c>
      <c r="G665" s="9"/>
      <c r="H665" s="10"/>
      <c r="I665" s="10"/>
      <c r="J665" s="10"/>
      <c r="K665" s="10"/>
      <c r="L665" s="160">
        <v>0</v>
      </c>
      <c r="M665" s="161"/>
      <c r="N665" s="162"/>
    </row>
    <row r="666" spans="1:14" ht="20.100000000000001" customHeight="1">
      <c r="A666" s="8">
        <v>23</v>
      </c>
      <c r="B666" s="16">
        <v>26211321084</v>
      </c>
      <c r="C666" s="147" t="s">
        <v>1959</v>
      </c>
      <c r="D666" s="148" t="s">
        <v>1957</v>
      </c>
      <c r="E666" s="17" t="s">
        <v>1263</v>
      </c>
      <c r="F666" s="17" t="s">
        <v>1263</v>
      </c>
      <c r="G666" s="9"/>
      <c r="H666" s="10"/>
      <c r="I666" s="10"/>
      <c r="J666" s="10"/>
      <c r="K666" s="10"/>
      <c r="L666" s="160">
        <v>0</v>
      </c>
      <c r="M666" s="161"/>
      <c r="N666" s="162"/>
    </row>
    <row r="667" spans="1:14" ht="20.100000000000001" customHeight="1">
      <c r="A667" s="8">
        <v>24</v>
      </c>
      <c r="B667" s="16">
        <v>27212121357</v>
      </c>
      <c r="C667" s="147" t="s">
        <v>1960</v>
      </c>
      <c r="D667" s="148" t="s">
        <v>1957</v>
      </c>
      <c r="E667" s="17" t="s">
        <v>1392</v>
      </c>
      <c r="F667" s="17" t="s">
        <v>1392</v>
      </c>
      <c r="G667" s="9"/>
      <c r="H667" s="10"/>
      <c r="I667" s="10"/>
      <c r="J667" s="10"/>
      <c r="K667" s="10"/>
      <c r="L667" s="160">
        <v>0</v>
      </c>
      <c r="M667" s="161"/>
      <c r="N667" s="162"/>
    </row>
    <row r="668" spans="1:14" ht="20.100000000000001" customHeight="1">
      <c r="A668" s="8">
        <v>25</v>
      </c>
      <c r="B668" s="16">
        <v>25211609355</v>
      </c>
      <c r="C668" s="147" t="s">
        <v>1961</v>
      </c>
      <c r="D668" s="148" t="s">
        <v>1957</v>
      </c>
      <c r="E668" s="17" t="s">
        <v>1702</v>
      </c>
      <c r="F668" s="17" t="s">
        <v>1702</v>
      </c>
      <c r="G668" s="9"/>
      <c r="H668" s="10"/>
      <c r="I668" s="10"/>
      <c r="J668" s="10"/>
      <c r="K668" s="10"/>
      <c r="L668" s="160">
        <v>0</v>
      </c>
      <c r="M668" s="161"/>
      <c r="N668" s="162"/>
    </row>
    <row r="669" spans="1:14" ht="20.100000000000001" customHeight="1">
      <c r="A669" s="8">
        <v>26</v>
      </c>
      <c r="B669" s="16">
        <v>25211705365</v>
      </c>
      <c r="C669" s="147" t="s">
        <v>1962</v>
      </c>
      <c r="D669" s="148" t="s">
        <v>1957</v>
      </c>
      <c r="E669" s="17" t="s">
        <v>1963</v>
      </c>
      <c r="F669" s="17" t="s">
        <v>1963</v>
      </c>
      <c r="G669" s="9"/>
      <c r="H669" s="10"/>
      <c r="I669" s="10"/>
      <c r="J669" s="10"/>
      <c r="K669" s="10"/>
      <c r="L669" s="160">
        <v>0</v>
      </c>
      <c r="M669" s="161"/>
      <c r="N669" s="162"/>
    </row>
    <row r="670" spans="1:14" ht="20.100000000000001" customHeight="1">
      <c r="A670" s="8">
        <v>27</v>
      </c>
      <c r="B670" s="16">
        <v>25211705126</v>
      </c>
      <c r="C670" s="147" t="s">
        <v>1909</v>
      </c>
      <c r="D670" s="148" t="s">
        <v>1964</v>
      </c>
      <c r="E670" s="17" t="s">
        <v>1799</v>
      </c>
      <c r="F670" s="17" t="s">
        <v>1799</v>
      </c>
      <c r="G670" s="9"/>
      <c r="H670" s="10"/>
      <c r="I670" s="10"/>
      <c r="J670" s="10"/>
      <c r="K670" s="10"/>
      <c r="L670" s="160">
        <v>0</v>
      </c>
      <c r="M670" s="161"/>
      <c r="N670" s="162"/>
    </row>
    <row r="671" spans="1:14" ht="20.100000000000001" customHeight="1">
      <c r="A671" s="8">
        <v>28</v>
      </c>
      <c r="B671" s="16">
        <v>25214108118</v>
      </c>
      <c r="C671" s="147" t="s">
        <v>1382</v>
      </c>
      <c r="D671" s="148" t="s">
        <v>1965</v>
      </c>
      <c r="E671" s="17" t="s">
        <v>1958</v>
      </c>
      <c r="F671" s="17" t="s">
        <v>1958</v>
      </c>
      <c r="G671" s="9"/>
      <c r="H671" s="10"/>
      <c r="I671" s="10"/>
      <c r="J671" s="10"/>
      <c r="K671" s="10"/>
      <c r="L671" s="160">
        <v>0</v>
      </c>
      <c r="M671" s="161"/>
      <c r="N671" s="162"/>
    </row>
    <row r="672" spans="1:14" ht="20.100000000000001" customHeight="1">
      <c r="A672" s="8">
        <v>29</v>
      </c>
      <c r="B672" s="16">
        <v>25217207026</v>
      </c>
      <c r="C672" s="147" t="s">
        <v>1966</v>
      </c>
      <c r="D672" s="148" t="s">
        <v>1965</v>
      </c>
      <c r="E672" s="17" t="s">
        <v>1354</v>
      </c>
      <c r="F672" s="17" t="s">
        <v>1354</v>
      </c>
      <c r="G672" s="9"/>
      <c r="H672" s="10"/>
      <c r="I672" s="10"/>
      <c r="J672" s="10"/>
      <c r="K672" s="10"/>
      <c r="L672" s="160">
        <v>0</v>
      </c>
      <c r="M672" s="161"/>
      <c r="N672" s="162"/>
    </row>
    <row r="673" spans="1:14" ht="20.100000000000001" customHeight="1">
      <c r="A673" s="11">
        <v>30</v>
      </c>
      <c r="B673" s="16">
        <v>25202509059</v>
      </c>
      <c r="C673" s="147" t="s">
        <v>1967</v>
      </c>
      <c r="D673" s="148" t="s">
        <v>1968</v>
      </c>
      <c r="E673" s="17" t="s">
        <v>1547</v>
      </c>
      <c r="F673" s="17" t="s">
        <v>1547</v>
      </c>
      <c r="G673" s="12"/>
      <c r="H673" s="13"/>
      <c r="I673" s="13"/>
      <c r="J673" s="13"/>
      <c r="K673" s="13"/>
      <c r="L673" s="171">
        <v>0</v>
      </c>
      <c r="M673" s="172"/>
      <c r="N673" s="173"/>
    </row>
    <row r="674" spans="1:14" ht="12" customHeight="1">
      <c r="M674" s="146" t="s">
        <v>2112</v>
      </c>
      <c r="N674" s="14" t="s">
        <v>2048</v>
      </c>
    </row>
    <row r="675" spans="1:14" s="1" customFormat="1" ht="14.25" customHeight="1">
      <c r="B675" s="174" t="s">
        <v>7</v>
      </c>
      <c r="C675" s="174"/>
      <c r="D675" s="175" t="s">
        <v>1255</v>
      </c>
      <c r="E675" s="175"/>
      <c r="F675" s="175"/>
      <c r="G675" s="175"/>
      <c r="H675" s="175"/>
      <c r="I675" s="175"/>
      <c r="J675" s="175"/>
      <c r="K675" s="175"/>
      <c r="L675" s="111" t="s">
        <v>2043</v>
      </c>
    </row>
    <row r="676" spans="1:14" s="1" customFormat="1">
      <c r="B676" s="174" t="s">
        <v>1260</v>
      </c>
      <c r="C676" s="174"/>
      <c r="D676" s="2" t="s">
        <v>2073</v>
      </c>
      <c r="E676" s="175" t="s">
        <v>1259</v>
      </c>
      <c r="F676" s="175"/>
      <c r="G676" s="175"/>
      <c r="H676" s="175"/>
      <c r="I676" s="175"/>
      <c r="J676" s="175"/>
      <c r="K676" s="175"/>
      <c r="L676" s="3"/>
      <c r="M676" s="4"/>
      <c r="N676" s="4"/>
    </row>
    <row r="677" spans="1:14" s="5" customFormat="1" ht="18.75" customHeight="1">
      <c r="B677" s="6" t="s">
        <v>2113</v>
      </c>
      <c r="C677" s="165"/>
      <c r="D677" s="165"/>
      <c r="E677" s="165"/>
      <c r="F677" s="165"/>
      <c r="G677" s="165"/>
      <c r="H677" s="165"/>
      <c r="I677" s="165"/>
      <c r="J677" s="165"/>
      <c r="K677" s="165"/>
      <c r="L677" s="3"/>
      <c r="M677" s="3"/>
      <c r="N677" s="3"/>
    </row>
    <row r="678" spans="1:14" s="5" customFormat="1" ht="18.75" customHeight="1">
      <c r="A678" s="166" t="s">
        <v>2111</v>
      </c>
      <c r="B678" s="166"/>
      <c r="C678" s="166"/>
      <c r="D678" s="166"/>
      <c r="E678" s="166"/>
      <c r="F678" s="166"/>
      <c r="G678" s="166"/>
      <c r="H678" s="166"/>
      <c r="I678" s="166"/>
      <c r="J678" s="166"/>
      <c r="K678" s="166"/>
      <c r="L678" s="3"/>
      <c r="M678" s="3"/>
      <c r="N678" s="3"/>
    </row>
    <row r="679" spans="1:14" ht="3.75" customHeight="1"/>
    <row r="680" spans="1:14" ht="15" customHeight="1">
      <c r="A680" s="164" t="s">
        <v>0</v>
      </c>
      <c r="B680" s="163" t="s">
        <v>8</v>
      </c>
      <c r="C680" s="167" t="s">
        <v>3</v>
      </c>
      <c r="D680" s="168" t="s">
        <v>4</v>
      </c>
      <c r="E680" s="163" t="s">
        <v>13</v>
      </c>
      <c r="F680" s="163" t="s">
        <v>14</v>
      </c>
      <c r="G680" s="163" t="s">
        <v>1256</v>
      </c>
      <c r="H680" s="169" t="s">
        <v>1257</v>
      </c>
      <c r="I680" s="163" t="s">
        <v>9</v>
      </c>
      <c r="J680" s="158" t="s">
        <v>6</v>
      </c>
      <c r="K680" s="159"/>
      <c r="L680" s="152" t="s">
        <v>10</v>
      </c>
      <c r="M680" s="153"/>
      <c r="N680" s="154"/>
    </row>
    <row r="681" spans="1:14" ht="27" customHeight="1">
      <c r="A681" s="164"/>
      <c r="B681" s="164"/>
      <c r="C681" s="167"/>
      <c r="D681" s="168"/>
      <c r="E681" s="164"/>
      <c r="F681" s="164"/>
      <c r="G681" s="164"/>
      <c r="H681" s="170"/>
      <c r="I681" s="164"/>
      <c r="J681" s="7" t="s">
        <v>11</v>
      </c>
      <c r="K681" s="7" t="s">
        <v>12</v>
      </c>
      <c r="L681" s="155"/>
      <c r="M681" s="156"/>
      <c r="N681" s="157"/>
    </row>
    <row r="682" spans="1:14" ht="20.100000000000001" customHeight="1">
      <c r="A682" s="8">
        <v>1</v>
      </c>
      <c r="B682" s="16">
        <v>25207208698</v>
      </c>
      <c r="C682" s="147" t="s">
        <v>1969</v>
      </c>
      <c r="D682" s="148" t="s">
        <v>1968</v>
      </c>
      <c r="E682" s="17" t="s">
        <v>1354</v>
      </c>
      <c r="F682" s="17" t="s">
        <v>1354</v>
      </c>
      <c r="G682" s="9"/>
      <c r="H682" s="10"/>
      <c r="I682" s="10"/>
      <c r="J682" s="10"/>
      <c r="K682" s="10"/>
      <c r="L682" s="149">
        <v>0</v>
      </c>
      <c r="M682" s="150"/>
      <c r="N682" s="151"/>
    </row>
    <row r="683" spans="1:14" ht="20.100000000000001" customHeight="1">
      <c r="A683" s="8">
        <v>2</v>
      </c>
      <c r="B683" s="16">
        <v>26202135263</v>
      </c>
      <c r="C683" s="147" t="s">
        <v>1970</v>
      </c>
      <c r="D683" s="148" t="s">
        <v>1968</v>
      </c>
      <c r="E683" s="17" t="s">
        <v>1601</v>
      </c>
      <c r="F683" s="17" t="s">
        <v>1601</v>
      </c>
      <c r="G683" s="9"/>
      <c r="H683" s="10"/>
      <c r="I683" s="10"/>
      <c r="J683" s="10"/>
      <c r="K683" s="10"/>
      <c r="L683" s="160">
        <v>0</v>
      </c>
      <c r="M683" s="161"/>
      <c r="N683" s="162"/>
    </row>
    <row r="684" spans="1:14" ht="20.100000000000001" customHeight="1">
      <c r="A684" s="8">
        <v>3</v>
      </c>
      <c r="B684" s="16">
        <v>26202242015</v>
      </c>
      <c r="C684" s="147" t="s">
        <v>1971</v>
      </c>
      <c r="D684" s="148" t="s">
        <v>1968</v>
      </c>
      <c r="E684" s="17" t="s">
        <v>1405</v>
      </c>
      <c r="F684" s="17" t="s">
        <v>1405</v>
      </c>
      <c r="G684" s="9"/>
      <c r="H684" s="10"/>
      <c r="I684" s="10"/>
      <c r="J684" s="10"/>
      <c r="K684" s="10"/>
      <c r="L684" s="160">
        <v>0</v>
      </c>
      <c r="M684" s="161"/>
      <c r="N684" s="162"/>
    </row>
    <row r="685" spans="1:14" ht="20.100000000000001" customHeight="1">
      <c r="A685" s="8">
        <v>4</v>
      </c>
      <c r="B685" s="16">
        <v>26207123907</v>
      </c>
      <c r="C685" s="147" t="s">
        <v>1972</v>
      </c>
      <c r="D685" s="148" t="s">
        <v>1968</v>
      </c>
      <c r="E685" s="17" t="s">
        <v>1276</v>
      </c>
      <c r="F685" s="17" t="s">
        <v>1276</v>
      </c>
      <c r="G685" s="9"/>
      <c r="H685" s="10"/>
      <c r="I685" s="10"/>
      <c r="J685" s="10"/>
      <c r="K685" s="10"/>
      <c r="L685" s="160">
        <v>0</v>
      </c>
      <c r="M685" s="161"/>
      <c r="N685" s="162"/>
    </row>
    <row r="686" spans="1:14" ht="20.100000000000001" customHeight="1">
      <c r="A686" s="8">
        <v>5</v>
      </c>
      <c r="B686" s="16">
        <v>25207104329</v>
      </c>
      <c r="C686" s="147" t="s">
        <v>1973</v>
      </c>
      <c r="D686" s="148" t="s">
        <v>1968</v>
      </c>
      <c r="E686" s="17" t="s">
        <v>1291</v>
      </c>
      <c r="F686" s="17" t="s">
        <v>1291</v>
      </c>
      <c r="G686" s="9"/>
      <c r="H686" s="10"/>
      <c r="I686" s="10"/>
      <c r="J686" s="10"/>
      <c r="K686" s="10"/>
      <c r="L686" s="160">
        <v>0</v>
      </c>
      <c r="M686" s="161"/>
      <c r="N686" s="162"/>
    </row>
    <row r="687" spans="1:14" ht="20.100000000000001" customHeight="1">
      <c r="A687" s="8">
        <v>6</v>
      </c>
      <c r="B687" s="16">
        <v>26202635158</v>
      </c>
      <c r="C687" s="147" t="s">
        <v>1758</v>
      </c>
      <c r="D687" s="148" t="s">
        <v>1968</v>
      </c>
      <c r="E687" s="17" t="s">
        <v>1589</v>
      </c>
      <c r="F687" s="17" t="s">
        <v>1589</v>
      </c>
      <c r="G687" s="9"/>
      <c r="H687" s="10"/>
      <c r="I687" s="10"/>
      <c r="J687" s="10"/>
      <c r="K687" s="10"/>
      <c r="L687" s="160">
        <v>0</v>
      </c>
      <c r="M687" s="161"/>
      <c r="N687" s="162"/>
    </row>
    <row r="688" spans="1:14" ht="20.100000000000001" customHeight="1">
      <c r="A688" s="8">
        <v>7</v>
      </c>
      <c r="B688" s="16">
        <v>26207134120</v>
      </c>
      <c r="C688" s="147" t="s">
        <v>1974</v>
      </c>
      <c r="D688" s="148" t="s">
        <v>1968</v>
      </c>
      <c r="E688" s="17" t="s">
        <v>1276</v>
      </c>
      <c r="F688" s="17" t="s">
        <v>1276</v>
      </c>
      <c r="G688" s="9"/>
      <c r="H688" s="10"/>
      <c r="I688" s="10"/>
      <c r="J688" s="10"/>
      <c r="K688" s="10"/>
      <c r="L688" s="160">
        <v>0</v>
      </c>
      <c r="M688" s="161"/>
      <c r="N688" s="162"/>
    </row>
    <row r="689" spans="1:14" ht="20.100000000000001" customHeight="1">
      <c r="A689" s="8">
        <v>8</v>
      </c>
      <c r="B689" s="16">
        <v>26207135935</v>
      </c>
      <c r="C689" s="147" t="s">
        <v>1758</v>
      </c>
      <c r="D689" s="148" t="s">
        <v>1968</v>
      </c>
      <c r="E689" s="17" t="s">
        <v>1975</v>
      </c>
      <c r="F689" s="17" t="s">
        <v>1975</v>
      </c>
      <c r="G689" s="9"/>
      <c r="H689" s="10"/>
      <c r="I689" s="10"/>
      <c r="J689" s="10"/>
      <c r="K689" s="10"/>
      <c r="L689" s="160">
        <v>0</v>
      </c>
      <c r="M689" s="161"/>
      <c r="N689" s="162"/>
    </row>
    <row r="690" spans="1:14" ht="20.100000000000001" customHeight="1">
      <c r="A690" s="8">
        <v>9</v>
      </c>
      <c r="B690" s="16">
        <v>26207240283</v>
      </c>
      <c r="C690" s="147" t="s">
        <v>1495</v>
      </c>
      <c r="D690" s="148" t="s">
        <v>1968</v>
      </c>
      <c r="E690" s="17" t="s">
        <v>1350</v>
      </c>
      <c r="F690" s="17" t="s">
        <v>1350</v>
      </c>
      <c r="G690" s="9"/>
      <c r="H690" s="10"/>
      <c r="I690" s="10"/>
      <c r="J690" s="10"/>
      <c r="K690" s="10"/>
      <c r="L690" s="160">
        <v>0</v>
      </c>
      <c r="M690" s="161"/>
      <c r="N690" s="162"/>
    </row>
    <row r="691" spans="1:14" ht="20.100000000000001" customHeight="1">
      <c r="A691" s="8">
        <v>10</v>
      </c>
      <c r="B691" s="16">
        <v>26212131946</v>
      </c>
      <c r="C691" s="147" t="s">
        <v>1976</v>
      </c>
      <c r="D691" s="148" t="s">
        <v>1977</v>
      </c>
      <c r="E691" s="17" t="s">
        <v>1300</v>
      </c>
      <c r="F691" s="17" t="s">
        <v>1300</v>
      </c>
      <c r="G691" s="9"/>
      <c r="H691" s="10"/>
      <c r="I691" s="10"/>
      <c r="J691" s="10"/>
      <c r="K691" s="10"/>
      <c r="L691" s="160">
        <v>0</v>
      </c>
      <c r="M691" s="161"/>
      <c r="N691" s="162"/>
    </row>
    <row r="692" spans="1:14" ht="12" customHeight="1">
      <c r="M692" s="146" t="s">
        <v>2114</v>
      </c>
      <c r="N692" s="14" t="s">
        <v>2048</v>
      </c>
    </row>
    <row r="693" spans="1:14" s="1" customFormat="1" ht="14.25" customHeight="1">
      <c r="B693" s="174" t="s">
        <v>7</v>
      </c>
      <c r="C693" s="174"/>
      <c r="D693" s="175" t="s">
        <v>1255</v>
      </c>
      <c r="E693" s="175"/>
      <c r="F693" s="175"/>
      <c r="G693" s="175"/>
      <c r="H693" s="175"/>
      <c r="I693" s="175"/>
      <c r="J693" s="175"/>
      <c r="K693" s="175"/>
      <c r="L693" s="111" t="s">
        <v>2044</v>
      </c>
    </row>
    <row r="694" spans="1:14" s="1" customFormat="1">
      <c r="B694" s="174" t="s">
        <v>1260</v>
      </c>
      <c r="C694" s="174"/>
      <c r="D694" s="2" t="s">
        <v>2079</v>
      </c>
      <c r="E694" s="175" t="s">
        <v>1259</v>
      </c>
      <c r="F694" s="175"/>
      <c r="G694" s="175"/>
      <c r="H694" s="175"/>
      <c r="I694" s="175"/>
      <c r="J694" s="175"/>
      <c r="K694" s="175"/>
      <c r="L694" s="3"/>
      <c r="M694" s="4"/>
      <c r="N694" s="4"/>
    </row>
    <row r="695" spans="1:14" s="5" customFormat="1" ht="18.75" customHeight="1">
      <c r="B695" s="6" t="s">
        <v>2115</v>
      </c>
      <c r="C695" s="165"/>
      <c r="D695" s="165"/>
      <c r="E695" s="165"/>
      <c r="F695" s="165"/>
      <c r="G695" s="165"/>
      <c r="H695" s="165"/>
      <c r="I695" s="165"/>
      <c r="J695" s="165"/>
      <c r="K695" s="165"/>
      <c r="L695" s="3"/>
      <c r="M695" s="3"/>
      <c r="N695" s="3"/>
    </row>
    <row r="696" spans="1:14" s="5" customFormat="1" ht="18.75" customHeight="1">
      <c r="A696" s="166" t="s">
        <v>2084</v>
      </c>
      <c r="B696" s="166"/>
      <c r="C696" s="166"/>
      <c r="D696" s="166"/>
      <c r="E696" s="166"/>
      <c r="F696" s="166"/>
      <c r="G696" s="166"/>
      <c r="H696" s="166"/>
      <c r="I696" s="166"/>
      <c r="J696" s="166"/>
      <c r="K696" s="166"/>
      <c r="L696" s="3"/>
      <c r="M696" s="3"/>
      <c r="N696" s="3"/>
    </row>
    <row r="697" spans="1:14" ht="3.75" customHeight="1"/>
    <row r="698" spans="1:14" ht="15" customHeight="1">
      <c r="A698" s="164" t="s">
        <v>0</v>
      </c>
      <c r="B698" s="163" t="s">
        <v>8</v>
      </c>
      <c r="C698" s="167" t="s">
        <v>3</v>
      </c>
      <c r="D698" s="168" t="s">
        <v>4</v>
      </c>
      <c r="E698" s="163" t="s">
        <v>13</v>
      </c>
      <c r="F698" s="163" t="s">
        <v>14</v>
      </c>
      <c r="G698" s="163" t="s">
        <v>1256</v>
      </c>
      <c r="H698" s="169" t="s">
        <v>1257</v>
      </c>
      <c r="I698" s="163" t="s">
        <v>9</v>
      </c>
      <c r="J698" s="158" t="s">
        <v>6</v>
      </c>
      <c r="K698" s="159"/>
      <c r="L698" s="152" t="s">
        <v>10</v>
      </c>
      <c r="M698" s="153"/>
      <c r="N698" s="154"/>
    </row>
    <row r="699" spans="1:14" ht="27" customHeight="1">
      <c r="A699" s="164"/>
      <c r="B699" s="164"/>
      <c r="C699" s="167"/>
      <c r="D699" s="168"/>
      <c r="E699" s="164"/>
      <c r="F699" s="164"/>
      <c r="G699" s="164"/>
      <c r="H699" s="170"/>
      <c r="I699" s="164"/>
      <c r="J699" s="7" t="s">
        <v>11</v>
      </c>
      <c r="K699" s="7" t="s">
        <v>12</v>
      </c>
      <c r="L699" s="155"/>
      <c r="M699" s="156"/>
      <c r="N699" s="157"/>
    </row>
    <row r="700" spans="1:14" ht="20.100000000000001" customHeight="1">
      <c r="A700" s="8">
        <v>1</v>
      </c>
      <c r="B700" s="16">
        <v>24218608367</v>
      </c>
      <c r="C700" s="147" t="s">
        <v>1478</v>
      </c>
      <c r="D700" s="148" t="s">
        <v>1977</v>
      </c>
      <c r="E700" s="17" t="s">
        <v>1978</v>
      </c>
      <c r="F700" s="17" t="s">
        <v>1978</v>
      </c>
      <c r="G700" s="9"/>
      <c r="H700" s="10"/>
      <c r="I700" s="10"/>
      <c r="J700" s="10"/>
      <c r="K700" s="10"/>
      <c r="L700" s="149">
        <v>0</v>
      </c>
      <c r="M700" s="150"/>
      <c r="N700" s="151"/>
    </row>
    <row r="701" spans="1:14" ht="20.100000000000001" customHeight="1">
      <c r="A701" s="8">
        <v>2</v>
      </c>
      <c r="B701" s="16">
        <v>26202536116</v>
      </c>
      <c r="C701" s="147" t="s">
        <v>1979</v>
      </c>
      <c r="D701" s="148" t="s">
        <v>1980</v>
      </c>
      <c r="E701" s="17" t="s">
        <v>1601</v>
      </c>
      <c r="F701" s="17" t="s">
        <v>1601</v>
      </c>
      <c r="G701" s="9"/>
      <c r="H701" s="10"/>
      <c r="I701" s="10"/>
      <c r="J701" s="10"/>
      <c r="K701" s="10"/>
      <c r="L701" s="160">
        <v>0</v>
      </c>
      <c r="M701" s="161"/>
      <c r="N701" s="162"/>
    </row>
    <row r="702" spans="1:14" ht="20.100000000000001" customHeight="1">
      <c r="A702" s="8">
        <v>3</v>
      </c>
      <c r="B702" s="16">
        <v>2320719610</v>
      </c>
      <c r="C702" s="147" t="s">
        <v>1695</v>
      </c>
      <c r="D702" s="148" t="s">
        <v>1980</v>
      </c>
      <c r="E702" s="17" t="s">
        <v>1804</v>
      </c>
      <c r="F702" s="17" t="s">
        <v>1804</v>
      </c>
      <c r="G702" s="9"/>
      <c r="H702" s="10"/>
      <c r="I702" s="10"/>
      <c r="J702" s="10"/>
      <c r="K702" s="10"/>
      <c r="L702" s="160">
        <v>0</v>
      </c>
      <c r="M702" s="161"/>
      <c r="N702" s="162"/>
    </row>
    <row r="703" spans="1:14" ht="20.100000000000001" customHeight="1">
      <c r="A703" s="8">
        <v>4</v>
      </c>
      <c r="B703" s="16">
        <v>25207203604</v>
      </c>
      <c r="C703" s="147" t="s">
        <v>1981</v>
      </c>
      <c r="D703" s="148" t="s">
        <v>1980</v>
      </c>
      <c r="E703" s="17" t="s">
        <v>1297</v>
      </c>
      <c r="F703" s="17" t="s">
        <v>1297</v>
      </c>
      <c r="G703" s="9"/>
      <c r="H703" s="10"/>
      <c r="I703" s="10"/>
      <c r="J703" s="10"/>
      <c r="K703" s="10"/>
      <c r="L703" s="160">
        <v>0</v>
      </c>
      <c r="M703" s="161"/>
      <c r="N703" s="162"/>
    </row>
    <row r="704" spans="1:14" ht="20.100000000000001" customHeight="1">
      <c r="A704" s="8">
        <v>5</v>
      </c>
      <c r="B704" s="16">
        <v>26203226134</v>
      </c>
      <c r="C704" s="147" t="s">
        <v>1741</v>
      </c>
      <c r="D704" s="148" t="s">
        <v>1980</v>
      </c>
      <c r="E704" s="17" t="s">
        <v>1276</v>
      </c>
      <c r="F704" s="17" t="s">
        <v>1276</v>
      </c>
      <c r="G704" s="9"/>
      <c r="H704" s="10"/>
      <c r="I704" s="10"/>
      <c r="J704" s="10"/>
      <c r="K704" s="10"/>
      <c r="L704" s="160">
        <v>0</v>
      </c>
      <c r="M704" s="161"/>
      <c r="N704" s="162"/>
    </row>
    <row r="705" spans="1:14" ht="20.100000000000001" customHeight="1">
      <c r="A705" s="8">
        <v>6</v>
      </c>
      <c r="B705" s="16">
        <v>26202935768</v>
      </c>
      <c r="C705" s="147" t="s">
        <v>1982</v>
      </c>
      <c r="D705" s="148" t="s">
        <v>1983</v>
      </c>
      <c r="E705" s="17" t="s">
        <v>1293</v>
      </c>
      <c r="F705" s="17" t="s">
        <v>1293</v>
      </c>
      <c r="G705" s="9"/>
      <c r="H705" s="10"/>
      <c r="I705" s="10"/>
      <c r="J705" s="10"/>
      <c r="K705" s="10"/>
      <c r="L705" s="160">
        <v>0</v>
      </c>
      <c r="M705" s="161"/>
      <c r="N705" s="162"/>
    </row>
    <row r="706" spans="1:14" ht="20.100000000000001" customHeight="1">
      <c r="A706" s="8">
        <v>7</v>
      </c>
      <c r="B706" s="16">
        <v>26207133754</v>
      </c>
      <c r="C706" s="147" t="s">
        <v>1984</v>
      </c>
      <c r="D706" s="148" t="s">
        <v>1983</v>
      </c>
      <c r="E706" s="17" t="s">
        <v>1276</v>
      </c>
      <c r="F706" s="17" t="s">
        <v>1276</v>
      </c>
      <c r="G706" s="9"/>
      <c r="H706" s="10"/>
      <c r="I706" s="10"/>
      <c r="J706" s="10"/>
      <c r="K706" s="10"/>
      <c r="L706" s="160">
        <v>0</v>
      </c>
      <c r="M706" s="161"/>
      <c r="N706" s="162"/>
    </row>
    <row r="707" spans="1:14" ht="20.100000000000001" customHeight="1">
      <c r="A707" s="8">
        <v>8</v>
      </c>
      <c r="B707" s="16">
        <v>23203712535</v>
      </c>
      <c r="C707" s="147" t="s">
        <v>1806</v>
      </c>
      <c r="D707" s="148" t="s">
        <v>1985</v>
      </c>
      <c r="E707" s="17" t="s">
        <v>1303</v>
      </c>
      <c r="F707" s="17" t="s">
        <v>1303</v>
      </c>
      <c r="G707" s="9"/>
      <c r="H707" s="10"/>
      <c r="I707" s="10"/>
      <c r="J707" s="10"/>
      <c r="K707" s="10"/>
      <c r="L707" s="160">
        <v>0</v>
      </c>
      <c r="M707" s="161"/>
      <c r="N707" s="162"/>
    </row>
    <row r="708" spans="1:14" ht="20.100000000000001" customHeight="1">
      <c r="A708" s="8">
        <v>9</v>
      </c>
      <c r="B708" s="16">
        <v>25217208837</v>
      </c>
      <c r="C708" s="147" t="s">
        <v>1330</v>
      </c>
      <c r="D708" s="148" t="s">
        <v>1985</v>
      </c>
      <c r="E708" s="17" t="s">
        <v>1297</v>
      </c>
      <c r="F708" s="17" t="s">
        <v>1297</v>
      </c>
      <c r="G708" s="9"/>
      <c r="H708" s="10"/>
      <c r="I708" s="10"/>
      <c r="J708" s="10"/>
      <c r="K708" s="10"/>
      <c r="L708" s="160">
        <v>0</v>
      </c>
      <c r="M708" s="161"/>
      <c r="N708" s="162"/>
    </row>
    <row r="709" spans="1:14" ht="20.100000000000001" customHeight="1">
      <c r="A709" s="8">
        <v>10</v>
      </c>
      <c r="B709" s="16">
        <v>26213233910</v>
      </c>
      <c r="C709" s="147" t="s">
        <v>1986</v>
      </c>
      <c r="D709" s="148" t="s">
        <v>1985</v>
      </c>
      <c r="E709" s="17" t="s">
        <v>1435</v>
      </c>
      <c r="F709" s="17" t="s">
        <v>1435</v>
      </c>
      <c r="G709" s="9"/>
      <c r="H709" s="10"/>
      <c r="I709" s="10"/>
      <c r="J709" s="10"/>
      <c r="K709" s="10"/>
      <c r="L709" s="160">
        <v>0</v>
      </c>
      <c r="M709" s="161"/>
      <c r="N709" s="162"/>
    </row>
    <row r="710" spans="1:14" ht="20.100000000000001" customHeight="1">
      <c r="A710" s="8">
        <v>11</v>
      </c>
      <c r="B710" s="16">
        <v>24216102787</v>
      </c>
      <c r="C710" s="147" t="s">
        <v>1987</v>
      </c>
      <c r="D710" s="148" t="s">
        <v>1988</v>
      </c>
      <c r="E710" s="17" t="s">
        <v>1841</v>
      </c>
      <c r="F710" s="17" t="s">
        <v>1841</v>
      </c>
      <c r="G710" s="9"/>
      <c r="H710" s="10"/>
      <c r="I710" s="10"/>
      <c r="J710" s="10"/>
      <c r="K710" s="10"/>
      <c r="L710" s="160">
        <v>0</v>
      </c>
      <c r="M710" s="161"/>
      <c r="N710" s="162"/>
    </row>
    <row r="711" spans="1:14" ht="20.100000000000001" customHeight="1">
      <c r="A711" s="8">
        <v>12</v>
      </c>
      <c r="B711" s="16">
        <v>24216114750</v>
      </c>
      <c r="C711" s="147" t="s">
        <v>1909</v>
      </c>
      <c r="D711" s="148" t="s">
        <v>1988</v>
      </c>
      <c r="E711" s="17" t="s">
        <v>1841</v>
      </c>
      <c r="F711" s="17" t="s">
        <v>1841</v>
      </c>
      <c r="G711" s="9"/>
      <c r="H711" s="10"/>
      <c r="I711" s="10"/>
      <c r="J711" s="10"/>
      <c r="K711" s="10"/>
      <c r="L711" s="160">
        <v>0</v>
      </c>
      <c r="M711" s="161"/>
      <c r="N711" s="162"/>
    </row>
    <row r="712" spans="1:14" ht="20.100000000000001" customHeight="1">
      <c r="A712" s="8">
        <v>13</v>
      </c>
      <c r="B712" s="16">
        <v>26211323175</v>
      </c>
      <c r="C712" s="147" t="s">
        <v>1989</v>
      </c>
      <c r="D712" s="148" t="s">
        <v>1988</v>
      </c>
      <c r="E712" s="17" t="s">
        <v>1263</v>
      </c>
      <c r="F712" s="17" t="s">
        <v>1263</v>
      </c>
      <c r="G712" s="9"/>
      <c r="H712" s="10"/>
      <c r="I712" s="10"/>
      <c r="J712" s="10"/>
      <c r="K712" s="10"/>
      <c r="L712" s="160">
        <v>0</v>
      </c>
      <c r="M712" s="161"/>
      <c r="N712" s="162"/>
    </row>
    <row r="713" spans="1:14" ht="20.100000000000001" customHeight="1">
      <c r="A713" s="8">
        <v>14</v>
      </c>
      <c r="B713" s="16">
        <v>26213329983</v>
      </c>
      <c r="C713" s="147" t="s">
        <v>1321</v>
      </c>
      <c r="D713" s="148" t="s">
        <v>1988</v>
      </c>
      <c r="E713" s="17" t="s">
        <v>1303</v>
      </c>
      <c r="F713" s="17" t="s">
        <v>1303</v>
      </c>
      <c r="G713" s="9"/>
      <c r="H713" s="10"/>
      <c r="I713" s="10"/>
      <c r="J713" s="10"/>
      <c r="K713" s="10"/>
      <c r="L713" s="160">
        <v>0</v>
      </c>
      <c r="M713" s="161"/>
      <c r="N713" s="162"/>
    </row>
    <row r="714" spans="1:14" ht="20.100000000000001" customHeight="1">
      <c r="A714" s="8">
        <v>15</v>
      </c>
      <c r="B714" s="16">
        <v>26217132991</v>
      </c>
      <c r="C714" s="147" t="s">
        <v>1701</v>
      </c>
      <c r="D714" s="148" t="s">
        <v>1988</v>
      </c>
      <c r="E714" s="17" t="s">
        <v>1307</v>
      </c>
      <c r="F714" s="17" t="s">
        <v>1307</v>
      </c>
      <c r="G714" s="9"/>
      <c r="H714" s="10"/>
      <c r="I714" s="10"/>
      <c r="J714" s="10"/>
      <c r="K714" s="10"/>
      <c r="L714" s="160">
        <v>0</v>
      </c>
      <c r="M714" s="161"/>
      <c r="N714" s="162"/>
    </row>
    <row r="715" spans="1:14" ht="20.100000000000001" customHeight="1">
      <c r="A715" s="8">
        <v>16</v>
      </c>
      <c r="B715" s="16">
        <v>24212801829</v>
      </c>
      <c r="C715" s="147" t="s">
        <v>1748</v>
      </c>
      <c r="D715" s="148" t="s">
        <v>1990</v>
      </c>
      <c r="E715" s="17" t="s">
        <v>1991</v>
      </c>
      <c r="F715" s="17" t="s">
        <v>1991</v>
      </c>
      <c r="G715" s="9"/>
      <c r="H715" s="10"/>
      <c r="I715" s="10"/>
      <c r="J715" s="10"/>
      <c r="K715" s="10"/>
      <c r="L715" s="160">
        <v>0</v>
      </c>
      <c r="M715" s="161"/>
      <c r="N715" s="162"/>
    </row>
    <row r="716" spans="1:14" ht="20.100000000000001" customHeight="1">
      <c r="A716" s="8">
        <v>17</v>
      </c>
      <c r="B716" s="16">
        <v>27202924263</v>
      </c>
      <c r="C716" s="147" t="s">
        <v>1992</v>
      </c>
      <c r="D716" s="148" t="s">
        <v>1990</v>
      </c>
      <c r="E716" s="17" t="s">
        <v>1392</v>
      </c>
      <c r="F716" s="17" t="s">
        <v>1392</v>
      </c>
      <c r="G716" s="9"/>
      <c r="H716" s="10"/>
      <c r="I716" s="10"/>
      <c r="J716" s="10"/>
      <c r="K716" s="10"/>
      <c r="L716" s="160">
        <v>0</v>
      </c>
      <c r="M716" s="161"/>
      <c r="N716" s="162"/>
    </row>
    <row r="717" spans="1:14" ht="20.100000000000001" customHeight="1">
      <c r="A717" s="8">
        <v>18</v>
      </c>
      <c r="B717" s="16">
        <v>26212135796</v>
      </c>
      <c r="C717" s="147" t="s">
        <v>1993</v>
      </c>
      <c r="D717" s="148" t="s">
        <v>1994</v>
      </c>
      <c r="E717" s="17" t="s">
        <v>1601</v>
      </c>
      <c r="F717" s="17" t="s">
        <v>1601</v>
      </c>
      <c r="G717" s="9"/>
      <c r="H717" s="10"/>
      <c r="I717" s="10"/>
      <c r="J717" s="10"/>
      <c r="K717" s="10"/>
      <c r="L717" s="160">
        <v>0</v>
      </c>
      <c r="M717" s="161"/>
      <c r="N717" s="162"/>
    </row>
    <row r="718" spans="1:14" ht="20.100000000000001" customHeight="1">
      <c r="A718" s="8">
        <v>19</v>
      </c>
      <c r="B718" s="16">
        <v>2221863832</v>
      </c>
      <c r="C718" s="147" t="s">
        <v>1995</v>
      </c>
      <c r="D718" s="148" t="s">
        <v>1994</v>
      </c>
      <c r="E718" s="17" t="s">
        <v>1996</v>
      </c>
      <c r="F718" s="17" t="s">
        <v>1996</v>
      </c>
      <c r="G718" s="9"/>
      <c r="H718" s="10"/>
      <c r="I718" s="10"/>
      <c r="J718" s="10"/>
      <c r="K718" s="10"/>
      <c r="L718" s="160">
        <v>0</v>
      </c>
      <c r="M718" s="161"/>
      <c r="N718" s="162"/>
    </row>
    <row r="719" spans="1:14" ht="20.100000000000001" customHeight="1">
      <c r="A719" s="8">
        <v>20</v>
      </c>
      <c r="B719" s="16">
        <v>26207122059</v>
      </c>
      <c r="C719" s="147" t="s">
        <v>1997</v>
      </c>
      <c r="D719" s="148" t="s">
        <v>1994</v>
      </c>
      <c r="E719" s="17" t="s">
        <v>1276</v>
      </c>
      <c r="F719" s="17" t="s">
        <v>1276</v>
      </c>
      <c r="G719" s="9"/>
      <c r="H719" s="10"/>
      <c r="I719" s="10"/>
      <c r="J719" s="10"/>
      <c r="K719" s="10"/>
      <c r="L719" s="160">
        <v>0</v>
      </c>
      <c r="M719" s="161"/>
      <c r="N719" s="162"/>
    </row>
    <row r="720" spans="1:14" ht="20.100000000000001" customHeight="1">
      <c r="A720" s="8">
        <v>21</v>
      </c>
      <c r="B720" s="16">
        <v>26217135166</v>
      </c>
      <c r="C720" s="147" t="s">
        <v>1998</v>
      </c>
      <c r="D720" s="148" t="s">
        <v>1994</v>
      </c>
      <c r="E720" s="17" t="s">
        <v>1276</v>
      </c>
      <c r="F720" s="17" t="s">
        <v>1276</v>
      </c>
      <c r="G720" s="9"/>
      <c r="H720" s="10"/>
      <c r="I720" s="10"/>
      <c r="J720" s="10"/>
      <c r="K720" s="10"/>
      <c r="L720" s="160">
        <v>0</v>
      </c>
      <c r="M720" s="161"/>
      <c r="N720" s="162"/>
    </row>
    <row r="721" spans="1:14" ht="20.100000000000001" customHeight="1">
      <c r="A721" s="8">
        <v>22</v>
      </c>
      <c r="B721" s="16">
        <v>26211330487</v>
      </c>
      <c r="C721" s="147" t="s">
        <v>1868</v>
      </c>
      <c r="D721" s="148" t="s">
        <v>1994</v>
      </c>
      <c r="E721" s="17" t="s">
        <v>1263</v>
      </c>
      <c r="F721" s="17" t="s">
        <v>1263</v>
      </c>
      <c r="G721" s="9"/>
      <c r="H721" s="10"/>
      <c r="I721" s="10"/>
      <c r="J721" s="10"/>
      <c r="K721" s="10"/>
      <c r="L721" s="160">
        <v>0</v>
      </c>
      <c r="M721" s="161"/>
      <c r="N721" s="162"/>
    </row>
    <row r="722" spans="1:14" ht="20.100000000000001" customHeight="1">
      <c r="A722" s="8">
        <v>23</v>
      </c>
      <c r="B722" s="16">
        <v>26216135059</v>
      </c>
      <c r="C722" s="147" t="s">
        <v>1552</v>
      </c>
      <c r="D722" s="148" t="s">
        <v>1994</v>
      </c>
      <c r="E722" s="17" t="s">
        <v>1320</v>
      </c>
      <c r="F722" s="17" t="s">
        <v>1320</v>
      </c>
      <c r="G722" s="9"/>
      <c r="H722" s="10"/>
      <c r="I722" s="10"/>
      <c r="J722" s="10"/>
      <c r="K722" s="10"/>
      <c r="L722" s="160">
        <v>0</v>
      </c>
      <c r="M722" s="161"/>
      <c r="N722" s="162"/>
    </row>
    <row r="723" spans="1:14" ht="20.100000000000001" customHeight="1">
      <c r="A723" s="8">
        <v>24</v>
      </c>
      <c r="B723" s="16">
        <v>26202226367</v>
      </c>
      <c r="C723" s="147" t="s">
        <v>1999</v>
      </c>
      <c r="D723" s="148" t="s">
        <v>2000</v>
      </c>
      <c r="E723" s="17" t="s">
        <v>1280</v>
      </c>
      <c r="F723" s="17" t="s">
        <v>1280</v>
      </c>
      <c r="G723" s="9"/>
      <c r="H723" s="10"/>
      <c r="I723" s="10"/>
      <c r="J723" s="10"/>
      <c r="K723" s="10"/>
      <c r="L723" s="160">
        <v>0</v>
      </c>
      <c r="M723" s="161"/>
      <c r="N723" s="162"/>
    </row>
    <row r="724" spans="1:14" ht="20.100000000000001" customHeight="1">
      <c r="A724" s="8">
        <v>25</v>
      </c>
      <c r="B724" s="16">
        <v>26203323929</v>
      </c>
      <c r="C724" s="147" t="s">
        <v>2001</v>
      </c>
      <c r="D724" s="148" t="s">
        <v>2000</v>
      </c>
      <c r="E724" s="17" t="s">
        <v>1267</v>
      </c>
      <c r="F724" s="17" t="s">
        <v>1267</v>
      </c>
      <c r="G724" s="9"/>
      <c r="H724" s="10"/>
      <c r="I724" s="10"/>
      <c r="J724" s="10"/>
      <c r="K724" s="10"/>
      <c r="L724" s="160">
        <v>0</v>
      </c>
      <c r="M724" s="161"/>
      <c r="N724" s="162"/>
    </row>
    <row r="725" spans="1:14" ht="20.100000000000001" customHeight="1">
      <c r="A725" s="8">
        <v>26</v>
      </c>
      <c r="B725" s="16">
        <v>26203432382</v>
      </c>
      <c r="C725" s="147" t="s">
        <v>2002</v>
      </c>
      <c r="D725" s="148" t="s">
        <v>2000</v>
      </c>
      <c r="E725" s="17" t="s">
        <v>2003</v>
      </c>
      <c r="F725" s="17" t="s">
        <v>2003</v>
      </c>
      <c r="G725" s="9"/>
      <c r="H725" s="10"/>
      <c r="I725" s="10"/>
      <c r="J725" s="10"/>
      <c r="K725" s="10"/>
      <c r="L725" s="160">
        <v>0</v>
      </c>
      <c r="M725" s="161"/>
      <c r="N725" s="162"/>
    </row>
    <row r="726" spans="1:14" ht="20.100000000000001" customHeight="1">
      <c r="A726" s="8">
        <v>27</v>
      </c>
      <c r="B726" s="16">
        <v>26207200578</v>
      </c>
      <c r="C726" s="147" t="s">
        <v>1753</v>
      </c>
      <c r="D726" s="148" t="s">
        <v>2000</v>
      </c>
      <c r="E726" s="17" t="s">
        <v>1276</v>
      </c>
      <c r="F726" s="17" t="s">
        <v>1276</v>
      </c>
      <c r="G726" s="9"/>
      <c r="H726" s="10"/>
      <c r="I726" s="10"/>
      <c r="J726" s="10"/>
      <c r="K726" s="10"/>
      <c r="L726" s="160">
        <v>0</v>
      </c>
      <c r="M726" s="161"/>
      <c r="N726" s="162"/>
    </row>
    <row r="727" spans="1:14" ht="20.100000000000001" customHeight="1">
      <c r="A727" s="8">
        <v>28</v>
      </c>
      <c r="B727" s="16">
        <v>25203505118</v>
      </c>
      <c r="C727" s="147" t="s">
        <v>1351</v>
      </c>
      <c r="D727" s="148" t="s">
        <v>2000</v>
      </c>
      <c r="E727" s="17" t="s">
        <v>2004</v>
      </c>
      <c r="F727" s="17" t="s">
        <v>2004</v>
      </c>
      <c r="G727" s="9"/>
      <c r="H727" s="10"/>
      <c r="I727" s="10"/>
      <c r="J727" s="10"/>
      <c r="K727" s="10"/>
      <c r="L727" s="160">
        <v>0</v>
      </c>
      <c r="M727" s="161"/>
      <c r="N727" s="162"/>
    </row>
    <row r="728" spans="1:14" ht="20.100000000000001" customHeight="1">
      <c r="A728" s="8">
        <v>29</v>
      </c>
      <c r="B728" s="16">
        <v>26202100631</v>
      </c>
      <c r="C728" s="147" t="s">
        <v>2005</v>
      </c>
      <c r="D728" s="148" t="s">
        <v>2000</v>
      </c>
      <c r="E728" s="17" t="s">
        <v>1300</v>
      </c>
      <c r="F728" s="17" t="s">
        <v>1300</v>
      </c>
      <c r="G728" s="9"/>
      <c r="H728" s="10"/>
      <c r="I728" s="10"/>
      <c r="J728" s="10"/>
      <c r="K728" s="10"/>
      <c r="L728" s="160">
        <v>0</v>
      </c>
      <c r="M728" s="161"/>
      <c r="N728" s="162"/>
    </row>
    <row r="729" spans="1:14" ht="20.100000000000001" customHeight="1">
      <c r="A729" s="11">
        <v>30</v>
      </c>
      <c r="B729" s="16">
        <v>26203120113</v>
      </c>
      <c r="C729" s="147" t="s">
        <v>2006</v>
      </c>
      <c r="D729" s="148" t="s">
        <v>2000</v>
      </c>
      <c r="E729" s="17" t="s">
        <v>1337</v>
      </c>
      <c r="F729" s="17" t="s">
        <v>1337</v>
      </c>
      <c r="G729" s="12"/>
      <c r="H729" s="13"/>
      <c r="I729" s="13"/>
      <c r="J729" s="13"/>
      <c r="K729" s="13"/>
      <c r="L729" s="171">
        <v>0</v>
      </c>
      <c r="M729" s="172"/>
      <c r="N729" s="173"/>
    </row>
    <row r="730" spans="1:14" ht="12" customHeight="1">
      <c r="M730" s="146" t="s">
        <v>2116</v>
      </c>
      <c r="N730" s="14" t="s">
        <v>2048</v>
      </c>
    </row>
    <row r="731" spans="1:14" s="1" customFormat="1" ht="14.25" customHeight="1">
      <c r="B731" s="174" t="s">
        <v>7</v>
      </c>
      <c r="C731" s="174"/>
      <c r="D731" s="175" t="s">
        <v>1255</v>
      </c>
      <c r="E731" s="175"/>
      <c r="F731" s="175"/>
      <c r="G731" s="175"/>
      <c r="H731" s="175"/>
      <c r="I731" s="175"/>
      <c r="J731" s="175"/>
      <c r="K731" s="175"/>
      <c r="L731" s="111" t="s">
        <v>2019</v>
      </c>
    </row>
    <row r="732" spans="1:14" s="1" customFormat="1">
      <c r="B732" s="174" t="s">
        <v>1260</v>
      </c>
      <c r="C732" s="174"/>
      <c r="D732" s="2" t="s">
        <v>2079</v>
      </c>
      <c r="E732" s="175" t="s">
        <v>1259</v>
      </c>
      <c r="F732" s="175"/>
      <c r="G732" s="175"/>
      <c r="H732" s="175"/>
      <c r="I732" s="175"/>
      <c r="J732" s="175"/>
      <c r="K732" s="175"/>
      <c r="L732" s="3"/>
      <c r="M732" s="4"/>
      <c r="N732" s="4"/>
    </row>
    <row r="733" spans="1:14" s="5" customFormat="1" ht="18.75" customHeight="1">
      <c r="B733" s="6" t="s">
        <v>2117</v>
      </c>
      <c r="C733" s="165"/>
      <c r="D733" s="165"/>
      <c r="E733" s="165"/>
      <c r="F733" s="165"/>
      <c r="G733" s="165"/>
      <c r="H733" s="165"/>
      <c r="I733" s="165"/>
      <c r="J733" s="165"/>
      <c r="K733" s="165"/>
      <c r="L733" s="3"/>
      <c r="M733" s="3"/>
      <c r="N733" s="3"/>
    </row>
    <row r="734" spans="1:14" s="5" customFormat="1" ht="18.75" customHeight="1">
      <c r="A734" s="166" t="s">
        <v>2084</v>
      </c>
      <c r="B734" s="166"/>
      <c r="C734" s="166"/>
      <c r="D734" s="166"/>
      <c r="E734" s="166"/>
      <c r="F734" s="166"/>
      <c r="G734" s="166"/>
      <c r="H734" s="166"/>
      <c r="I734" s="166"/>
      <c r="J734" s="166"/>
      <c r="K734" s="166"/>
      <c r="L734" s="3"/>
      <c r="M734" s="3"/>
      <c r="N734" s="3"/>
    </row>
    <row r="735" spans="1:14" ht="3.75" customHeight="1"/>
    <row r="736" spans="1:14" ht="15" customHeight="1">
      <c r="A736" s="164" t="s">
        <v>0</v>
      </c>
      <c r="B736" s="163" t="s">
        <v>8</v>
      </c>
      <c r="C736" s="167" t="s">
        <v>3</v>
      </c>
      <c r="D736" s="168" t="s">
        <v>4</v>
      </c>
      <c r="E736" s="163" t="s">
        <v>13</v>
      </c>
      <c r="F736" s="163" t="s">
        <v>14</v>
      </c>
      <c r="G736" s="163" t="s">
        <v>1256</v>
      </c>
      <c r="H736" s="169" t="s">
        <v>1257</v>
      </c>
      <c r="I736" s="163" t="s">
        <v>9</v>
      </c>
      <c r="J736" s="158" t="s">
        <v>6</v>
      </c>
      <c r="K736" s="159"/>
      <c r="L736" s="152" t="s">
        <v>10</v>
      </c>
      <c r="M736" s="153"/>
      <c r="N736" s="154"/>
    </row>
    <row r="737" spans="1:14" ht="27" customHeight="1">
      <c r="A737" s="164"/>
      <c r="B737" s="164"/>
      <c r="C737" s="167"/>
      <c r="D737" s="168"/>
      <c r="E737" s="164"/>
      <c r="F737" s="164"/>
      <c r="G737" s="164"/>
      <c r="H737" s="170"/>
      <c r="I737" s="164"/>
      <c r="J737" s="7" t="s">
        <v>11</v>
      </c>
      <c r="K737" s="7" t="s">
        <v>12</v>
      </c>
      <c r="L737" s="155"/>
      <c r="M737" s="156"/>
      <c r="N737" s="157"/>
    </row>
    <row r="738" spans="1:14" ht="20.100000000000001" customHeight="1">
      <c r="A738" s="8">
        <v>1</v>
      </c>
      <c r="B738" s="16">
        <v>26207226100</v>
      </c>
      <c r="C738" s="147" t="s">
        <v>2007</v>
      </c>
      <c r="D738" s="148" t="s">
        <v>2000</v>
      </c>
      <c r="E738" s="17" t="s">
        <v>1276</v>
      </c>
      <c r="F738" s="17" t="s">
        <v>1276</v>
      </c>
      <c r="G738" s="9"/>
      <c r="H738" s="10"/>
      <c r="I738" s="10"/>
      <c r="J738" s="10"/>
      <c r="K738" s="10"/>
      <c r="L738" s="149">
        <v>0</v>
      </c>
      <c r="M738" s="150"/>
      <c r="N738" s="151"/>
    </row>
    <row r="739" spans="1:14" ht="20.100000000000001" customHeight="1">
      <c r="A739" s="8">
        <v>2</v>
      </c>
      <c r="B739" s="16">
        <v>25207101322</v>
      </c>
      <c r="C739" s="147" t="s">
        <v>2008</v>
      </c>
      <c r="D739" s="148" t="s">
        <v>2009</v>
      </c>
      <c r="E739" s="17" t="s">
        <v>1297</v>
      </c>
      <c r="F739" s="17" t="s">
        <v>1297</v>
      </c>
      <c r="G739" s="9"/>
      <c r="H739" s="10"/>
      <c r="I739" s="10"/>
      <c r="J739" s="10"/>
      <c r="K739" s="10"/>
      <c r="L739" s="160">
        <v>0</v>
      </c>
      <c r="M739" s="161"/>
      <c r="N739" s="162"/>
    </row>
    <row r="740" spans="1:14" ht="20.100000000000001" customHeight="1">
      <c r="A740" s="8">
        <v>3</v>
      </c>
      <c r="B740" s="16">
        <v>26202435360</v>
      </c>
      <c r="C740" s="147" t="s">
        <v>2010</v>
      </c>
      <c r="D740" s="148" t="s">
        <v>2011</v>
      </c>
      <c r="E740" s="17" t="s">
        <v>1344</v>
      </c>
      <c r="F740" s="17" t="s">
        <v>1344</v>
      </c>
      <c r="G740" s="9"/>
      <c r="H740" s="10"/>
      <c r="I740" s="10"/>
      <c r="J740" s="10"/>
      <c r="K740" s="10"/>
      <c r="L740" s="160">
        <v>0</v>
      </c>
      <c r="M740" s="161"/>
      <c r="N740" s="162"/>
    </row>
    <row r="741" spans="1:14" ht="20.100000000000001" customHeight="1">
      <c r="A741" s="8">
        <v>4</v>
      </c>
      <c r="B741" s="16">
        <v>26217231994</v>
      </c>
      <c r="C741" s="147" t="s">
        <v>2012</v>
      </c>
      <c r="D741" s="148" t="s">
        <v>2011</v>
      </c>
      <c r="E741" s="17" t="s">
        <v>1263</v>
      </c>
      <c r="F741" s="17" t="s">
        <v>1263</v>
      </c>
      <c r="G741" s="9"/>
      <c r="H741" s="10"/>
      <c r="I741" s="10"/>
      <c r="J741" s="10"/>
      <c r="K741" s="10"/>
      <c r="L741" s="160">
        <v>0</v>
      </c>
      <c r="M741" s="161"/>
      <c r="N741" s="162"/>
    </row>
    <row r="742" spans="1:14" ht="20.100000000000001" customHeight="1">
      <c r="A742" s="8">
        <v>5</v>
      </c>
      <c r="B742" s="16">
        <v>26203332377</v>
      </c>
      <c r="C742" s="147" t="s">
        <v>1695</v>
      </c>
      <c r="D742" s="148" t="s">
        <v>2011</v>
      </c>
      <c r="E742" s="17" t="s">
        <v>1267</v>
      </c>
      <c r="F742" s="17" t="s">
        <v>1267</v>
      </c>
      <c r="G742" s="9"/>
      <c r="H742" s="10"/>
      <c r="I742" s="10"/>
      <c r="J742" s="10"/>
      <c r="K742" s="10"/>
      <c r="L742" s="160">
        <v>0</v>
      </c>
      <c r="M742" s="161"/>
      <c r="N742" s="162"/>
    </row>
    <row r="743" spans="1:14" ht="20.100000000000001" customHeight="1">
      <c r="A743" s="8">
        <v>6</v>
      </c>
      <c r="B743" s="16">
        <v>26207200438</v>
      </c>
      <c r="C743" s="147" t="s">
        <v>2013</v>
      </c>
      <c r="D743" s="148" t="s">
        <v>2014</v>
      </c>
      <c r="E743" s="17" t="s">
        <v>1300</v>
      </c>
      <c r="F743" s="17" t="s">
        <v>1300</v>
      </c>
      <c r="G743" s="9"/>
      <c r="H743" s="10"/>
      <c r="I743" s="10"/>
      <c r="J743" s="10"/>
      <c r="K743" s="10"/>
      <c r="L743" s="160">
        <v>0</v>
      </c>
      <c r="M743" s="161"/>
      <c r="N743" s="162"/>
    </row>
    <row r="744" spans="1:14" ht="20.100000000000001" customHeight="1">
      <c r="A744" s="8">
        <v>7</v>
      </c>
      <c r="B744" s="16">
        <v>25206605311</v>
      </c>
      <c r="C744" s="147" t="s">
        <v>2015</v>
      </c>
      <c r="D744" s="148" t="s">
        <v>2016</v>
      </c>
      <c r="E744" s="17" t="s">
        <v>2017</v>
      </c>
      <c r="F744" s="17" t="s">
        <v>2017</v>
      </c>
      <c r="G744" s="9"/>
      <c r="H744" s="10"/>
      <c r="I744" s="10"/>
      <c r="J744" s="10"/>
      <c r="K744" s="10"/>
      <c r="L744" s="160">
        <v>0</v>
      </c>
      <c r="M744" s="161"/>
      <c r="N744" s="162"/>
    </row>
    <row r="745" spans="1:14" ht="20.100000000000001" customHeight="1">
      <c r="A745" s="8">
        <v>8</v>
      </c>
      <c r="B745" s="16">
        <v>26203100416</v>
      </c>
      <c r="C745" s="147" t="s">
        <v>2018</v>
      </c>
      <c r="D745" s="148" t="s">
        <v>2016</v>
      </c>
      <c r="E745" s="17" t="s">
        <v>1337</v>
      </c>
      <c r="F745" s="17" t="s">
        <v>1337</v>
      </c>
      <c r="G745" s="9"/>
      <c r="H745" s="10"/>
      <c r="I745" s="10"/>
      <c r="J745" s="10"/>
      <c r="K745" s="10"/>
      <c r="L745" s="160">
        <v>0</v>
      </c>
      <c r="M745" s="161"/>
      <c r="N745" s="162"/>
    </row>
    <row r="746" spans="1:14" ht="12" customHeight="1">
      <c r="M746" s="146" t="s">
        <v>2118</v>
      </c>
      <c r="N746" s="14" t="s">
        <v>2048</v>
      </c>
    </row>
  </sheetData>
  <mergeCells count="980">
    <mergeCell ref="B1:C1"/>
    <mergeCell ref="D1:K1"/>
    <mergeCell ref="B2:C2"/>
    <mergeCell ref="E2:K2"/>
    <mergeCell ref="A4:K4"/>
    <mergeCell ref="A3:N3"/>
    <mergeCell ref="L10:N10"/>
    <mergeCell ref="L11:N11"/>
    <mergeCell ref="L12:N12"/>
    <mergeCell ref="L13:N13"/>
    <mergeCell ref="L14:N14"/>
    <mergeCell ref="G6:G7"/>
    <mergeCell ref="H6:H7"/>
    <mergeCell ref="I6:I7"/>
    <mergeCell ref="A6:A7"/>
    <mergeCell ref="B6:B7"/>
    <mergeCell ref="C6:C7"/>
    <mergeCell ref="D6:D7"/>
    <mergeCell ref="E6:E7"/>
    <mergeCell ref="F6:F7"/>
    <mergeCell ref="B39:C39"/>
    <mergeCell ref="D39:K39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G44:G45"/>
    <mergeCell ref="H44:H45"/>
    <mergeCell ref="I44:I45"/>
    <mergeCell ref="B40:C40"/>
    <mergeCell ref="E40:K40"/>
    <mergeCell ref="C41:K41"/>
    <mergeCell ref="A42:K42"/>
    <mergeCell ref="A44:A45"/>
    <mergeCell ref="B44:B45"/>
    <mergeCell ref="C44:C45"/>
    <mergeCell ref="D44:D45"/>
    <mergeCell ref="E44:E45"/>
    <mergeCell ref="F44:F45"/>
    <mergeCell ref="B57:C57"/>
    <mergeCell ref="D57:K57"/>
    <mergeCell ref="B58:C58"/>
    <mergeCell ref="E58:K58"/>
    <mergeCell ref="L47:N47"/>
    <mergeCell ref="L48:N48"/>
    <mergeCell ref="L49:N49"/>
    <mergeCell ref="L50:N50"/>
    <mergeCell ref="L51:N51"/>
    <mergeCell ref="L52:N52"/>
    <mergeCell ref="I62:I63"/>
    <mergeCell ref="C59:K59"/>
    <mergeCell ref="A60:K60"/>
    <mergeCell ref="A62:A63"/>
    <mergeCell ref="B62:B63"/>
    <mergeCell ref="C62:C63"/>
    <mergeCell ref="D62:D63"/>
    <mergeCell ref="E62:E63"/>
    <mergeCell ref="F62:F63"/>
    <mergeCell ref="G62:G63"/>
    <mergeCell ref="H62:H63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B95:C95"/>
    <mergeCell ref="D95:K95"/>
    <mergeCell ref="B96:C96"/>
    <mergeCell ref="E96:K96"/>
    <mergeCell ref="L85:N85"/>
    <mergeCell ref="L86:N86"/>
    <mergeCell ref="L87:N87"/>
    <mergeCell ref="L88:N88"/>
    <mergeCell ref="L89:N89"/>
    <mergeCell ref="L90:N90"/>
    <mergeCell ref="I100:I101"/>
    <mergeCell ref="C97:K97"/>
    <mergeCell ref="A98:K98"/>
    <mergeCell ref="A100:A101"/>
    <mergeCell ref="B100:B101"/>
    <mergeCell ref="C100:C101"/>
    <mergeCell ref="D100:D101"/>
    <mergeCell ref="E100:E101"/>
    <mergeCell ref="F100:F101"/>
    <mergeCell ref="G100:G101"/>
    <mergeCell ref="H100:H101"/>
    <mergeCell ref="B115:C115"/>
    <mergeCell ref="D115:K115"/>
    <mergeCell ref="B116:C116"/>
    <mergeCell ref="E116:K116"/>
    <mergeCell ref="L105:N105"/>
    <mergeCell ref="L106:N106"/>
    <mergeCell ref="L107:N107"/>
    <mergeCell ref="L108:N108"/>
    <mergeCell ref="L109:N109"/>
    <mergeCell ref="L110:N110"/>
    <mergeCell ref="L125:N125"/>
    <mergeCell ref="L126:N126"/>
    <mergeCell ref="L127:N127"/>
    <mergeCell ref="L128:N128"/>
    <mergeCell ref="L129:N129"/>
    <mergeCell ref="L130:N130"/>
    <mergeCell ref="I120:I121"/>
    <mergeCell ref="C117:K117"/>
    <mergeCell ref="A118:K118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L137:N137"/>
    <mergeCell ref="L138:N138"/>
    <mergeCell ref="L139:N139"/>
    <mergeCell ref="L140:N140"/>
    <mergeCell ref="L141:N141"/>
    <mergeCell ref="L142:N142"/>
    <mergeCell ref="L131:N131"/>
    <mergeCell ref="L132:N132"/>
    <mergeCell ref="L133:N133"/>
    <mergeCell ref="L134:N134"/>
    <mergeCell ref="L135:N135"/>
    <mergeCell ref="L136:N136"/>
    <mergeCell ref="L149:N149"/>
    <mergeCell ref="L150:N150"/>
    <mergeCell ref="L151:N151"/>
    <mergeCell ref="B153:C153"/>
    <mergeCell ref="D153:K153"/>
    <mergeCell ref="B154:C154"/>
    <mergeCell ref="E154:K154"/>
    <mergeCell ref="L143:N143"/>
    <mergeCell ref="L144:N144"/>
    <mergeCell ref="L145:N145"/>
    <mergeCell ref="L146:N146"/>
    <mergeCell ref="L147:N147"/>
    <mergeCell ref="L148:N148"/>
    <mergeCell ref="I158:I159"/>
    <mergeCell ref="C155:K155"/>
    <mergeCell ref="A156:K156"/>
    <mergeCell ref="A158:A159"/>
    <mergeCell ref="B158:B159"/>
    <mergeCell ref="C158:C159"/>
    <mergeCell ref="D158:D159"/>
    <mergeCell ref="E158:E159"/>
    <mergeCell ref="F158:F159"/>
    <mergeCell ref="G158:G159"/>
    <mergeCell ref="H158:H159"/>
    <mergeCell ref="L169:N169"/>
    <mergeCell ref="L170:N170"/>
    <mergeCell ref="L171:N171"/>
    <mergeCell ref="B173:C173"/>
    <mergeCell ref="D173:K173"/>
    <mergeCell ref="B174:C174"/>
    <mergeCell ref="E174:K174"/>
    <mergeCell ref="L163:N163"/>
    <mergeCell ref="L164:N164"/>
    <mergeCell ref="L165:N165"/>
    <mergeCell ref="L166:N166"/>
    <mergeCell ref="L167:N167"/>
    <mergeCell ref="L168:N168"/>
    <mergeCell ref="I178:I179"/>
    <mergeCell ref="C175:K175"/>
    <mergeCell ref="A176:K176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B207:C207"/>
    <mergeCell ref="D207:K207"/>
    <mergeCell ref="L195:N195"/>
    <mergeCell ref="L196:N196"/>
    <mergeCell ref="L197:N197"/>
    <mergeCell ref="L198:N198"/>
    <mergeCell ref="L199:N199"/>
    <mergeCell ref="L200:N200"/>
    <mergeCell ref="L189:N189"/>
    <mergeCell ref="L190:N190"/>
    <mergeCell ref="L191:N191"/>
    <mergeCell ref="L192:N192"/>
    <mergeCell ref="L193:N193"/>
    <mergeCell ref="L194:N194"/>
    <mergeCell ref="B208:C208"/>
    <mergeCell ref="E208:K208"/>
    <mergeCell ref="C209:K209"/>
    <mergeCell ref="A210:K210"/>
    <mergeCell ref="A212:A213"/>
    <mergeCell ref="B212:B213"/>
    <mergeCell ref="C212:C213"/>
    <mergeCell ref="D212:D213"/>
    <mergeCell ref="E212:E213"/>
    <mergeCell ref="F212:F213"/>
    <mergeCell ref="L215:N215"/>
    <mergeCell ref="L216:N216"/>
    <mergeCell ref="L217:N217"/>
    <mergeCell ref="L218:N218"/>
    <mergeCell ref="L219:N219"/>
    <mergeCell ref="L220:N220"/>
    <mergeCell ref="G212:G213"/>
    <mergeCell ref="H212:H213"/>
    <mergeCell ref="I212:I213"/>
    <mergeCell ref="L227:N227"/>
    <mergeCell ref="L228:N228"/>
    <mergeCell ref="L229:N229"/>
    <mergeCell ref="L230:N230"/>
    <mergeCell ref="L231:N231"/>
    <mergeCell ref="L232:N232"/>
    <mergeCell ref="L221:N221"/>
    <mergeCell ref="L222:N222"/>
    <mergeCell ref="L223:N223"/>
    <mergeCell ref="L224:N224"/>
    <mergeCell ref="L225:N225"/>
    <mergeCell ref="L226:N226"/>
    <mergeCell ref="L239:N239"/>
    <mergeCell ref="L240:N240"/>
    <mergeCell ref="L241:N241"/>
    <mergeCell ref="L242:N242"/>
    <mergeCell ref="L243:N243"/>
    <mergeCell ref="B245:C245"/>
    <mergeCell ref="D245:K245"/>
    <mergeCell ref="L233:N233"/>
    <mergeCell ref="L234:N234"/>
    <mergeCell ref="L235:N235"/>
    <mergeCell ref="L236:N236"/>
    <mergeCell ref="L237:N237"/>
    <mergeCell ref="L238:N238"/>
    <mergeCell ref="G250:G251"/>
    <mergeCell ref="H250:H251"/>
    <mergeCell ref="I250:I251"/>
    <mergeCell ref="B246:C246"/>
    <mergeCell ref="E246:K246"/>
    <mergeCell ref="C247:K247"/>
    <mergeCell ref="A248:K248"/>
    <mergeCell ref="A250:A251"/>
    <mergeCell ref="B250:B251"/>
    <mergeCell ref="C250:C251"/>
    <mergeCell ref="D250:D251"/>
    <mergeCell ref="E250:E251"/>
    <mergeCell ref="F250:F251"/>
    <mergeCell ref="L259:N259"/>
    <mergeCell ref="L260:N260"/>
    <mergeCell ref="L261:N261"/>
    <mergeCell ref="B263:C263"/>
    <mergeCell ref="D263:K263"/>
    <mergeCell ref="B264:C264"/>
    <mergeCell ref="E264:K264"/>
    <mergeCell ref="L253:N253"/>
    <mergeCell ref="L254:N254"/>
    <mergeCell ref="L255:N255"/>
    <mergeCell ref="L256:N256"/>
    <mergeCell ref="L257:N257"/>
    <mergeCell ref="L258:N258"/>
    <mergeCell ref="I268:I269"/>
    <mergeCell ref="C265:K265"/>
    <mergeCell ref="A266:K266"/>
    <mergeCell ref="A268:A269"/>
    <mergeCell ref="B268:B269"/>
    <mergeCell ref="C268:C269"/>
    <mergeCell ref="D268:D269"/>
    <mergeCell ref="E268:E269"/>
    <mergeCell ref="F268:F269"/>
    <mergeCell ref="G268:G269"/>
    <mergeCell ref="H268:H269"/>
    <mergeCell ref="L281:N281"/>
    <mergeCell ref="L282:N282"/>
    <mergeCell ref="L283:N283"/>
    <mergeCell ref="L284:N284"/>
    <mergeCell ref="L273:N273"/>
    <mergeCell ref="L274:N274"/>
    <mergeCell ref="L275:N275"/>
    <mergeCell ref="L276:N276"/>
    <mergeCell ref="L277:N277"/>
    <mergeCell ref="L278:N278"/>
    <mergeCell ref="B301:C301"/>
    <mergeCell ref="D301:K301"/>
    <mergeCell ref="B302:C302"/>
    <mergeCell ref="E302:K302"/>
    <mergeCell ref="L291:N291"/>
    <mergeCell ref="L292:N292"/>
    <mergeCell ref="L293:N293"/>
    <mergeCell ref="L294:N294"/>
    <mergeCell ref="L295:N295"/>
    <mergeCell ref="L296:N296"/>
    <mergeCell ref="I306:I307"/>
    <mergeCell ref="C303:K303"/>
    <mergeCell ref="A304:K304"/>
    <mergeCell ref="A306:A307"/>
    <mergeCell ref="B306:B307"/>
    <mergeCell ref="C306:C307"/>
    <mergeCell ref="D306:D307"/>
    <mergeCell ref="E306:E307"/>
    <mergeCell ref="F306:F307"/>
    <mergeCell ref="G306:G307"/>
    <mergeCell ref="H306:H307"/>
    <mergeCell ref="L317:N317"/>
    <mergeCell ref="B319:C319"/>
    <mergeCell ref="D319:K319"/>
    <mergeCell ref="B320:C320"/>
    <mergeCell ref="E320:K320"/>
    <mergeCell ref="C321:K321"/>
    <mergeCell ref="L311:N311"/>
    <mergeCell ref="L312:N312"/>
    <mergeCell ref="L313:N313"/>
    <mergeCell ref="L314:N314"/>
    <mergeCell ref="L315:N315"/>
    <mergeCell ref="L316:N316"/>
    <mergeCell ref="A322:K322"/>
    <mergeCell ref="A324:A325"/>
    <mergeCell ref="B324:B325"/>
    <mergeCell ref="C324:C325"/>
    <mergeCell ref="D324:D325"/>
    <mergeCell ref="E324:E325"/>
    <mergeCell ref="F324:F325"/>
    <mergeCell ref="G324:G325"/>
    <mergeCell ref="H324:H325"/>
    <mergeCell ref="I324:I325"/>
    <mergeCell ref="L330:N330"/>
    <mergeCell ref="L331:N331"/>
    <mergeCell ref="L332:N332"/>
    <mergeCell ref="L333:N333"/>
    <mergeCell ref="L334:N334"/>
    <mergeCell ref="L335:N335"/>
    <mergeCell ref="J324:K324"/>
    <mergeCell ref="L324:N325"/>
    <mergeCell ref="L326:N326"/>
    <mergeCell ref="L327:N327"/>
    <mergeCell ref="L328:N328"/>
    <mergeCell ref="L329:N329"/>
    <mergeCell ref="L342:N342"/>
    <mergeCell ref="L343:N343"/>
    <mergeCell ref="L344:N344"/>
    <mergeCell ref="L345:N345"/>
    <mergeCell ref="L346:N346"/>
    <mergeCell ref="L347:N347"/>
    <mergeCell ref="L336:N336"/>
    <mergeCell ref="L337:N337"/>
    <mergeCell ref="L338:N338"/>
    <mergeCell ref="L339:N339"/>
    <mergeCell ref="L340:N340"/>
    <mergeCell ref="L341:N341"/>
    <mergeCell ref="L354:N354"/>
    <mergeCell ref="L355:N355"/>
    <mergeCell ref="B357:C357"/>
    <mergeCell ref="D357:K357"/>
    <mergeCell ref="B358:C358"/>
    <mergeCell ref="E358:K358"/>
    <mergeCell ref="L348:N348"/>
    <mergeCell ref="L349:N349"/>
    <mergeCell ref="L350:N350"/>
    <mergeCell ref="L351:N351"/>
    <mergeCell ref="L352:N352"/>
    <mergeCell ref="L353:N353"/>
    <mergeCell ref="I362:I363"/>
    <mergeCell ref="C359:K359"/>
    <mergeCell ref="A360:K360"/>
    <mergeCell ref="A362:A363"/>
    <mergeCell ref="B362:B363"/>
    <mergeCell ref="C362:C363"/>
    <mergeCell ref="D362:D363"/>
    <mergeCell ref="E362:E363"/>
    <mergeCell ref="F362:F363"/>
    <mergeCell ref="G362:G363"/>
    <mergeCell ref="H362:H363"/>
    <mergeCell ref="L373:N373"/>
    <mergeCell ref="B375:C375"/>
    <mergeCell ref="D375:K375"/>
    <mergeCell ref="B376:C376"/>
    <mergeCell ref="E376:K376"/>
    <mergeCell ref="C377:K377"/>
    <mergeCell ref="L367:N367"/>
    <mergeCell ref="L368:N368"/>
    <mergeCell ref="L369:N369"/>
    <mergeCell ref="L370:N370"/>
    <mergeCell ref="L371:N371"/>
    <mergeCell ref="L372:N372"/>
    <mergeCell ref="A378:K378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I380:I381"/>
    <mergeCell ref="L386:N386"/>
    <mergeCell ref="L387:N387"/>
    <mergeCell ref="L388:N388"/>
    <mergeCell ref="L389:N389"/>
    <mergeCell ref="L390:N390"/>
    <mergeCell ref="L391:N391"/>
    <mergeCell ref="J380:K380"/>
    <mergeCell ref="L380:N381"/>
    <mergeCell ref="L382:N382"/>
    <mergeCell ref="L383:N383"/>
    <mergeCell ref="L384:N384"/>
    <mergeCell ref="L385:N385"/>
    <mergeCell ref="L398:N398"/>
    <mergeCell ref="L399:N399"/>
    <mergeCell ref="L400:N400"/>
    <mergeCell ref="L401:N401"/>
    <mergeCell ref="L402:N402"/>
    <mergeCell ref="L403:N403"/>
    <mergeCell ref="L392:N392"/>
    <mergeCell ref="L393:N393"/>
    <mergeCell ref="L394:N394"/>
    <mergeCell ref="L395:N395"/>
    <mergeCell ref="L396:N396"/>
    <mergeCell ref="L397:N397"/>
    <mergeCell ref="L410:N410"/>
    <mergeCell ref="L411:N411"/>
    <mergeCell ref="B413:C413"/>
    <mergeCell ref="D413:K413"/>
    <mergeCell ref="B414:C414"/>
    <mergeCell ref="E414:K414"/>
    <mergeCell ref="L404:N404"/>
    <mergeCell ref="L405:N405"/>
    <mergeCell ref="L406:N406"/>
    <mergeCell ref="L407:N407"/>
    <mergeCell ref="L408:N408"/>
    <mergeCell ref="L409:N409"/>
    <mergeCell ref="I418:I419"/>
    <mergeCell ref="C415:K415"/>
    <mergeCell ref="A416:K416"/>
    <mergeCell ref="A418:A419"/>
    <mergeCell ref="B418:B419"/>
    <mergeCell ref="C418:C419"/>
    <mergeCell ref="D418:D419"/>
    <mergeCell ref="E418:E419"/>
    <mergeCell ref="F418:F419"/>
    <mergeCell ref="G418:G419"/>
    <mergeCell ref="H418:H419"/>
    <mergeCell ref="L429:N429"/>
    <mergeCell ref="B431:C431"/>
    <mergeCell ref="D431:K431"/>
    <mergeCell ref="B432:C432"/>
    <mergeCell ref="E432:K432"/>
    <mergeCell ref="C433:K433"/>
    <mergeCell ref="L423:N423"/>
    <mergeCell ref="L424:N424"/>
    <mergeCell ref="L425:N425"/>
    <mergeCell ref="L426:N426"/>
    <mergeCell ref="L427:N427"/>
    <mergeCell ref="L428:N428"/>
    <mergeCell ref="J436:K436"/>
    <mergeCell ref="L436:N437"/>
    <mergeCell ref="L438:N438"/>
    <mergeCell ref="L439:N439"/>
    <mergeCell ref="L440:N440"/>
    <mergeCell ref="L441:N441"/>
    <mergeCell ref="A434:K434"/>
    <mergeCell ref="A436:A437"/>
    <mergeCell ref="B436:B437"/>
    <mergeCell ref="C436:C437"/>
    <mergeCell ref="D436:D437"/>
    <mergeCell ref="E436:E437"/>
    <mergeCell ref="F436:F437"/>
    <mergeCell ref="G436:G437"/>
    <mergeCell ref="H436:H437"/>
    <mergeCell ref="I436:I437"/>
    <mergeCell ref="L451:N451"/>
    <mergeCell ref="L452:N452"/>
    <mergeCell ref="L453:N453"/>
    <mergeCell ref="L442:N442"/>
    <mergeCell ref="L443:N443"/>
    <mergeCell ref="L444:N444"/>
    <mergeCell ref="L445:N445"/>
    <mergeCell ref="L446:N446"/>
    <mergeCell ref="L447:N447"/>
    <mergeCell ref="B469:C469"/>
    <mergeCell ref="D469:K469"/>
    <mergeCell ref="B470:C470"/>
    <mergeCell ref="E470:K470"/>
    <mergeCell ref="L460:N460"/>
    <mergeCell ref="L461:N461"/>
    <mergeCell ref="L462:N462"/>
    <mergeCell ref="L463:N463"/>
    <mergeCell ref="L464:N464"/>
    <mergeCell ref="L465:N465"/>
    <mergeCell ref="I474:I475"/>
    <mergeCell ref="C471:K471"/>
    <mergeCell ref="A472:K472"/>
    <mergeCell ref="A474:A475"/>
    <mergeCell ref="B474:B475"/>
    <mergeCell ref="C474:C475"/>
    <mergeCell ref="D474:D475"/>
    <mergeCell ref="E474:E475"/>
    <mergeCell ref="F474:F475"/>
    <mergeCell ref="G474:G475"/>
    <mergeCell ref="H474:H475"/>
    <mergeCell ref="L485:N485"/>
    <mergeCell ref="L486:N486"/>
    <mergeCell ref="L487:N487"/>
    <mergeCell ref="B489:C489"/>
    <mergeCell ref="D489:K489"/>
    <mergeCell ref="B490:C490"/>
    <mergeCell ref="E490:K490"/>
    <mergeCell ref="L479:N479"/>
    <mergeCell ref="L480:N480"/>
    <mergeCell ref="L481:N481"/>
    <mergeCell ref="L482:N482"/>
    <mergeCell ref="L483:N483"/>
    <mergeCell ref="L484:N484"/>
    <mergeCell ref="I494:I495"/>
    <mergeCell ref="C491:K491"/>
    <mergeCell ref="A492:K492"/>
    <mergeCell ref="A494:A495"/>
    <mergeCell ref="B494:B495"/>
    <mergeCell ref="C494:C495"/>
    <mergeCell ref="D494:D495"/>
    <mergeCell ref="E494:E495"/>
    <mergeCell ref="F494:F495"/>
    <mergeCell ref="G494:G495"/>
    <mergeCell ref="H494:H495"/>
    <mergeCell ref="L508:N508"/>
    <mergeCell ref="L509:N509"/>
    <mergeCell ref="L510:N510"/>
    <mergeCell ref="L499:N499"/>
    <mergeCell ref="L500:N500"/>
    <mergeCell ref="L501:N501"/>
    <mergeCell ref="L502:N502"/>
    <mergeCell ref="L503:N503"/>
    <mergeCell ref="L504:N504"/>
    <mergeCell ref="B527:C527"/>
    <mergeCell ref="D527:K527"/>
    <mergeCell ref="B528:C528"/>
    <mergeCell ref="E528:K528"/>
    <mergeCell ref="L517:N517"/>
    <mergeCell ref="L518:N518"/>
    <mergeCell ref="L519:N519"/>
    <mergeCell ref="L520:N520"/>
    <mergeCell ref="L521:N521"/>
    <mergeCell ref="L522:N522"/>
    <mergeCell ref="I532:I533"/>
    <mergeCell ref="C529:K529"/>
    <mergeCell ref="A530:K530"/>
    <mergeCell ref="A532:A533"/>
    <mergeCell ref="B532:B533"/>
    <mergeCell ref="C532:C533"/>
    <mergeCell ref="D532:D533"/>
    <mergeCell ref="E532:E533"/>
    <mergeCell ref="F532:F533"/>
    <mergeCell ref="G532:G533"/>
    <mergeCell ref="H532:H533"/>
    <mergeCell ref="L543:N543"/>
    <mergeCell ref="L544:N544"/>
    <mergeCell ref="L545:N545"/>
    <mergeCell ref="B547:C547"/>
    <mergeCell ref="D547:K547"/>
    <mergeCell ref="B548:C548"/>
    <mergeCell ref="E548:K548"/>
    <mergeCell ref="L537:N537"/>
    <mergeCell ref="L538:N538"/>
    <mergeCell ref="L539:N539"/>
    <mergeCell ref="L540:N540"/>
    <mergeCell ref="L541:N541"/>
    <mergeCell ref="L542:N542"/>
    <mergeCell ref="I552:I553"/>
    <mergeCell ref="C549:K549"/>
    <mergeCell ref="A550:K550"/>
    <mergeCell ref="A552:A553"/>
    <mergeCell ref="B552:B553"/>
    <mergeCell ref="C552:C553"/>
    <mergeCell ref="D552:D553"/>
    <mergeCell ref="E552:E553"/>
    <mergeCell ref="F552:F553"/>
    <mergeCell ref="G552:G553"/>
    <mergeCell ref="H552:H553"/>
    <mergeCell ref="L563:N563"/>
    <mergeCell ref="L564:N564"/>
    <mergeCell ref="L565:N565"/>
    <mergeCell ref="L566:N566"/>
    <mergeCell ref="L567:N567"/>
    <mergeCell ref="L568:N568"/>
    <mergeCell ref="L557:N557"/>
    <mergeCell ref="L558:N558"/>
    <mergeCell ref="L559:N559"/>
    <mergeCell ref="L560:N560"/>
    <mergeCell ref="L561:N561"/>
    <mergeCell ref="L562:N562"/>
    <mergeCell ref="L575:N575"/>
    <mergeCell ref="L576:N576"/>
    <mergeCell ref="L577:N577"/>
    <mergeCell ref="L578:N578"/>
    <mergeCell ref="L579:N579"/>
    <mergeCell ref="B581:C581"/>
    <mergeCell ref="D581:K581"/>
    <mergeCell ref="L569:N569"/>
    <mergeCell ref="L570:N570"/>
    <mergeCell ref="L571:N571"/>
    <mergeCell ref="L572:N572"/>
    <mergeCell ref="L573:N573"/>
    <mergeCell ref="L574:N574"/>
    <mergeCell ref="G586:G587"/>
    <mergeCell ref="H586:H587"/>
    <mergeCell ref="I586:I587"/>
    <mergeCell ref="B582:C582"/>
    <mergeCell ref="E582:K582"/>
    <mergeCell ref="C583:K583"/>
    <mergeCell ref="A584:K584"/>
    <mergeCell ref="A586:A587"/>
    <mergeCell ref="B586:B587"/>
    <mergeCell ref="C586:C587"/>
    <mergeCell ref="D586:D587"/>
    <mergeCell ref="E586:E587"/>
    <mergeCell ref="F586:F587"/>
    <mergeCell ref="L598:N598"/>
    <mergeCell ref="L599:N599"/>
    <mergeCell ref="L600:N600"/>
    <mergeCell ref="L589:N589"/>
    <mergeCell ref="L590:N590"/>
    <mergeCell ref="L591:N591"/>
    <mergeCell ref="L592:N592"/>
    <mergeCell ref="L593:N593"/>
    <mergeCell ref="L594:N594"/>
    <mergeCell ref="B619:C619"/>
    <mergeCell ref="D619:K619"/>
    <mergeCell ref="L607:N607"/>
    <mergeCell ref="L608:N608"/>
    <mergeCell ref="L609:N609"/>
    <mergeCell ref="L610:N610"/>
    <mergeCell ref="L611:N611"/>
    <mergeCell ref="L612:N612"/>
    <mergeCell ref="L601:N601"/>
    <mergeCell ref="L602:N602"/>
    <mergeCell ref="L603:N603"/>
    <mergeCell ref="L604:N604"/>
    <mergeCell ref="L605:N605"/>
    <mergeCell ref="L606:N606"/>
    <mergeCell ref="G624:G625"/>
    <mergeCell ref="H624:H625"/>
    <mergeCell ref="I624:I625"/>
    <mergeCell ref="B620:C620"/>
    <mergeCell ref="E620:K620"/>
    <mergeCell ref="C621:K621"/>
    <mergeCell ref="A622:K622"/>
    <mergeCell ref="A624:A625"/>
    <mergeCell ref="B624:B625"/>
    <mergeCell ref="C624:C625"/>
    <mergeCell ref="D624:D625"/>
    <mergeCell ref="E624:E625"/>
    <mergeCell ref="F624:F625"/>
    <mergeCell ref="B637:C637"/>
    <mergeCell ref="D637:K637"/>
    <mergeCell ref="B638:C638"/>
    <mergeCell ref="E638:K638"/>
    <mergeCell ref="L627:N627"/>
    <mergeCell ref="L628:N628"/>
    <mergeCell ref="L629:N629"/>
    <mergeCell ref="L630:N630"/>
    <mergeCell ref="L631:N631"/>
    <mergeCell ref="L632:N632"/>
    <mergeCell ref="L647:N647"/>
    <mergeCell ref="L648:N648"/>
    <mergeCell ref="L649:N649"/>
    <mergeCell ref="L650:N650"/>
    <mergeCell ref="L651:N651"/>
    <mergeCell ref="L652:N652"/>
    <mergeCell ref="I642:I643"/>
    <mergeCell ref="C639:K639"/>
    <mergeCell ref="A640:K640"/>
    <mergeCell ref="A642:A643"/>
    <mergeCell ref="B642:B643"/>
    <mergeCell ref="C642:C643"/>
    <mergeCell ref="D642:D643"/>
    <mergeCell ref="E642:E643"/>
    <mergeCell ref="F642:F643"/>
    <mergeCell ref="G642:G643"/>
    <mergeCell ref="H642:H643"/>
    <mergeCell ref="L659:N659"/>
    <mergeCell ref="L660:N660"/>
    <mergeCell ref="L661:N661"/>
    <mergeCell ref="L662:N662"/>
    <mergeCell ref="L663:N663"/>
    <mergeCell ref="L664:N664"/>
    <mergeCell ref="L653:N653"/>
    <mergeCell ref="L654:N654"/>
    <mergeCell ref="L655:N655"/>
    <mergeCell ref="L656:N656"/>
    <mergeCell ref="L657:N657"/>
    <mergeCell ref="L658:N658"/>
    <mergeCell ref="L671:N671"/>
    <mergeCell ref="L672:N672"/>
    <mergeCell ref="L673:N673"/>
    <mergeCell ref="B675:C675"/>
    <mergeCell ref="D675:K675"/>
    <mergeCell ref="B676:C676"/>
    <mergeCell ref="E676:K676"/>
    <mergeCell ref="L665:N665"/>
    <mergeCell ref="L666:N666"/>
    <mergeCell ref="L667:N667"/>
    <mergeCell ref="L668:N668"/>
    <mergeCell ref="L669:N669"/>
    <mergeCell ref="L670:N670"/>
    <mergeCell ref="I680:I681"/>
    <mergeCell ref="C677:K677"/>
    <mergeCell ref="A678:K678"/>
    <mergeCell ref="A680:A681"/>
    <mergeCell ref="B680:B681"/>
    <mergeCell ref="C680:C681"/>
    <mergeCell ref="D680:D681"/>
    <mergeCell ref="E680:E681"/>
    <mergeCell ref="F680:F681"/>
    <mergeCell ref="G680:G681"/>
    <mergeCell ref="H680:H681"/>
    <mergeCell ref="L691:N691"/>
    <mergeCell ref="B693:C693"/>
    <mergeCell ref="D693:K693"/>
    <mergeCell ref="B694:C694"/>
    <mergeCell ref="E694:K694"/>
    <mergeCell ref="C695:K695"/>
    <mergeCell ref="L685:N685"/>
    <mergeCell ref="L686:N686"/>
    <mergeCell ref="L687:N687"/>
    <mergeCell ref="L688:N688"/>
    <mergeCell ref="L689:N689"/>
    <mergeCell ref="L690:N690"/>
    <mergeCell ref="A696:K696"/>
    <mergeCell ref="A698:A699"/>
    <mergeCell ref="B698:B699"/>
    <mergeCell ref="C698:C699"/>
    <mergeCell ref="D698:D699"/>
    <mergeCell ref="E698:E699"/>
    <mergeCell ref="F698:F699"/>
    <mergeCell ref="G698:G699"/>
    <mergeCell ref="H698:H699"/>
    <mergeCell ref="I698:I699"/>
    <mergeCell ref="L714:N714"/>
    <mergeCell ref="L715:N715"/>
    <mergeCell ref="L704:N704"/>
    <mergeCell ref="L705:N705"/>
    <mergeCell ref="L706:N706"/>
    <mergeCell ref="L707:N707"/>
    <mergeCell ref="L708:N708"/>
    <mergeCell ref="L709:N709"/>
    <mergeCell ref="J698:K698"/>
    <mergeCell ref="L698:N699"/>
    <mergeCell ref="L700:N700"/>
    <mergeCell ref="L701:N701"/>
    <mergeCell ref="L702:N702"/>
    <mergeCell ref="L703:N703"/>
    <mergeCell ref="B731:C731"/>
    <mergeCell ref="D731:K731"/>
    <mergeCell ref="B732:C732"/>
    <mergeCell ref="E732:K732"/>
    <mergeCell ref="L722:N722"/>
    <mergeCell ref="L723:N723"/>
    <mergeCell ref="L724:N724"/>
    <mergeCell ref="L725:N725"/>
    <mergeCell ref="L726:N726"/>
    <mergeCell ref="L727:N727"/>
    <mergeCell ref="L741:N741"/>
    <mergeCell ref="L742:N742"/>
    <mergeCell ref="L743:N743"/>
    <mergeCell ref="L744:N744"/>
    <mergeCell ref="L745:N745"/>
    <mergeCell ref="L740:N740"/>
    <mergeCell ref="I736:I737"/>
    <mergeCell ref="C733:K733"/>
    <mergeCell ref="A734:K734"/>
    <mergeCell ref="A736:A737"/>
    <mergeCell ref="B736:B737"/>
    <mergeCell ref="C736:C737"/>
    <mergeCell ref="D736:D737"/>
    <mergeCell ref="E736:E737"/>
    <mergeCell ref="F736:F737"/>
    <mergeCell ref="G736:G737"/>
    <mergeCell ref="H736:H737"/>
    <mergeCell ref="L682:N682"/>
    <mergeCell ref="L680:N681"/>
    <mergeCell ref="J680:K680"/>
    <mergeCell ref="L646:N646"/>
    <mergeCell ref="L645:N645"/>
    <mergeCell ref="L644:N644"/>
    <mergeCell ref="L739:N739"/>
    <mergeCell ref="L738:N738"/>
    <mergeCell ref="L736:N737"/>
    <mergeCell ref="J736:K736"/>
    <mergeCell ref="L684:N684"/>
    <mergeCell ref="L683:N683"/>
    <mergeCell ref="L728:N728"/>
    <mergeCell ref="L729:N729"/>
    <mergeCell ref="L716:N716"/>
    <mergeCell ref="L717:N717"/>
    <mergeCell ref="L718:N718"/>
    <mergeCell ref="L719:N719"/>
    <mergeCell ref="L720:N720"/>
    <mergeCell ref="L721:N721"/>
    <mergeCell ref="L710:N710"/>
    <mergeCell ref="L711:N711"/>
    <mergeCell ref="L712:N712"/>
    <mergeCell ref="L713:N713"/>
    <mergeCell ref="L586:N587"/>
    <mergeCell ref="J586:K586"/>
    <mergeCell ref="L556:N556"/>
    <mergeCell ref="L555:N555"/>
    <mergeCell ref="L554:N554"/>
    <mergeCell ref="L552:N553"/>
    <mergeCell ref="J552:K552"/>
    <mergeCell ref="L642:N643"/>
    <mergeCell ref="J642:K642"/>
    <mergeCell ref="L626:N626"/>
    <mergeCell ref="L624:N625"/>
    <mergeCell ref="J624:K624"/>
    <mergeCell ref="L588:N588"/>
    <mergeCell ref="L633:N633"/>
    <mergeCell ref="L634:N634"/>
    <mergeCell ref="L635:N635"/>
    <mergeCell ref="L613:N613"/>
    <mergeCell ref="L614:N614"/>
    <mergeCell ref="L615:N615"/>
    <mergeCell ref="L616:N616"/>
    <mergeCell ref="L617:N617"/>
    <mergeCell ref="L595:N595"/>
    <mergeCell ref="L596:N596"/>
    <mergeCell ref="L597:N597"/>
    <mergeCell ref="L497:N497"/>
    <mergeCell ref="L496:N496"/>
    <mergeCell ref="L494:N495"/>
    <mergeCell ref="J494:K494"/>
    <mergeCell ref="L478:N478"/>
    <mergeCell ref="L477:N477"/>
    <mergeCell ref="L536:N536"/>
    <mergeCell ref="L535:N535"/>
    <mergeCell ref="L534:N534"/>
    <mergeCell ref="L532:N533"/>
    <mergeCell ref="J532:K532"/>
    <mergeCell ref="L498:N498"/>
    <mergeCell ref="L523:N523"/>
    <mergeCell ref="L524:N524"/>
    <mergeCell ref="L525:N525"/>
    <mergeCell ref="L511:N511"/>
    <mergeCell ref="L512:N512"/>
    <mergeCell ref="L513:N513"/>
    <mergeCell ref="L514:N514"/>
    <mergeCell ref="L515:N515"/>
    <mergeCell ref="L516:N516"/>
    <mergeCell ref="L505:N505"/>
    <mergeCell ref="L506:N506"/>
    <mergeCell ref="L507:N507"/>
    <mergeCell ref="L418:N419"/>
    <mergeCell ref="J418:K418"/>
    <mergeCell ref="L366:N366"/>
    <mergeCell ref="L365:N365"/>
    <mergeCell ref="L364:N364"/>
    <mergeCell ref="L362:N363"/>
    <mergeCell ref="J362:K362"/>
    <mergeCell ref="L476:N476"/>
    <mergeCell ref="L474:N475"/>
    <mergeCell ref="J474:K474"/>
    <mergeCell ref="L422:N422"/>
    <mergeCell ref="L421:N421"/>
    <mergeCell ref="L420:N420"/>
    <mergeCell ref="L466:N466"/>
    <mergeCell ref="L467:N467"/>
    <mergeCell ref="L454:N454"/>
    <mergeCell ref="L455:N455"/>
    <mergeCell ref="L456:N456"/>
    <mergeCell ref="L457:N457"/>
    <mergeCell ref="L458:N458"/>
    <mergeCell ref="L459:N459"/>
    <mergeCell ref="L448:N448"/>
    <mergeCell ref="L449:N449"/>
    <mergeCell ref="L450:N450"/>
    <mergeCell ref="L271:N271"/>
    <mergeCell ref="L270:N270"/>
    <mergeCell ref="L268:N269"/>
    <mergeCell ref="J268:K268"/>
    <mergeCell ref="L252:N252"/>
    <mergeCell ref="L250:N251"/>
    <mergeCell ref="J250:K250"/>
    <mergeCell ref="L310:N310"/>
    <mergeCell ref="L309:N309"/>
    <mergeCell ref="L308:N308"/>
    <mergeCell ref="L306:N307"/>
    <mergeCell ref="J306:K306"/>
    <mergeCell ref="L272:N272"/>
    <mergeCell ref="L297:N297"/>
    <mergeCell ref="L298:N298"/>
    <mergeCell ref="L299:N299"/>
    <mergeCell ref="L285:N285"/>
    <mergeCell ref="L286:N286"/>
    <mergeCell ref="L287:N287"/>
    <mergeCell ref="L288:N288"/>
    <mergeCell ref="L289:N289"/>
    <mergeCell ref="L290:N290"/>
    <mergeCell ref="L279:N279"/>
    <mergeCell ref="L280:N280"/>
    <mergeCell ref="L178:N179"/>
    <mergeCell ref="J178:K178"/>
    <mergeCell ref="L162:N162"/>
    <mergeCell ref="L161:N161"/>
    <mergeCell ref="L160:N160"/>
    <mergeCell ref="L158:N159"/>
    <mergeCell ref="J158:K158"/>
    <mergeCell ref="L214:N214"/>
    <mergeCell ref="L212:N213"/>
    <mergeCell ref="J212:K212"/>
    <mergeCell ref="L182:N182"/>
    <mergeCell ref="L181:N181"/>
    <mergeCell ref="L180:N180"/>
    <mergeCell ref="L201:N201"/>
    <mergeCell ref="L202:N202"/>
    <mergeCell ref="L203:N203"/>
    <mergeCell ref="L204:N204"/>
    <mergeCell ref="L205:N205"/>
    <mergeCell ref="L183:N183"/>
    <mergeCell ref="L184:N184"/>
    <mergeCell ref="L185:N185"/>
    <mergeCell ref="L186:N186"/>
    <mergeCell ref="L187:N187"/>
    <mergeCell ref="L188:N188"/>
    <mergeCell ref="L103:N103"/>
    <mergeCell ref="L102:N102"/>
    <mergeCell ref="L100:N101"/>
    <mergeCell ref="J100:K100"/>
    <mergeCell ref="L66:N66"/>
    <mergeCell ref="L65:N65"/>
    <mergeCell ref="L124:N124"/>
    <mergeCell ref="L123:N123"/>
    <mergeCell ref="L122:N122"/>
    <mergeCell ref="L120:N121"/>
    <mergeCell ref="J120:K120"/>
    <mergeCell ref="L104:N104"/>
    <mergeCell ref="L111:N111"/>
    <mergeCell ref="L112:N112"/>
    <mergeCell ref="L113:N113"/>
    <mergeCell ref="L91:N91"/>
    <mergeCell ref="L92:N92"/>
    <mergeCell ref="L93:N93"/>
    <mergeCell ref="L79:N79"/>
    <mergeCell ref="L80:N80"/>
    <mergeCell ref="L81:N81"/>
    <mergeCell ref="L82:N82"/>
    <mergeCell ref="L83:N83"/>
    <mergeCell ref="L84:N84"/>
    <mergeCell ref="L8:N8"/>
    <mergeCell ref="L6:N7"/>
    <mergeCell ref="J6:K6"/>
    <mergeCell ref="L64:N64"/>
    <mergeCell ref="L62:N63"/>
    <mergeCell ref="J62:K62"/>
    <mergeCell ref="L46:N46"/>
    <mergeCell ref="L44:N45"/>
    <mergeCell ref="J44:K44"/>
    <mergeCell ref="L53:N53"/>
    <mergeCell ref="L54:N54"/>
    <mergeCell ref="L55:N55"/>
    <mergeCell ref="L33:N33"/>
    <mergeCell ref="L34:N34"/>
    <mergeCell ref="L35:N35"/>
    <mergeCell ref="L36:N36"/>
    <mergeCell ref="L37:N37"/>
    <mergeCell ref="L15:N15"/>
    <mergeCell ref="L16:N16"/>
    <mergeCell ref="L17:N17"/>
    <mergeCell ref="L18:N18"/>
    <mergeCell ref="L19:N19"/>
    <mergeCell ref="L20:N20"/>
    <mergeCell ref="L9:N9"/>
  </mergeCells>
  <conditionalFormatting sqref="F6:F37 L8:N37">
    <cfRule type="cellIs" dxfId="70" priority="52" stopIfTrue="1" operator="equal">
      <formula>0</formula>
    </cfRule>
  </conditionalFormatting>
  <conditionalFormatting sqref="M38:N38">
    <cfRule type="cellIs" dxfId="69" priority="51" stopIfTrue="1" operator="equal">
      <formula>0</formula>
    </cfRule>
  </conditionalFormatting>
  <conditionalFormatting sqref="F44:F55 L46:N55">
    <cfRule type="cellIs" dxfId="68" priority="50" stopIfTrue="1" operator="equal">
      <formula>0</formula>
    </cfRule>
  </conditionalFormatting>
  <conditionalFormatting sqref="M56:N56">
    <cfRule type="cellIs" dxfId="67" priority="49" stopIfTrue="1" operator="equal">
      <formula>0</formula>
    </cfRule>
  </conditionalFormatting>
  <conditionalFormatting sqref="F62:F93 L64:N93">
    <cfRule type="cellIs" dxfId="66" priority="48" stopIfTrue="1" operator="equal">
      <formula>0</formula>
    </cfRule>
  </conditionalFormatting>
  <conditionalFormatting sqref="M94:N94">
    <cfRule type="cellIs" dxfId="65" priority="47" stopIfTrue="1" operator="equal">
      <formula>0</formula>
    </cfRule>
  </conditionalFormatting>
  <conditionalFormatting sqref="F100:F113 L102:N113">
    <cfRule type="cellIs" dxfId="64" priority="46" stopIfTrue="1" operator="equal">
      <formula>0</formula>
    </cfRule>
  </conditionalFormatting>
  <conditionalFormatting sqref="M114:N114">
    <cfRule type="cellIs" dxfId="63" priority="45" stopIfTrue="1" operator="equal">
      <formula>0</formula>
    </cfRule>
  </conditionalFormatting>
  <conditionalFormatting sqref="F120:F151 L122:N151">
    <cfRule type="cellIs" dxfId="62" priority="44" stopIfTrue="1" operator="equal">
      <formula>0</formula>
    </cfRule>
  </conditionalFormatting>
  <conditionalFormatting sqref="M152:N152">
    <cfRule type="cellIs" dxfId="61" priority="43" stopIfTrue="1" operator="equal">
      <formula>0</formula>
    </cfRule>
  </conditionalFormatting>
  <conditionalFormatting sqref="F158:F171 L160:N171">
    <cfRule type="cellIs" dxfId="60" priority="42" stopIfTrue="1" operator="equal">
      <formula>0</formula>
    </cfRule>
  </conditionalFormatting>
  <conditionalFormatting sqref="M172:N172">
    <cfRule type="cellIs" dxfId="59" priority="41" stopIfTrue="1" operator="equal">
      <formula>0</formula>
    </cfRule>
  </conditionalFormatting>
  <conditionalFormatting sqref="F178:F205 L180:N205">
    <cfRule type="cellIs" dxfId="58" priority="40" stopIfTrue="1" operator="equal">
      <formula>0</formula>
    </cfRule>
  </conditionalFormatting>
  <conditionalFormatting sqref="M206:N206">
    <cfRule type="cellIs" dxfId="57" priority="39" stopIfTrue="1" operator="equal">
      <formula>0</formula>
    </cfRule>
  </conditionalFormatting>
  <conditionalFormatting sqref="F212:F243 L214:N243">
    <cfRule type="cellIs" dxfId="56" priority="38" stopIfTrue="1" operator="equal">
      <formula>0</formula>
    </cfRule>
  </conditionalFormatting>
  <conditionalFormatting sqref="M244:N244">
    <cfRule type="cellIs" dxfId="55" priority="37" stopIfTrue="1" operator="equal">
      <formula>0</formula>
    </cfRule>
  </conditionalFormatting>
  <conditionalFormatting sqref="F250:F261 L252:N261">
    <cfRule type="cellIs" dxfId="54" priority="36" stopIfTrue="1" operator="equal">
      <formula>0</formula>
    </cfRule>
  </conditionalFormatting>
  <conditionalFormatting sqref="M262:N262">
    <cfRule type="cellIs" dxfId="53" priority="35" stopIfTrue="1" operator="equal">
      <formula>0</formula>
    </cfRule>
  </conditionalFormatting>
  <conditionalFormatting sqref="F268:F299 L270:N299">
    <cfRule type="cellIs" dxfId="52" priority="34" stopIfTrue="1" operator="equal">
      <formula>0</formula>
    </cfRule>
  </conditionalFormatting>
  <conditionalFormatting sqref="M300:N300">
    <cfRule type="cellIs" dxfId="51" priority="33" stopIfTrue="1" operator="equal">
      <formula>0</formula>
    </cfRule>
  </conditionalFormatting>
  <conditionalFormatting sqref="F306:F317 L308:N317">
    <cfRule type="cellIs" dxfId="50" priority="32" stopIfTrue="1" operator="equal">
      <formula>0</formula>
    </cfRule>
  </conditionalFormatting>
  <conditionalFormatting sqref="M318:N318">
    <cfRule type="cellIs" dxfId="49" priority="31" stopIfTrue="1" operator="equal">
      <formula>0</formula>
    </cfRule>
  </conditionalFormatting>
  <conditionalFormatting sqref="F324:F355 L326:N355">
    <cfRule type="cellIs" dxfId="48" priority="30" stopIfTrue="1" operator="equal">
      <formula>0</formula>
    </cfRule>
  </conditionalFormatting>
  <conditionalFormatting sqref="M356:N356">
    <cfRule type="cellIs" dxfId="47" priority="29" stopIfTrue="1" operator="equal">
      <formula>0</formula>
    </cfRule>
  </conditionalFormatting>
  <conditionalFormatting sqref="F362:F373 L364:N373">
    <cfRule type="cellIs" dxfId="46" priority="28" stopIfTrue="1" operator="equal">
      <formula>0</formula>
    </cfRule>
  </conditionalFormatting>
  <conditionalFormatting sqref="M374:N374">
    <cfRule type="cellIs" dxfId="45" priority="27" stopIfTrue="1" operator="equal">
      <formula>0</formula>
    </cfRule>
  </conditionalFormatting>
  <conditionalFormatting sqref="F380:F411 L382:N411">
    <cfRule type="cellIs" dxfId="44" priority="26" stopIfTrue="1" operator="equal">
      <formula>0</formula>
    </cfRule>
  </conditionalFormatting>
  <conditionalFormatting sqref="M412:N412">
    <cfRule type="cellIs" dxfId="43" priority="25" stopIfTrue="1" operator="equal">
      <formula>0</formula>
    </cfRule>
  </conditionalFormatting>
  <conditionalFormatting sqref="F418:F429 L420:N429">
    <cfRule type="cellIs" dxfId="42" priority="24" stopIfTrue="1" operator="equal">
      <formula>0</formula>
    </cfRule>
  </conditionalFormatting>
  <conditionalFormatting sqref="M430:N430">
    <cfRule type="cellIs" dxfId="41" priority="23" stopIfTrue="1" operator="equal">
      <formula>0</formula>
    </cfRule>
  </conditionalFormatting>
  <conditionalFormatting sqref="F436:F467 L438:N467">
    <cfRule type="cellIs" dxfId="40" priority="22" stopIfTrue="1" operator="equal">
      <formula>0</formula>
    </cfRule>
  </conditionalFormatting>
  <conditionalFormatting sqref="M468:N468">
    <cfRule type="cellIs" dxfId="39" priority="21" stopIfTrue="1" operator="equal">
      <formula>0</formula>
    </cfRule>
  </conditionalFormatting>
  <conditionalFormatting sqref="F474:F487 L476:N487">
    <cfRule type="cellIs" dxfId="38" priority="20" stopIfTrue="1" operator="equal">
      <formula>0</formula>
    </cfRule>
  </conditionalFormatting>
  <conditionalFormatting sqref="M488:N488">
    <cfRule type="cellIs" dxfId="37" priority="19" stopIfTrue="1" operator="equal">
      <formula>0</formula>
    </cfRule>
  </conditionalFormatting>
  <conditionalFormatting sqref="F494:F525 L496:N525">
    <cfRule type="cellIs" dxfId="36" priority="18" stopIfTrue="1" operator="equal">
      <formula>0</formula>
    </cfRule>
  </conditionalFormatting>
  <conditionalFormatting sqref="M526:N526">
    <cfRule type="cellIs" dxfId="35" priority="17" stopIfTrue="1" operator="equal">
      <formula>0</formula>
    </cfRule>
  </conditionalFormatting>
  <conditionalFormatting sqref="F532:F545 L534:N545">
    <cfRule type="cellIs" dxfId="34" priority="16" stopIfTrue="1" operator="equal">
      <formula>0</formula>
    </cfRule>
  </conditionalFormatting>
  <conditionalFormatting sqref="M546:N546">
    <cfRule type="cellIs" dxfId="33" priority="15" stopIfTrue="1" operator="equal">
      <formula>0</formula>
    </cfRule>
  </conditionalFormatting>
  <conditionalFormatting sqref="F552:F579 L554:N579">
    <cfRule type="cellIs" dxfId="32" priority="14" stopIfTrue="1" operator="equal">
      <formula>0</formula>
    </cfRule>
  </conditionalFormatting>
  <conditionalFormatting sqref="M580:N580">
    <cfRule type="cellIs" dxfId="31" priority="13" stopIfTrue="1" operator="equal">
      <formula>0</formula>
    </cfRule>
  </conditionalFormatting>
  <conditionalFormatting sqref="F586:F617 L588:N617">
    <cfRule type="cellIs" dxfId="30" priority="12" stopIfTrue="1" operator="equal">
      <formula>0</formula>
    </cfRule>
  </conditionalFormatting>
  <conditionalFormatting sqref="M618:N618">
    <cfRule type="cellIs" dxfId="29" priority="11" stopIfTrue="1" operator="equal">
      <formula>0</formula>
    </cfRule>
  </conditionalFormatting>
  <conditionalFormatting sqref="F624:F635 L626:N635">
    <cfRule type="cellIs" dxfId="28" priority="10" stopIfTrue="1" operator="equal">
      <formula>0</formula>
    </cfRule>
  </conditionalFormatting>
  <conditionalFormatting sqref="M636:N636">
    <cfRule type="cellIs" dxfId="27" priority="9" stopIfTrue="1" operator="equal">
      <formula>0</formula>
    </cfRule>
  </conditionalFormatting>
  <conditionalFormatting sqref="F642:F673 L644:N673">
    <cfRule type="cellIs" dxfId="26" priority="8" stopIfTrue="1" operator="equal">
      <formula>0</formula>
    </cfRule>
  </conditionalFormatting>
  <conditionalFormatting sqref="M674:N674">
    <cfRule type="cellIs" dxfId="25" priority="7" stopIfTrue="1" operator="equal">
      <formula>0</formula>
    </cfRule>
  </conditionalFormatting>
  <conditionalFormatting sqref="F680:F691 L682:N691">
    <cfRule type="cellIs" dxfId="24" priority="6" stopIfTrue="1" operator="equal">
      <formula>0</formula>
    </cfRule>
  </conditionalFormatting>
  <conditionalFormatting sqref="M692:N692">
    <cfRule type="cellIs" dxfId="23" priority="5" stopIfTrue="1" operator="equal">
      <formula>0</formula>
    </cfRule>
  </conditionalFormatting>
  <conditionalFormatting sqref="F698:F729 L700:N729">
    <cfRule type="cellIs" dxfId="22" priority="4" stopIfTrue="1" operator="equal">
      <formula>0</formula>
    </cfRule>
  </conditionalFormatting>
  <conditionalFormatting sqref="M730:N730">
    <cfRule type="cellIs" dxfId="21" priority="3" stopIfTrue="1" operator="equal">
      <formula>0</formula>
    </cfRule>
  </conditionalFormatting>
  <conditionalFormatting sqref="F736:F745 L738:N745">
    <cfRule type="cellIs" dxfId="20" priority="2" stopIfTrue="1" operator="equal">
      <formula>0</formula>
    </cfRule>
  </conditionalFormatting>
  <conditionalFormatting sqref="M746:N746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9"/>
  </cols>
  <sheetData>
    <row r="1" spans="1:2">
      <c r="A1" s="18">
        <v>1</v>
      </c>
      <c r="B1" s="18" t="s">
        <v>19</v>
      </c>
    </row>
    <row r="2" spans="1:2">
      <c r="A2" s="18">
        <v>2</v>
      </c>
      <c r="B2" s="18" t="s">
        <v>20</v>
      </c>
    </row>
    <row r="3" spans="1:2">
      <c r="A3" s="18">
        <v>3</v>
      </c>
      <c r="B3" s="18" t="s">
        <v>21</v>
      </c>
    </row>
    <row r="4" spans="1:2">
      <c r="A4" s="18">
        <v>4</v>
      </c>
      <c r="B4" s="18" t="s">
        <v>22</v>
      </c>
    </row>
    <row r="5" spans="1:2">
      <c r="A5" s="18">
        <v>5</v>
      </c>
      <c r="B5" s="18" t="s">
        <v>23</v>
      </c>
    </row>
    <row r="6" spans="1:2">
      <c r="A6" s="18">
        <v>7</v>
      </c>
      <c r="B6" s="18" t="s">
        <v>24</v>
      </c>
    </row>
    <row r="7" spans="1:2">
      <c r="A7" s="18" t="s">
        <v>25</v>
      </c>
      <c r="B7" s="18" t="s">
        <v>26</v>
      </c>
    </row>
    <row r="8" spans="1:2">
      <c r="A8" s="18" t="s">
        <v>27</v>
      </c>
      <c r="B8" s="18" t="s">
        <v>28</v>
      </c>
    </row>
    <row r="9" spans="1:2">
      <c r="A9" s="18">
        <v>0</v>
      </c>
      <c r="B9" s="18" t="s">
        <v>29</v>
      </c>
    </row>
    <row r="10" spans="1:2">
      <c r="A10" s="18" t="s">
        <v>18</v>
      </c>
      <c r="B10" s="18" t="s">
        <v>30</v>
      </c>
    </row>
    <row r="11" spans="1:2">
      <c r="A11" s="18">
        <v>8</v>
      </c>
      <c r="B11" s="18" t="s">
        <v>31</v>
      </c>
    </row>
    <row r="12" spans="1:2">
      <c r="A12" s="18">
        <v>6</v>
      </c>
      <c r="B12" s="18" t="s">
        <v>17</v>
      </c>
    </row>
    <row r="13" spans="1:2">
      <c r="A13" s="18">
        <v>9</v>
      </c>
      <c r="B13" s="18" t="s">
        <v>32</v>
      </c>
    </row>
    <row r="14" spans="1:2">
      <c r="A14" s="18" t="s">
        <v>15</v>
      </c>
      <c r="B14" s="18" t="s">
        <v>33</v>
      </c>
    </row>
    <row r="15" spans="1:2">
      <c r="A15" s="18">
        <v>1.1000000000000001</v>
      </c>
      <c r="B15" s="18" t="s">
        <v>34</v>
      </c>
    </row>
    <row r="16" spans="1:2">
      <c r="A16" s="18">
        <v>1.2</v>
      </c>
      <c r="B16" s="18" t="s">
        <v>35</v>
      </c>
    </row>
    <row r="17" spans="1:2">
      <c r="A17" s="18">
        <v>1.3</v>
      </c>
      <c r="B17" s="18" t="s">
        <v>36</v>
      </c>
    </row>
    <row r="18" spans="1:2">
      <c r="A18" s="18">
        <v>1.4</v>
      </c>
      <c r="B18" s="18" t="s">
        <v>37</v>
      </c>
    </row>
    <row r="19" spans="1:2">
      <c r="A19" s="18">
        <v>1.5</v>
      </c>
      <c r="B19" s="18" t="s">
        <v>38</v>
      </c>
    </row>
    <row r="20" spans="1:2">
      <c r="A20" s="18">
        <v>1.6</v>
      </c>
      <c r="B20" s="18" t="s">
        <v>39</v>
      </c>
    </row>
    <row r="21" spans="1:2">
      <c r="A21" s="18">
        <v>1.7</v>
      </c>
      <c r="B21" s="18" t="s">
        <v>40</v>
      </c>
    </row>
    <row r="22" spans="1:2">
      <c r="A22" s="18">
        <v>1.8</v>
      </c>
      <c r="B22" s="18" t="s">
        <v>41</v>
      </c>
    </row>
    <row r="23" spans="1:2">
      <c r="A23" s="18">
        <v>1.9</v>
      </c>
      <c r="B23" s="18" t="s">
        <v>42</v>
      </c>
    </row>
    <row r="24" spans="1:2">
      <c r="A24" s="18">
        <v>2.1</v>
      </c>
      <c r="B24" s="18" t="s">
        <v>43</v>
      </c>
    </row>
    <row r="25" spans="1:2">
      <c r="A25" s="18">
        <v>2.2000000000000002</v>
      </c>
      <c r="B25" s="18" t="s">
        <v>44</v>
      </c>
    </row>
    <row r="26" spans="1:2">
      <c r="A26" s="18">
        <v>2.2999999999999998</v>
      </c>
      <c r="B26" s="18" t="s">
        <v>45</v>
      </c>
    </row>
    <row r="27" spans="1:2">
      <c r="A27" s="18">
        <v>2.4</v>
      </c>
      <c r="B27" s="18" t="s">
        <v>46</v>
      </c>
    </row>
    <row r="28" spans="1:2">
      <c r="A28" s="18">
        <v>2.5</v>
      </c>
      <c r="B28" s="18" t="s">
        <v>47</v>
      </c>
    </row>
    <row r="29" spans="1:2">
      <c r="A29" s="18">
        <v>2.6</v>
      </c>
      <c r="B29" s="18" t="s">
        <v>48</v>
      </c>
    </row>
    <row r="30" spans="1:2">
      <c r="A30" s="18">
        <v>2.7</v>
      </c>
      <c r="B30" s="18" t="s">
        <v>49</v>
      </c>
    </row>
    <row r="31" spans="1:2">
      <c r="A31" s="18">
        <v>2.8</v>
      </c>
      <c r="B31" s="18" t="s">
        <v>50</v>
      </c>
    </row>
    <row r="32" spans="1:2">
      <c r="A32" s="18">
        <v>2.9</v>
      </c>
      <c r="B32" s="18" t="s">
        <v>51</v>
      </c>
    </row>
    <row r="33" spans="1:2">
      <c r="A33" s="18">
        <v>3.1</v>
      </c>
      <c r="B33" s="18" t="s">
        <v>52</v>
      </c>
    </row>
    <row r="34" spans="1:2">
      <c r="A34" s="18">
        <v>3.2</v>
      </c>
      <c r="B34" s="18" t="s">
        <v>53</v>
      </c>
    </row>
    <row r="35" spans="1:2">
      <c r="A35" s="18">
        <v>3.3</v>
      </c>
      <c r="B35" s="18" t="s">
        <v>54</v>
      </c>
    </row>
    <row r="36" spans="1:2">
      <c r="A36" s="18">
        <v>3.4</v>
      </c>
      <c r="B36" s="18" t="s">
        <v>55</v>
      </c>
    </row>
    <row r="37" spans="1:2">
      <c r="A37" s="18">
        <v>3.5</v>
      </c>
      <c r="B37" s="18" t="s">
        <v>56</v>
      </c>
    </row>
    <row r="38" spans="1:2">
      <c r="A38" s="18">
        <v>3.6</v>
      </c>
      <c r="B38" s="18" t="s">
        <v>57</v>
      </c>
    </row>
    <row r="39" spans="1:2">
      <c r="A39" s="18">
        <v>3.7</v>
      </c>
      <c r="B39" s="18" t="s">
        <v>58</v>
      </c>
    </row>
    <row r="40" spans="1:2">
      <c r="A40" s="18">
        <v>3.8</v>
      </c>
      <c r="B40" s="18" t="s">
        <v>59</v>
      </c>
    </row>
    <row r="41" spans="1:2">
      <c r="A41" s="18">
        <v>3.9</v>
      </c>
      <c r="B41" s="18" t="s">
        <v>60</v>
      </c>
    </row>
    <row r="42" spans="1:2">
      <c r="A42" s="18">
        <v>4.0999999999999996</v>
      </c>
      <c r="B42" s="18" t="s">
        <v>61</v>
      </c>
    </row>
    <row r="43" spans="1:2">
      <c r="A43" s="18">
        <v>4.2</v>
      </c>
      <c r="B43" s="18" t="s">
        <v>62</v>
      </c>
    </row>
    <row r="44" spans="1:2">
      <c r="A44" s="18">
        <v>4.3</v>
      </c>
      <c r="B44" s="20" t="s">
        <v>63</v>
      </c>
    </row>
    <row r="45" spans="1:2">
      <c r="A45" s="18">
        <v>4.4000000000000004</v>
      </c>
      <c r="B45" s="18" t="s">
        <v>64</v>
      </c>
    </row>
    <row r="46" spans="1:2">
      <c r="A46" s="18">
        <v>4.5</v>
      </c>
      <c r="B46" s="18" t="s">
        <v>65</v>
      </c>
    </row>
    <row r="47" spans="1:2">
      <c r="A47" s="18">
        <v>4.5999999999999996</v>
      </c>
      <c r="B47" s="18" t="s">
        <v>66</v>
      </c>
    </row>
    <row r="48" spans="1:2">
      <c r="A48" s="18">
        <v>4.7</v>
      </c>
      <c r="B48" s="18" t="s">
        <v>67</v>
      </c>
    </row>
    <row r="49" spans="1:2">
      <c r="A49" s="18">
        <v>4.8</v>
      </c>
      <c r="B49" s="18" t="s">
        <v>68</v>
      </c>
    </row>
    <row r="50" spans="1:2">
      <c r="A50" s="18">
        <v>4.9000000000000004</v>
      </c>
      <c r="B50" s="18" t="s">
        <v>69</v>
      </c>
    </row>
    <row r="51" spans="1:2">
      <c r="A51" s="18">
        <v>5.0999999999999996</v>
      </c>
      <c r="B51" s="18" t="s">
        <v>70</v>
      </c>
    </row>
    <row r="52" spans="1:2">
      <c r="A52" s="18">
        <v>5.2</v>
      </c>
      <c r="B52" s="18" t="s">
        <v>71</v>
      </c>
    </row>
    <row r="53" spans="1:2">
      <c r="A53" s="18">
        <v>5.3</v>
      </c>
      <c r="B53" s="20" t="s">
        <v>72</v>
      </c>
    </row>
    <row r="54" spans="1:2">
      <c r="A54" s="18">
        <v>5.4</v>
      </c>
      <c r="B54" s="18" t="s">
        <v>73</v>
      </c>
    </row>
    <row r="55" spans="1:2">
      <c r="A55" s="18">
        <v>5.5</v>
      </c>
      <c r="B55" s="18" t="s">
        <v>74</v>
      </c>
    </row>
    <row r="56" spans="1:2">
      <c r="A56" s="18">
        <v>5.6</v>
      </c>
      <c r="B56" s="18" t="s">
        <v>75</v>
      </c>
    </row>
    <row r="57" spans="1:2">
      <c r="A57" s="18">
        <v>5.7</v>
      </c>
      <c r="B57" s="18" t="s">
        <v>76</v>
      </c>
    </row>
    <row r="58" spans="1:2">
      <c r="A58" s="18">
        <v>5.8</v>
      </c>
      <c r="B58" s="18" t="s">
        <v>77</v>
      </c>
    </row>
    <row r="59" spans="1:2">
      <c r="A59" s="18">
        <v>5.9</v>
      </c>
      <c r="B59" s="18" t="s">
        <v>78</v>
      </c>
    </row>
    <row r="60" spans="1:2">
      <c r="A60" s="18">
        <v>6.1</v>
      </c>
      <c r="B60" s="18" t="s">
        <v>79</v>
      </c>
    </row>
    <row r="61" spans="1:2">
      <c r="A61" s="18">
        <v>6.2</v>
      </c>
      <c r="B61" s="18" t="s">
        <v>80</v>
      </c>
    </row>
    <row r="62" spans="1:2">
      <c r="A62" s="18">
        <v>6.3</v>
      </c>
      <c r="B62" s="18" t="s">
        <v>81</v>
      </c>
    </row>
    <row r="63" spans="1:2">
      <c r="A63" s="18">
        <v>6.4</v>
      </c>
      <c r="B63" s="18" t="s">
        <v>82</v>
      </c>
    </row>
    <row r="64" spans="1:2">
      <c r="A64" s="18">
        <v>6.5</v>
      </c>
      <c r="B64" s="18" t="s">
        <v>83</v>
      </c>
    </row>
    <row r="65" spans="1:2">
      <c r="A65" s="18">
        <v>6.6</v>
      </c>
      <c r="B65" s="18" t="s">
        <v>84</v>
      </c>
    </row>
    <row r="66" spans="1:2">
      <c r="A66" s="18">
        <v>6.7</v>
      </c>
      <c r="B66" s="18" t="s">
        <v>85</v>
      </c>
    </row>
    <row r="67" spans="1:2">
      <c r="A67" s="18">
        <v>6.8</v>
      </c>
      <c r="B67" s="18" t="s">
        <v>86</v>
      </c>
    </row>
    <row r="68" spans="1:2">
      <c r="A68" s="18">
        <v>6.9</v>
      </c>
      <c r="B68" s="18" t="s">
        <v>87</v>
      </c>
    </row>
    <row r="69" spans="1:2">
      <c r="A69" s="18">
        <v>7.1</v>
      </c>
      <c r="B69" s="18" t="s">
        <v>88</v>
      </c>
    </row>
    <row r="70" spans="1:2">
      <c r="A70" s="18">
        <v>7.2</v>
      </c>
      <c r="B70" s="18" t="s">
        <v>89</v>
      </c>
    </row>
    <row r="71" spans="1:2">
      <c r="A71" s="18">
        <v>7.3</v>
      </c>
      <c r="B71" s="18" t="s">
        <v>90</v>
      </c>
    </row>
    <row r="72" spans="1:2">
      <c r="A72" s="18">
        <v>7.4</v>
      </c>
      <c r="B72" s="18" t="s">
        <v>91</v>
      </c>
    </row>
    <row r="73" spans="1:2">
      <c r="A73" s="18">
        <v>7.5</v>
      </c>
      <c r="B73" s="18" t="s">
        <v>92</v>
      </c>
    </row>
    <row r="74" spans="1:2">
      <c r="A74" s="18">
        <v>7.6</v>
      </c>
      <c r="B74" s="18" t="s">
        <v>93</v>
      </c>
    </row>
    <row r="75" spans="1:2">
      <c r="A75" s="18">
        <v>7.7</v>
      </c>
      <c r="B75" s="18" t="s">
        <v>94</v>
      </c>
    </row>
    <row r="76" spans="1:2">
      <c r="A76" s="18">
        <v>7.8</v>
      </c>
      <c r="B76" s="18" t="s">
        <v>95</v>
      </c>
    </row>
    <row r="77" spans="1:2">
      <c r="A77" s="18">
        <v>7.9</v>
      </c>
      <c r="B77" s="18" t="s">
        <v>96</v>
      </c>
    </row>
    <row r="78" spans="1:2">
      <c r="A78" s="18">
        <v>8.1</v>
      </c>
      <c r="B78" s="18" t="s">
        <v>97</v>
      </c>
    </row>
    <row r="79" spans="1:2">
      <c r="A79" s="18">
        <v>8.1999999999999993</v>
      </c>
      <c r="B79" s="18" t="s">
        <v>98</v>
      </c>
    </row>
    <row r="80" spans="1:2">
      <c r="A80" s="18">
        <v>8.3000000000000007</v>
      </c>
      <c r="B80" s="18" t="s">
        <v>99</v>
      </c>
    </row>
    <row r="81" spans="1:2">
      <c r="A81" s="18">
        <v>8.4</v>
      </c>
      <c r="B81" s="18" t="s">
        <v>100</v>
      </c>
    </row>
    <row r="82" spans="1:2">
      <c r="A82" s="18">
        <v>8.5</v>
      </c>
      <c r="B82" s="18" t="s">
        <v>101</v>
      </c>
    </row>
    <row r="83" spans="1:2">
      <c r="A83" s="18">
        <v>8.6</v>
      </c>
      <c r="B83" s="18" t="s">
        <v>102</v>
      </c>
    </row>
    <row r="84" spans="1:2">
      <c r="A84" s="18">
        <v>8.6999999999999993</v>
      </c>
      <c r="B84" s="18" t="s">
        <v>103</v>
      </c>
    </row>
    <row r="85" spans="1:2">
      <c r="A85" s="18">
        <v>8.8000000000000007</v>
      </c>
      <c r="B85" s="18" t="s">
        <v>104</v>
      </c>
    </row>
    <row r="86" spans="1:2">
      <c r="A86" s="18">
        <v>8.9</v>
      </c>
      <c r="B86" s="18" t="s">
        <v>105</v>
      </c>
    </row>
    <row r="87" spans="1:2">
      <c r="A87" s="18">
        <v>9.1</v>
      </c>
      <c r="B87" s="18" t="s">
        <v>106</v>
      </c>
    </row>
    <row r="88" spans="1:2">
      <c r="A88" s="18">
        <v>9.1999999999999993</v>
      </c>
      <c r="B88" s="18" t="s">
        <v>107</v>
      </c>
    </row>
    <row r="89" spans="1:2">
      <c r="A89" s="18">
        <v>9.3000000000000007</v>
      </c>
      <c r="B89" s="18" t="s">
        <v>108</v>
      </c>
    </row>
    <row r="90" spans="1:2">
      <c r="A90" s="18">
        <v>9.4</v>
      </c>
      <c r="B90" s="18" t="s">
        <v>109</v>
      </c>
    </row>
    <row r="91" spans="1:2">
      <c r="A91" s="18">
        <v>9.5</v>
      </c>
      <c r="B91" s="18" t="s">
        <v>110</v>
      </c>
    </row>
    <row r="92" spans="1:2">
      <c r="A92" s="18">
        <v>9.6</v>
      </c>
      <c r="B92" s="18" t="s">
        <v>111</v>
      </c>
    </row>
    <row r="93" spans="1:2">
      <c r="A93" s="18">
        <v>9.6999999999999993</v>
      </c>
      <c r="B93" s="18" t="s">
        <v>112</v>
      </c>
    </row>
    <row r="94" spans="1:2">
      <c r="A94" s="18">
        <v>9.8000000000000007</v>
      </c>
      <c r="B94" s="18" t="s">
        <v>113</v>
      </c>
    </row>
    <row r="95" spans="1:2">
      <c r="A95" s="18">
        <v>9.9</v>
      </c>
      <c r="B95" s="18" t="s">
        <v>114</v>
      </c>
    </row>
    <row r="96" spans="1:2">
      <c r="A96" s="18">
        <v>10</v>
      </c>
      <c r="B96" s="18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8" hidden="1" customWidth="1"/>
    <col min="2" max="2" width="5.140625" style="88" customWidth="1"/>
    <col min="3" max="3" width="12.140625" style="106" customWidth="1"/>
    <col min="4" max="4" width="17.140625" style="101" customWidth="1"/>
    <col min="5" max="5" width="8.42578125" style="107" customWidth="1"/>
    <col min="6" max="6" width="14.28515625" style="92" customWidth="1"/>
    <col min="7" max="7" width="15.42578125" style="92" customWidth="1"/>
    <col min="8" max="8" width="16.28515625" style="92" customWidth="1"/>
    <col min="9" max="9" width="11.28515625" style="89" customWidth="1"/>
    <col min="10" max="10" width="9.140625" style="109"/>
    <col min="11" max="233" width="9.140625" style="88"/>
    <col min="234" max="234" width="0" style="88" hidden="1" customWidth="1"/>
    <col min="235" max="235" width="5.140625" style="88" customWidth="1"/>
    <col min="236" max="236" width="12.140625" style="88" customWidth="1"/>
    <col min="237" max="237" width="17.140625" style="88" customWidth="1"/>
    <col min="238" max="238" width="8.42578125" style="88" customWidth="1"/>
    <col min="239" max="239" width="15.85546875" style="88" customWidth="1"/>
    <col min="240" max="240" width="16.140625" style="88" customWidth="1"/>
    <col min="241" max="241" width="16.28515625" style="88" customWidth="1"/>
    <col min="242" max="242" width="11.28515625" style="88" customWidth="1"/>
    <col min="243" max="489" width="9.140625" style="88"/>
    <col min="490" max="490" width="0" style="88" hidden="1" customWidth="1"/>
    <col min="491" max="491" width="5.140625" style="88" customWidth="1"/>
    <col min="492" max="492" width="12.140625" style="88" customWidth="1"/>
    <col min="493" max="493" width="17.140625" style="88" customWidth="1"/>
    <col min="494" max="494" width="8.42578125" style="88" customWidth="1"/>
    <col min="495" max="495" width="15.85546875" style="88" customWidth="1"/>
    <col min="496" max="496" width="16.140625" style="88" customWidth="1"/>
    <col min="497" max="497" width="16.28515625" style="88" customWidth="1"/>
    <col min="498" max="498" width="11.28515625" style="88" customWidth="1"/>
    <col min="499" max="745" width="9.140625" style="88"/>
    <col min="746" max="746" width="0" style="88" hidden="1" customWidth="1"/>
    <col min="747" max="747" width="5.140625" style="88" customWidth="1"/>
    <col min="748" max="748" width="12.140625" style="88" customWidth="1"/>
    <col min="749" max="749" width="17.140625" style="88" customWidth="1"/>
    <col min="750" max="750" width="8.42578125" style="88" customWidth="1"/>
    <col min="751" max="751" width="15.85546875" style="88" customWidth="1"/>
    <col min="752" max="752" width="16.140625" style="88" customWidth="1"/>
    <col min="753" max="753" width="16.28515625" style="88" customWidth="1"/>
    <col min="754" max="754" width="11.28515625" style="88" customWidth="1"/>
    <col min="755" max="1001" width="9.140625" style="88"/>
    <col min="1002" max="1002" width="0" style="88" hidden="1" customWidth="1"/>
    <col min="1003" max="1003" width="5.140625" style="88" customWidth="1"/>
    <col min="1004" max="1004" width="12.140625" style="88" customWidth="1"/>
    <col min="1005" max="1005" width="17.140625" style="88" customWidth="1"/>
    <col min="1006" max="1006" width="8.42578125" style="88" customWidth="1"/>
    <col min="1007" max="1007" width="15.85546875" style="88" customWidth="1"/>
    <col min="1008" max="1008" width="16.140625" style="88" customWidth="1"/>
    <col min="1009" max="1009" width="16.28515625" style="88" customWidth="1"/>
    <col min="1010" max="1010" width="11.28515625" style="88" customWidth="1"/>
    <col min="1011" max="1257" width="9.140625" style="88"/>
    <col min="1258" max="1258" width="0" style="88" hidden="1" customWidth="1"/>
    <col min="1259" max="1259" width="5.140625" style="88" customWidth="1"/>
    <col min="1260" max="1260" width="12.140625" style="88" customWidth="1"/>
    <col min="1261" max="1261" width="17.140625" style="88" customWidth="1"/>
    <col min="1262" max="1262" width="8.42578125" style="88" customWidth="1"/>
    <col min="1263" max="1263" width="15.85546875" style="88" customWidth="1"/>
    <col min="1264" max="1264" width="16.140625" style="88" customWidth="1"/>
    <col min="1265" max="1265" width="16.28515625" style="88" customWidth="1"/>
    <col min="1266" max="1266" width="11.28515625" style="88" customWidth="1"/>
    <col min="1267" max="1513" width="9.140625" style="88"/>
    <col min="1514" max="1514" width="0" style="88" hidden="1" customWidth="1"/>
    <col min="1515" max="1515" width="5.140625" style="88" customWidth="1"/>
    <col min="1516" max="1516" width="12.140625" style="88" customWidth="1"/>
    <col min="1517" max="1517" width="17.140625" style="88" customWidth="1"/>
    <col min="1518" max="1518" width="8.42578125" style="88" customWidth="1"/>
    <col min="1519" max="1519" width="15.85546875" style="88" customWidth="1"/>
    <col min="1520" max="1520" width="16.140625" style="88" customWidth="1"/>
    <col min="1521" max="1521" width="16.28515625" style="88" customWidth="1"/>
    <col min="1522" max="1522" width="11.28515625" style="88" customWidth="1"/>
    <col min="1523" max="1769" width="9.140625" style="88"/>
    <col min="1770" max="1770" width="0" style="88" hidden="1" customWidth="1"/>
    <col min="1771" max="1771" width="5.140625" style="88" customWidth="1"/>
    <col min="1772" max="1772" width="12.140625" style="88" customWidth="1"/>
    <col min="1773" max="1773" width="17.140625" style="88" customWidth="1"/>
    <col min="1774" max="1774" width="8.42578125" style="88" customWidth="1"/>
    <col min="1775" max="1775" width="15.85546875" style="88" customWidth="1"/>
    <col min="1776" max="1776" width="16.140625" style="88" customWidth="1"/>
    <col min="1777" max="1777" width="16.28515625" style="88" customWidth="1"/>
    <col min="1778" max="1778" width="11.28515625" style="88" customWidth="1"/>
    <col min="1779" max="2025" width="9.140625" style="88"/>
    <col min="2026" max="2026" width="0" style="88" hidden="1" customWidth="1"/>
    <col min="2027" max="2027" width="5.140625" style="88" customWidth="1"/>
    <col min="2028" max="2028" width="12.140625" style="88" customWidth="1"/>
    <col min="2029" max="2029" width="17.140625" style="88" customWidth="1"/>
    <col min="2030" max="2030" width="8.42578125" style="88" customWidth="1"/>
    <col min="2031" max="2031" width="15.85546875" style="88" customWidth="1"/>
    <col min="2032" max="2032" width="16.140625" style="88" customWidth="1"/>
    <col min="2033" max="2033" width="16.28515625" style="88" customWidth="1"/>
    <col min="2034" max="2034" width="11.28515625" style="88" customWidth="1"/>
    <col min="2035" max="2281" width="9.140625" style="88"/>
    <col min="2282" max="2282" width="0" style="88" hidden="1" customWidth="1"/>
    <col min="2283" max="2283" width="5.140625" style="88" customWidth="1"/>
    <col min="2284" max="2284" width="12.140625" style="88" customWidth="1"/>
    <col min="2285" max="2285" width="17.140625" style="88" customWidth="1"/>
    <col min="2286" max="2286" width="8.42578125" style="88" customWidth="1"/>
    <col min="2287" max="2287" width="15.85546875" style="88" customWidth="1"/>
    <col min="2288" max="2288" width="16.140625" style="88" customWidth="1"/>
    <col min="2289" max="2289" width="16.28515625" style="88" customWidth="1"/>
    <col min="2290" max="2290" width="11.28515625" style="88" customWidth="1"/>
    <col min="2291" max="2537" width="9.140625" style="88"/>
    <col min="2538" max="2538" width="0" style="88" hidden="1" customWidth="1"/>
    <col min="2539" max="2539" width="5.140625" style="88" customWidth="1"/>
    <col min="2540" max="2540" width="12.140625" style="88" customWidth="1"/>
    <col min="2541" max="2541" width="17.140625" style="88" customWidth="1"/>
    <col min="2542" max="2542" width="8.42578125" style="88" customWidth="1"/>
    <col min="2543" max="2543" width="15.85546875" style="88" customWidth="1"/>
    <col min="2544" max="2544" width="16.140625" style="88" customWidth="1"/>
    <col min="2545" max="2545" width="16.28515625" style="88" customWidth="1"/>
    <col min="2546" max="2546" width="11.28515625" style="88" customWidth="1"/>
    <col min="2547" max="2793" width="9.140625" style="88"/>
    <col min="2794" max="2794" width="0" style="88" hidden="1" customWidth="1"/>
    <col min="2795" max="2795" width="5.140625" style="88" customWidth="1"/>
    <col min="2796" max="2796" width="12.140625" style="88" customWidth="1"/>
    <col min="2797" max="2797" width="17.140625" style="88" customWidth="1"/>
    <col min="2798" max="2798" width="8.42578125" style="88" customWidth="1"/>
    <col min="2799" max="2799" width="15.85546875" style="88" customWidth="1"/>
    <col min="2800" max="2800" width="16.140625" style="88" customWidth="1"/>
    <col min="2801" max="2801" width="16.28515625" style="88" customWidth="1"/>
    <col min="2802" max="2802" width="11.28515625" style="88" customWidth="1"/>
    <col min="2803" max="3049" width="9.140625" style="88"/>
    <col min="3050" max="3050" width="0" style="88" hidden="1" customWidth="1"/>
    <col min="3051" max="3051" width="5.140625" style="88" customWidth="1"/>
    <col min="3052" max="3052" width="12.140625" style="88" customWidth="1"/>
    <col min="3053" max="3053" width="17.140625" style="88" customWidth="1"/>
    <col min="3054" max="3054" width="8.42578125" style="88" customWidth="1"/>
    <col min="3055" max="3055" width="15.85546875" style="88" customWidth="1"/>
    <col min="3056" max="3056" width="16.140625" style="88" customWidth="1"/>
    <col min="3057" max="3057" width="16.28515625" style="88" customWidth="1"/>
    <col min="3058" max="3058" width="11.28515625" style="88" customWidth="1"/>
    <col min="3059" max="3305" width="9.140625" style="88"/>
    <col min="3306" max="3306" width="0" style="88" hidden="1" customWidth="1"/>
    <col min="3307" max="3307" width="5.140625" style="88" customWidth="1"/>
    <col min="3308" max="3308" width="12.140625" style="88" customWidth="1"/>
    <col min="3309" max="3309" width="17.140625" style="88" customWidth="1"/>
    <col min="3310" max="3310" width="8.42578125" style="88" customWidth="1"/>
    <col min="3311" max="3311" width="15.85546875" style="88" customWidth="1"/>
    <col min="3312" max="3312" width="16.140625" style="88" customWidth="1"/>
    <col min="3313" max="3313" width="16.28515625" style="88" customWidth="1"/>
    <col min="3314" max="3314" width="11.28515625" style="88" customWidth="1"/>
    <col min="3315" max="3561" width="9.140625" style="88"/>
    <col min="3562" max="3562" width="0" style="88" hidden="1" customWidth="1"/>
    <col min="3563" max="3563" width="5.140625" style="88" customWidth="1"/>
    <col min="3564" max="3564" width="12.140625" style="88" customWidth="1"/>
    <col min="3565" max="3565" width="17.140625" style="88" customWidth="1"/>
    <col min="3566" max="3566" width="8.42578125" style="88" customWidth="1"/>
    <col min="3567" max="3567" width="15.85546875" style="88" customWidth="1"/>
    <col min="3568" max="3568" width="16.140625" style="88" customWidth="1"/>
    <col min="3569" max="3569" width="16.28515625" style="88" customWidth="1"/>
    <col min="3570" max="3570" width="11.28515625" style="88" customWidth="1"/>
    <col min="3571" max="3817" width="9.140625" style="88"/>
    <col min="3818" max="3818" width="0" style="88" hidden="1" customWidth="1"/>
    <col min="3819" max="3819" width="5.140625" style="88" customWidth="1"/>
    <col min="3820" max="3820" width="12.140625" style="88" customWidth="1"/>
    <col min="3821" max="3821" width="17.140625" style="88" customWidth="1"/>
    <col min="3822" max="3822" width="8.42578125" style="88" customWidth="1"/>
    <col min="3823" max="3823" width="15.85546875" style="88" customWidth="1"/>
    <col min="3824" max="3824" width="16.140625" style="88" customWidth="1"/>
    <col min="3825" max="3825" width="16.28515625" style="88" customWidth="1"/>
    <col min="3826" max="3826" width="11.28515625" style="88" customWidth="1"/>
    <col min="3827" max="4073" width="9.140625" style="88"/>
    <col min="4074" max="4074" width="0" style="88" hidden="1" customWidth="1"/>
    <col min="4075" max="4075" width="5.140625" style="88" customWidth="1"/>
    <col min="4076" max="4076" width="12.140625" style="88" customWidth="1"/>
    <col min="4077" max="4077" width="17.140625" style="88" customWidth="1"/>
    <col min="4078" max="4078" width="8.42578125" style="88" customWidth="1"/>
    <col min="4079" max="4079" width="15.85546875" style="88" customWidth="1"/>
    <col min="4080" max="4080" width="16.140625" style="88" customWidth="1"/>
    <col min="4081" max="4081" width="16.28515625" style="88" customWidth="1"/>
    <col min="4082" max="4082" width="11.28515625" style="88" customWidth="1"/>
    <col min="4083" max="4329" width="9.140625" style="88"/>
    <col min="4330" max="4330" width="0" style="88" hidden="1" customWidth="1"/>
    <col min="4331" max="4331" width="5.140625" style="88" customWidth="1"/>
    <col min="4332" max="4332" width="12.140625" style="88" customWidth="1"/>
    <col min="4333" max="4333" width="17.140625" style="88" customWidth="1"/>
    <col min="4334" max="4334" width="8.42578125" style="88" customWidth="1"/>
    <col min="4335" max="4335" width="15.85546875" style="88" customWidth="1"/>
    <col min="4336" max="4336" width="16.140625" style="88" customWidth="1"/>
    <col min="4337" max="4337" width="16.28515625" style="88" customWidth="1"/>
    <col min="4338" max="4338" width="11.28515625" style="88" customWidth="1"/>
    <col min="4339" max="4585" width="9.140625" style="88"/>
    <col min="4586" max="4586" width="0" style="88" hidden="1" customWidth="1"/>
    <col min="4587" max="4587" width="5.140625" style="88" customWidth="1"/>
    <col min="4588" max="4588" width="12.140625" style="88" customWidth="1"/>
    <col min="4589" max="4589" width="17.140625" style="88" customWidth="1"/>
    <col min="4590" max="4590" width="8.42578125" style="88" customWidth="1"/>
    <col min="4591" max="4591" width="15.85546875" style="88" customWidth="1"/>
    <col min="4592" max="4592" width="16.140625" style="88" customWidth="1"/>
    <col min="4593" max="4593" width="16.28515625" style="88" customWidth="1"/>
    <col min="4594" max="4594" width="11.28515625" style="88" customWidth="1"/>
    <col min="4595" max="4841" width="9.140625" style="88"/>
    <col min="4842" max="4842" width="0" style="88" hidden="1" customWidth="1"/>
    <col min="4843" max="4843" width="5.140625" style="88" customWidth="1"/>
    <col min="4844" max="4844" width="12.140625" style="88" customWidth="1"/>
    <col min="4845" max="4845" width="17.140625" style="88" customWidth="1"/>
    <col min="4846" max="4846" width="8.42578125" style="88" customWidth="1"/>
    <col min="4847" max="4847" width="15.85546875" style="88" customWidth="1"/>
    <col min="4848" max="4848" width="16.140625" style="88" customWidth="1"/>
    <col min="4849" max="4849" width="16.28515625" style="88" customWidth="1"/>
    <col min="4850" max="4850" width="11.28515625" style="88" customWidth="1"/>
    <col min="4851" max="5097" width="9.140625" style="88"/>
    <col min="5098" max="5098" width="0" style="88" hidden="1" customWidth="1"/>
    <col min="5099" max="5099" width="5.140625" style="88" customWidth="1"/>
    <col min="5100" max="5100" width="12.140625" style="88" customWidth="1"/>
    <col min="5101" max="5101" width="17.140625" style="88" customWidth="1"/>
    <col min="5102" max="5102" width="8.42578125" style="88" customWidth="1"/>
    <col min="5103" max="5103" width="15.85546875" style="88" customWidth="1"/>
    <col min="5104" max="5104" width="16.140625" style="88" customWidth="1"/>
    <col min="5105" max="5105" width="16.28515625" style="88" customWidth="1"/>
    <col min="5106" max="5106" width="11.28515625" style="88" customWidth="1"/>
    <col min="5107" max="5353" width="9.140625" style="88"/>
    <col min="5354" max="5354" width="0" style="88" hidden="1" customWidth="1"/>
    <col min="5355" max="5355" width="5.140625" style="88" customWidth="1"/>
    <col min="5356" max="5356" width="12.140625" style="88" customWidth="1"/>
    <col min="5357" max="5357" width="17.140625" style="88" customWidth="1"/>
    <col min="5358" max="5358" width="8.42578125" style="88" customWidth="1"/>
    <col min="5359" max="5359" width="15.85546875" style="88" customWidth="1"/>
    <col min="5360" max="5360" width="16.140625" style="88" customWidth="1"/>
    <col min="5361" max="5361" width="16.28515625" style="88" customWidth="1"/>
    <col min="5362" max="5362" width="11.28515625" style="88" customWidth="1"/>
    <col min="5363" max="5609" width="9.140625" style="88"/>
    <col min="5610" max="5610" width="0" style="88" hidden="1" customWidth="1"/>
    <col min="5611" max="5611" width="5.140625" style="88" customWidth="1"/>
    <col min="5612" max="5612" width="12.140625" style="88" customWidth="1"/>
    <col min="5613" max="5613" width="17.140625" style="88" customWidth="1"/>
    <col min="5614" max="5614" width="8.42578125" style="88" customWidth="1"/>
    <col min="5615" max="5615" width="15.85546875" style="88" customWidth="1"/>
    <col min="5616" max="5616" width="16.140625" style="88" customWidth="1"/>
    <col min="5617" max="5617" width="16.28515625" style="88" customWidth="1"/>
    <col min="5618" max="5618" width="11.28515625" style="88" customWidth="1"/>
    <col min="5619" max="5865" width="9.140625" style="88"/>
    <col min="5866" max="5866" width="0" style="88" hidden="1" customWidth="1"/>
    <col min="5867" max="5867" width="5.140625" style="88" customWidth="1"/>
    <col min="5868" max="5868" width="12.140625" style="88" customWidth="1"/>
    <col min="5869" max="5869" width="17.140625" style="88" customWidth="1"/>
    <col min="5870" max="5870" width="8.42578125" style="88" customWidth="1"/>
    <col min="5871" max="5871" width="15.85546875" style="88" customWidth="1"/>
    <col min="5872" max="5872" width="16.140625" style="88" customWidth="1"/>
    <col min="5873" max="5873" width="16.28515625" style="88" customWidth="1"/>
    <col min="5874" max="5874" width="11.28515625" style="88" customWidth="1"/>
    <col min="5875" max="6121" width="9.140625" style="88"/>
    <col min="6122" max="6122" width="0" style="88" hidden="1" customWidth="1"/>
    <col min="6123" max="6123" width="5.140625" style="88" customWidth="1"/>
    <col min="6124" max="6124" width="12.140625" style="88" customWidth="1"/>
    <col min="6125" max="6125" width="17.140625" style="88" customWidth="1"/>
    <col min="6126" max="6126" width="8.42578125" style="88" customWidth="1"/>
    <col min="6127" max="6127" width="15.85546875" style="88" customWidth="1"/>
    <col min="6128" max="6128" width="16.140625" style="88" customWidth="1"/>
    <col min="6129" max="6129" width="16.28515625" style="88" customWidth="1"/>
    <col min="6130" max="6130" width="11.28515625" style="88" customWidth="1"/>
    <col min="6131" max="6377" width="9.140625" style="88"/>
    <col min="6378" max="6378" width="0" style="88" hidden="1" customWidth="1"/>
    <col min="6379" max="6379" width="5.140625" style="88" customWidth="1"/>
    <col min="6380" max="6380" width="12.140625" style="88" customWidth="1"/>
    <col min="6381" max="6381" width="17.140625" style="88" customWidth="1"/>
    <col min="6382" max="6382" width="8.42578125" style="88" customWidth="1"/>
    <col min="6383" max="6383" width="15.85546875" style="88" customWidth="1"/>
    <col min="6384" max="6384" width="16.140625" style="88" customWidth="1"/>
    <col min="6385" max="6385" width="16.28515625" style="88" customWidth="1"/>
    <col min="6386" max="6386" width="11.28515625" style="88" customWidth="1"/>
    <col min="6387" max="6633" width="9.140625" style="88"/>
    <col min="6634" max="6634" width="0" style="88" hidden="1" customWidth="1"/>
    <col min="6635" max="6635" width="5.140625" style="88" customWidth="1"/>
    <col min="6636" max="6636" width="12.140625" style="88" customWidth="1"/>
    <col min="6637" max="6637" width="17.140625" style="88" customWidth="1"/>
    <col min="6638" max="6638" width="8.42578125" style="88" customWidth="1"/>
    <col min="6639" max="6639" width="15.85546875" style="88" customWidth="1"/>
    <col min="6640" max="6640" width="16.140625" style="88" customWidth="1"/>
    <col min="6641" max="6641" width="16.28515625" style="88" customWidth="1"/>
    <col min="6642" max="6642" width="11.28515625" style="88" customWidth="1"/>
    <col min="6643" max="6889" width="9.140625" style="88"/>
    <col min="6890" max="6890" width="0" style="88" hidden="1" customWidth="1"/>
    <col min="6891" max="6891" width="5.140625" style="88" customWidth="1"/>
    <col min="6892" max="6892" width="12.140625" style="88" customWidth="1"/>
    <col min="6893" max="6893" width="17.140625" style="88" customWidth="1"/>
    <col min="6894" max="6894" width="8.42578125" style="88" customWidth="1"/>
    <col min="6895" max="6895" width="15.85546875" style="88" customWidth="1"/>
    <col min="6896" max="6896" width="16.140625" style="88" customWidth="1"/>
    <col min="6897" max="6897" width="16.28515625" style="88" customWidth="1"/>
    <col min="6898" max="6898" width="11.28515625" style="88" customWidth="1"/>
    <col min="6899" max="7145" width="9.140625" style="88"/>
    <col min="7146" max="7146" width="0" style="88" hidden="1" customWidth="1"/>
    <col min="7147" max="7147" width="5.140625" style="88" customWidth="1"/>
    <col min="7148" max="7148" width="12.140625" style="88" customWidth="1"/>
    <col min="7149" max="7149" width="17.140625" style="88" customWidth="1"/>
    <col min="7150" max="7150" width="8.42578125" style="88" customWidth="1"/>
    <col min="7151" max="7151" width="15.85546875" style="88" customWidth="1"/>
    <col min="7152" max="7152" width="16.140625" style="88" customWidth="1"/>
    <col min="7153" max="7153" width="16.28515625" style="88" customWidth="1"/>
    <col min="7154" max="7154" width="11.28515625" style="88" customWidth="1"/>
    <col min="7155" max="7401" width="9.140625" style="88"/>
    <col min="7402" max="7402" width="0" style="88" hidden="1" customWidth="1"/>
    <col min="7403" max="7403" width="5.140625" style="88" customWidth="1"/>
    <col min="7404" max="7404" width="12.140625" style="88" customWidth="1"/>
    <col min="7405" max="7405" width="17.140625" style="88" customWidth="1"/>
    <col min="7406" max="7406" width="8.42578125" style="88" customWidth="1"/>
    <col min="7407" max="7407" width="15.85546875" style="88" customWidth="1"/>
    <col min="7408" max="7408" width="16.140625" style="88" customWidth="1"/>
    <col min="7409" max="7409" width="16.28515625" style="88" customWidth="1"/>
    <col min="7410" max="7410" width="11.28515625" style="88" customWidth="1"/>
    <col min="7411" max="7657" width="9.140625" style="88"/>
    <col min="7658" max="7658" width="0" style="88" hidden="1" customWidth="1"/>
    <col min="7659" max="7659" width="5.140625" style="88" customWidth="1"/>
    <col min="7660" max="7660" width="12.140625" style="88" customWidth="1"/>
    <col min="7661" max="7661" width="17.140625" style="88" customWidth="1"/>
    <col min="7662" max="7662" width="8.42578125" style="88" customWidth="1"/>
    <col min="7663" max="7663" width="15.85546875" style="88" customWidth="1"/>
    <col min="7664" max="7664" width="16.140625" style="88" customWidth="1"/>
    <col min="7665" max="7665" width="16.28515625" style="88" customWidth="1"/>
    <col min="7666" max="7666" width="11.28515625" style="88" customWidth="1"/>
    <col min="7667" max="7913" width="9.140625" style="88"/>
    <col min="7914" max="7914" width="0" style="88" hidden="1" customWidth="1"/>
    <col min="7915" max="7915" width="5.140625" style="88" customWidth="1"/>
    <col min="7916" max="7916" width="12.140625" style="88" customWidth="1"/>
    <col min="7917" max="7917" width="17.140625" style="88" customWidth="1"/>
    <col min="7918" max="7918" width="8.42578125" style="88" customWidth="1"/>
    <col min="7919" max="7919" width="15.85546875" style="88" customWidth="1"/>
    <col min="7920" max="7920" width="16.140625" style="88" customWidth="1"/>
    <col min="7921" max="7921" width="16.28515625" style="88" customWidth="1"/>
    <col min="7922" max="7922" width="11.28515625" style="88" customWidth="1"/>
    <col min="7923" max="8169" width="9.140625" style="88"/>
    <col min="8170" max="8170" width="0" style="88" hidden="1" customWidth="1"/>
    <col min="8171" max="8171" width="5.140625" style="88" customWidth="1"/>
    <col min="8172" max="8172" width="12.140625" style="88" customWidth="1"/>
    <col min="8173" max="8173" width="17.140625" style="88" customWidth="1"/>
    <col min="8174" max="8174" width="8.42578125" style="88" customWidth="1"/>
    <col min="8175" max="8175" width="15.85546875" style="88" customWidth="1"/>
    <col min="8176" max="8176" width="16.140625" style="88" customWidth="1"/>
    <col min="8177" max="8177" width="16.28515625" style="88" customWidth="1"/>
    <col min="8178" max="8178" width="11.28515625" style="88" customWidth="1"/>
    <col min="8179" max="8425" width="9.140625" style="88"/>
    <col min="8426" max="8426" width="0" style="88" hidden="1" customWidth="1"/>
    <col min="8427" max="8427" width="5.140625" style="88" customWidth="1"/>
    <col min="8428" max="8428" width="12.140625" style="88" customWidth="1"/>
    <col min="8429" max="8429" width="17.140625" style="88" customWidth="1"/>
    <col min="8430" max="8430" width="8.42578125" style="88" customWidth="1"/>
    <col min="8431" max="8431" width="15.85546875" style="88" customWidth="1"/>
    <col min="8432" max="8432" width="16.140625" style="88" customWidth="1"/>
    <col min="8433" max="8433" width="16.28515625" style="88" customWidth="1"/>
    <col min="8434" max="8434" width="11.28515625" style="88" customWidth="1"/>
    <col min="8435" max="8681" width="9.140625" style="88"/>
    <col min="8682" max="8682" width="0" style="88" hidden="1" customWidth="1"/>
    <col min="8683" max="8683" width="5.140625" style="88" customWidth="1"/>
    <col min="8684" max="8684" width="12.140625" style="88" customWidth="1"/>
    <col min="8685" max="8685" width="17.140625" style="88" customWidth="1"/>
    <col min="8686" max="8686" width="8.42578125" style="88" customWidth="1"/>
    <col min="8687" max="8687" width="15.85546875" style="88" customWidth="1"/>
    <col min="8688" max="8688" width="16.140625" style="88" customWidth="1"/>
    <col min="8689" max="8689" width="16.28515625" style="88" customWidth="1"/>
    <col min="8690" max="8690" width="11.28515625" style="88" customWidth="1"/>
    <col min="8691" max="8937" width="9.140625" style="88"/>
    <col min="8938" max="8938" width="0" style="88" hidden="1" customWidth="1"/>
    <col min="8939" max="8939" width="5.140625" style="88" customWidth="1"/>
    <col min="8940" max="8940" width="12.140625" style="88" customWidth="1"/>
    <col min="8941" max="8941" width="17.140625" style="88" customWidth="1"/>
    <col min="8942" max="8942" width="8.42578125" style="88" customWidth="1"/>
    <col min="8943" max="8943" width="15.85546875" style="88" customWidth="1"/>
    <col min="8944" max="8944" width="16.140625" style="88" customWidth="1"/>
    <col min="8945" max="8945" width="16.28515625" style="88" customWidth="1"/>
    <col min="8946" max="8946" width="11.28515625" style="88" customWidth="1"/>
    <col min="8947" max="9193" width="9.140625" style="88"/>
    <col min="9194" max="9194" width="0" style="88" hidden="1" customWidth="1"/>
    <col min="9195" max="9195" width="5.140625" style="88" customWidth="1"/>
    <col min="9196" max="9196" width="12.140625" style="88" customWidth="1"/>
    <col min="9197" max="9197" width="17.140625" style="88" customWidth="1"/>
    <col min="9198" max="9198" width="8.42578125" style="88" customWidth="1"/>
    <col min="9199" max="9199" width="15.85546875" style="88" customWidth="1"/>
    <col min="9200" max="9200" width="16.140625" style="88" customWidth="1"/>
    <col min="9201" max="9201" width="16.28515625" style="88" customWidth="1"/>
    <col min="9202" max="9202" width="11.28515625" style="88" customWidth="1"/>
    <col min="9203" max="9449" width="9.140625" style="88"/>
    <col min="9450" max="9450" width="0" style="88" hidden="1" customWidth="1"/>
    <col min="9451" max="9451" width="5.140625" style="88" customWidth="1"/>
    <col min="9452" max="9452" width="12.140625" style="88" customWidth="1"/>
    <col min="9453" max="9453" width="17.140625" style="88" customWidth="1"/>
    <col min="9454" max="9454" width="8.42578125" style="88" customWidth="1"/>
    <col min="9455" max="9455" width="15.85546875" style="88" customWidth="1"/>
    <col min="9456" max="9456" width="16.140625" style="88" customWidth="1"/>
    <col min="9457" max="9457" width="16.28515625" style="88" customWidth="1"/>
    <col min="9458" max="9458" width="11.28515625" style="88" customWidth="1"/>
    <col min="9459" max="9705" width="9.140625" style="88"/>
    <col min="9706" max="9706" width="0" style="88" hidden="1" customWidth="1"/>
    <col min="9707" max="9707" width="5.140625" style="88" customWidth="1"/>
    <col min="9708" max="9708" width="12.140625" style="88" customWidth="1"/>
    <col min="9709" max="9709" width="17.140625" style="88" customWidth="1"/>
    <col min="9710" max="9710" width="8.42578125" style="88" customWidth="1"/>
    <col min="9711" max="9711" width="15.85546875" style="88" customWidth="1"/>
    <col min="9712" max="9712" width="16.140625" style="88" customWidth="1"/>
    <col min="9713" max="9713" width="16.28515625" style="88" customWidth="1"/>
    <col min="9714" max="9714" width="11.28515625" style="88" customWidth="1"/>
    <col min="9715" max="9961" width="9.140625" style="88"/>
    <col min="9962" max="9962" width="0" style="88" hidden="1" customWidth="1"/>
    <col min="9963" max="9963" width="5.140625" style="88" customWidth="1"/>
    <col min="9964" max="9964" width="12.140625" style="88" customWidth="1"/>
    <col min="9965" max="9965" width="17.140625" style="88" customWidth="1"/>
    <col min="9966" max="9966" width="8.42578125" style="88" customWidth="1"/>
    <col min="9967" max="9967" width="15.85546875" style="88" customWidth="1"/>
    <col min="9968" max="9968" width="16.140625" style="88" customWidth="1"/>
    <col min="9969" max="9969" width="16.28515625" style="88" customWidth="1"/>
    <col min="9970" max="9970" width="11.28515625" style="88" customWidth="1"/>
    <col min="9971" max="10217" width="9.140625" style="88"/>
    <col min="10218" max="10218" width="0" style="88" hidden="1" customWidth="1"/>
    <col min="10219" max="10219" width="5.140625" style="88" customWidth="1"/>
    <col min="10220" max="10220" width="12.140625" style="88" customWidth="1"/>
    <col min="10221" max="10221" width="17.140625" style="88" customWidth="1"/>
    <col min="10222" max="10222" width="8.42578125" style="88" customWidth="1"/>
    <col min="10223" max="10223" width="15.85546875" style="88" customWidth="1"/>
    <col min="10224" max="10224" width="16.140625" style="88" customWidth="1"/>
    <col min="10225" max="10225" width="16.28515625" style="88" customWidth="1"/>
    <col min="10226" max="10226" width="11.28515625" style="88" customWidth="1"/>
    <col min="10227" max="10473" width="9.140625" style="88"/>
    <col min="10474" max="10474" width="0" style="88" hidden="1" customWidth="1"/>
    <col min="10475" max="10475" width="5.140625" style="88" customWidth="1"/>
    <col min="10476" max="10476" width="12.140625" style="88" customWidth="1"/>
    <col min="10477" max="10477" width="17.140625" style="88" customWidth="1"/>
    <col min="10478" max="10478" width="8.42578125" style="88" customWidth="1"/>
    <col min="10479" max="10479" width="15.85546875" style="88" customWidth="1"/>
    <col min="10480" max="10480" width="16.140625" style="88" customWidth="1"/>
    <col min="10481" max="10481" width="16.28515625" style="88" customWidth="1"/>
    <col min="10482" max="10482" width="11.28515625" style="88" customWidth="1"/>
    <col min="10483" max="10729" width="9.140625" style="88"/>
    <col min="10730" max="10730" width="0" style="88" hidden="1" customWidth="1"/>
    <col min="10731" max="10731" width="5.140625" style="88" customWidth="1"/>
    <col min="10732" max="10732" width="12.140625" style="88" customWidth="1"/>
    <col min="10733" max="10733" width="17.140625" style="88" customWidth="1"/>
    <col min="10734" max="10734" width="8.42578125" style="88" customWidth="1"/>
    <col min="10735" max="10735" width="15.85546875" style="88" customWidth="1"/>
    <col min="10736" max="10736" width="16.140625" style="88" customWidth="1"/>
    <col min="10737" max="10737" width="16.28515625" style="88" customWidth="1"/>
    <col min="10738" max="10738" width="11.28515625" style="88" customWidth="1"/>
    <col min="10739" max="10985" width="9.140625" style="88"/>
    <col min="10986" max="10986" width="0" style="88" hidden="1" customWidth="1"/>
    <col min="10987" max="10987" width="5.140625" style="88" customWidth="1"/>
    <col min="10988" max="10988" width="12.140625" style="88" customWidth="1"/>
    <col min="10989" max="10989" width="17.140625" style="88" customWidth="1"/>
    <col min="10990" max="10990" width="8.42578125" style="88" customWidth="1"/>
    <col min="10991" max="10991" width="15.85546875" style="88" customWidth="1"/>
    <col min="10992" max="10992" width="16.140625" style="88" customWidth="1"/>
    <col min="10993" max="10993" width="16.28515625" style="88" customWidth="1"/>
    <col min="10994" max="10994" width="11.28515625" style="88" customWidth="1"/>
    <col min="10995" max="11241" width="9.140625" style="88"/>
    <col min="11242" max="11242" width="0" style="88" hidden="1" customWidth="1"/>
    <col min="11243" max="11243" width="5.140625" style="88" customWidth="1"/>
    <col min="11244" max="11244" width="12.140625" style="88" customWidth="1"/>
    <col min="11245" max="11245" width="17.140625" style="88" customWidth="1"/>
    <col min="11246" max="11246" width="8.42578125" style="88" customWidth="1"/>
    <col min="11247" max="11247" width="15.85546875" style="88" customWidth="1"/>
    <col min="11248" max="11248" width="16.140625" style="88" customWidth="1"/>
    <col min="11249" max="11249" width="16.28515625" style="88" customWidth="1"/>
    <col min="11250" max="11250" width="11.28515625" style="88" customWidth="1"/>
    <col min="11251" max="11497" width="9.140625" style="88"/>
    <col min="11498" max="11498" width="0" style="88" hidden="1" customWidth="1"/>
    <col min="11499" max="11499" width="5.140625" style="88" customWidth="1"/>
    <col min="11500" max="11500" width="12.140625" style="88" customWidth="1"/>
    <col min="11501" max="11501" width="17.140625" style="88" customWidth="1"/>
    <col min="11502" max="11502" width="8.42578125" style="88" customWidth="1"/>
    <col min="11503" max="11503" width="15.85546875" style="88" customWidth="1"/>
    <col min="11504" max="11504" width="16.140625" style="88" customWidth="1"/>
    <col min="11505" max="11505" width="16.28515625" style="88" customWidth="1"/>
    <col min="11506" max="11506" width="11.28515625" style="88" customWidth="1"/>
    <col min="11507" max="11753" width="9.140625" style="88"/>
    <col min="11754" max="11754" width="0" style="88" hidden="1" customWidth="1"/>
    <col min="11755" max="11755" width="5.140625" style="88" customWidth="1"/>
    <col min="11756" max="11756" width="12.140625" style="88" customWidth="1"/>
    <col min="11757" max="11757" width="17.140625" style="88" customWidth="1"/>
    <col min="11758" max="11758" width="8.42578125" style="88" customWidth="1"/>
    <col min="11759" max="11759" width="15.85546875" style="88" customWidth="1"/>
    <col min="11760" max="11760" width="16.140625" style="88" customWidth="1"/>
    <col min="11761" max="11761" width="16.28515625" style="88" customWidth="1"/>
    <col min="11762" max="11762" width="11.28515625" style="88" customWidth="1"/>
    <col min="11763" max="12009" width="9.140625" style="88"/>
    <col min="12010" max="12010" width="0" style="88" hidden="1" customWidth="1"/>
    <col min="12011" max="12011" width="5.140625" style="88" customWidth="1"/>
    <col min="12012" max="12012" width="12.140625" style="88" customWidth="1"/>
    <col min="12013" max="12013" width="17.140625" style="88" customWidth="1"/>
    <col min="12014" max="12014" width="8.42578125" style="88" customWidth="1"/>
    <col min="12015" max="12015" width="15.85546875" style="88" customWidth="1"/>
    <col min="12016" max="12016" width="16.140625" style="88" customWidth="1"/>
    <col min="12017" max="12017" width="16.28515625" style="88" customWidth="1"/>
    <col min="12018" max="12018" width="11.28515625" style="88" customWidth="1"/>
    <col min="12019" max="12265" width="9.140625" style="88"/>
    <col min="12266" max="12266" width="0" style="88" hidden="1" customWidth="1"/>
    <col min="12267" max="12267" width="5.140625" style="88" customWidth="1"/>
    <col min="12268" max="12268" width="12.140625" style="88" customWidth="1"/>
    <col min="12269" max="12269" width="17.140625" style="88" customWidth="1"/>
    <col min="12270" max="12270" width="8.42578125" style="88" customWidth="1"/>
    <col min="12271" max="12271" width="15.85546875" style="88" customWidth="1"/>
    <col min="12272" max="12272" width="16.140625" style="88" customWidth="1"/>
    <col min="12273" max="12273" width="16.28515625" style="88" customWidth="1"/>
    <col min="12274" max="12274" width="11.28515625" style="88" customWidth="1"/>
    <col min="12275" max="12521" width="9.140625" style="88"/>
    <col min="12522" max="12522" width="0" style="88" hidden="1" customWidth="1"/>
    <col min="12523" max="12523" width="5.140625" style="88" customWidth="1"/>
    <col min="12524" max="12524" width="12.140625" style="88" customWidth="1"/>
    <col min="12525" max="12525" width="17.140625" style="88" customWidth="1"/>
    <col min="12526" max="12526" width="8.42578125" style="88" customWidth="1"/>
    <col min="12527" max="12527" width="15.85546875" style="88" customWidth="1"/>
    <col min="12528" max="12528" width="16.140625" style="88" customWidth="1"/>
    <col min="12529" max="12529" width="16.28515625" style="88" customWidth="1"/>
    <col min="12530" max="12530" width="11.28515625" style="88" customWidth="1"/>
    <col min="12531" max="12777" width="9.140625" style="88"/>
    <col min="12778" max="12778" width="0" style="88" hidden="1" customWidth="1"/>
    <col min="12779" max="12779" width="5.140625" style="88" customWidth="1"/>
    <col min="12780" max="12780" width="12.140625" style="88" customWidth="1"/>
    <col min="12781" max="12781" width="17.140625" style="88" customWidth="1"/>
    <col min="12782" max="12782" width="8.42578125" style="88" customWidth="1"/>
    <col min="12783" max="12783" width="15.85546875" style="88" customWidth="1"/>
    <col min="12784" max="12784" width="16.140625" style="88" customWidth="1"/>
    <col min="12785" max="12785" width="16.28515625" style="88" customWidth="1"/>
    <col min="12786" max="12786" width="11.28515625" style="88" customWidth="1"/>
    <col min="12787" max="13033" width="9.140625" style="88"/>
    <col min="13034" max="13034" width="0" style="88" hidden="1" customWidth="1"/>
    <col min="13035" max="13035" width="5.140625" style="88" customWidth="1"/>
    <col min="13036" max="13036" width="12.140625" style="88" customWidth="1"/>
    <col min="13037" max="13037" width="17.140625" style="88" customWidth="1"/>
    <col min="13038" max="13038" width="8.42578125" style="88" customWidth="1"/>
    <col min="13039" max="13039" width="15.85546875" style="88" customWidth="1"/>
    <col min="13040" max="13040" width="16.140625" style="88" customWidth="1"/>
    <col min="13041" max="13041" width="16.28515625" style="88" customWidth="1"/>
    <col min="13042" max="13042" width="11.28515625" style="88" customWidth="1"/>
    <col min="13043" max="13289" width="9.140625" style="88"/>
    <col min="13290" max="13290" width="0" style="88" hidden="1" customWidth="1"/>
    <col min="13291" max="13291" width="5.140625" style="88" customWidth="1"/>
    <col min="13292" max="13292" width="12.140625" style="88" customWidth="1"/>
    <col min="13293" max="13293" width="17.140625" style="88" customWidth="1"/>
    <col min="13294" max="13294" width="8.42578125" style="88" customWidth="1"/>
    <col min="13295" max="13295" width="15.85546875" style="88" customWidth="1"/>
    <col min="13296" max="13296" width="16.140625" style="88" customWidth="1"/>
    <col min="13297" max="13297" width="16.28515625" style="88" customWidth="1"/>
    <col min="13298" max="13298" width="11.28515625" style="88" customWidth="1"/>
    <col min="13299" max="13545" width="9.140625" style="88"/>
    <col min="13546" max="13546" width="0" style="88" hidden="1" customWidth="1"/>
    <col min="13547" max="13547" width="5.140625" style="88" customWidth="1"/>
    <col min="13548" max="13548" width="12.140625" style="88" customWidth="1"/>
    <col min="13549" max="13549" width="17.140625" style="88" customWidth="1"/>
    <col min="13550" max="13550" width="8.42578125" style="88" customWidth="1"/>
    <col min="13551" max="13551" width="15.85546875" style="88" customWidth="1"/>
    <col min="13552" max="13552" width="16.140625" style="88" customWidth="1"/>
    <col min="13553" max="13553" width="16.28515625" style="88" customWidth="1"/>
    <col min="13554" max="13554" width="11.28515625" style="88" customWidth="1"/>
    <col min="13555" max="13801" width="9.140625" style="88"/>
    <col min="13802" max="13802" width="0" style="88" hidden="1" customWidth="1"/>
    <col min="13803" max="13803" width="5.140625" style="88" customWidth="1"/>
    <col min="13804" max="13804" width="12.140625" style="88" customWidth="1"/>
    <col min="13805" max="13805" width="17.140625" style="88" customWidth="1"/>
    <col min="13806" max="13806" width="8.42578125" style="88" customWidth="1"/>
    <col min="13807" max="13807" width="15.85546875" style="88" customWidth="1"/>
    <col min="13808" max="13808" width="16.140625" style="88" customWidth="1"/>
    <col min="13809" max="13809" width="16.28515625" style="88" customWidth="1"/>
    <col min="13810" max="13810" width="11.28515625" style="88" customWidth="1"/>
    <col min="13811" max="14057" width="9.140625" style="88"/>
    <col min="14058" max="14058" width="0" style="88" hidden="1" customWidth="1"/>
    <col min="14059" max="14059" width="5.140625" style="88" customWidth="1"/>
    <col min="14060" max="14060" width="12.140625" style="88" customWidth="1"/>
    <col min="14061" max="14061" width="17.140625" style="88" customWidth="1"/>
    <col min="14062" max="14062" width="8.42578125" style="88" customWidth="1"/>
    <col min="14063" max="14063" width="15.85546875" style="88" customWidth="1"/>
    <col min="14064" max="14064" width="16.140625" style="88" customWidth="1"/>
    <col min="14065" max="14065" width="16.28515625" style="88" customWidth="1"/>
    <col min="14066" max="14066" width="11.28515625" style="88" customWidth="1"/>
    <col min="14067" max="14313" width="9.140625" style="88"/>
    <col min="14314" max="14314" width="0" style="88" hidden="1" customWidth="1"/>
    <col min="14315" max="14315" width="5.140625" style="88" customWidth="1"/>
    <col min="14316" max="14316" width="12.140625" style="88" customWidth="1"/>
    <col min="14317" max="14317" width="17.140625" style="88" customWidth="1"/>
    <col min="14318" max="14318" width="8.42578125" style="88" customWidth="1"/>
    <col min="14319" max="14319" width="15.85546875" style="88" customWidth="1"/>
    <col min="14320" max="14320" width="16.140625" style="88" customWidth="1"/>
    <col min="14321" max="14321" width="16.28515625" style="88" customWidth="1"/>
    <col min="14322" max="14322" width="11.28515625" style="88" customWidth="1"/>
    <col min="14323" max="14569" width="9.140625" style="88"/>
    <col min="14570" max="14570" width="0" style="88" hidden="1" customWidth="1"/>
    <col min="14571" max="14571" width="5.140625" style="88" customWidth="1"/>
    <col min="14572" max="14572" width="12.140625" style="88" customWidth="1"/>
    <col min="14573" max="14573" width="17.140625" style="88" customWidth="1"/>
    <col min="14574" max="14574" width="8.42578125" style="88" customWidth="1"/>
    <col min="14575" max="14575" width="15.85546875" style="88" customWidth="1"/>
    <col min="14576" max="14576" width="16.140625" style="88" customWidth="1"/>
    <col min="14577" max="14577" width="16.28515625" style="88" customWidth="1"/>
    <col min="14578" max="14578" width="11.28515625" style="88" customWidth="1"/>
    <col min="14579" max="14825" width="9.140625" style="88"/>
    <col min="14826" max="14826" width="0" style="88" hidden="1" customWidth="1"/>
    <col min="14827" max="14827" width="5.140625" style="88" customWidth="1"/>
    <col min="14828" max="14828" width="12.140625" style="88" customWidth="1"/>
    <col min="14829" max="14829" width="17.140625" style="88" customWidth="1"/>
    <col min="14830" max="14830" width="8.42578125" style="88" customWidth="1"/>
    <col min="14831" max="14831" width="15.85546875" style="88" customWidth="1"/>
    <col min="14832" max="14832" width="16.140625" style="88" customWidth="1"/>
    <col min="14833" max="14833" width="16.28515625" style="88" customWidth="1"/>
    <col min="14834" max="14834" width="11.28515625" style="88" customWidth="1"/>
    <col min="14835" max="15081" width="9.140625" style="88"/>
    <col min="15082" max="15082" width="0" style="88" hidden="1" customWidth="1"/>
    <col min="15083" max="15083" width="5.140625" style="88" customWidth="1"/>
    <col min="15084" max="15084" width="12.140625" style="88" customWidth="1"/>
    <col min="15085" max="15085" width="17.140625" style="88" customWidth="1"/>
    <col min="15086" max="15086" width="8.42578125" style="88" customWidth="1"/>
    <col min="15087" max="15087" width="15.85546875" style="88" customWidth="1"/>
    <col min="15088" max="15088" width="16.140625" style="88" customWidth="1"/>
    <col min="15089" max="15089" width="16.28515625" style="88" customWidth="1"/>
    <col min="15090" max="15090" width="11.28515625" style="88" customWidth="1"/>
    <col min="15091" max="15337" width="9.140625" style="88"/>
    <col min="15338" max="15338" width="0" style="88" hidden="1" customWidth="1"/>
    <col min="15339" max="15339" width="5.140625" style="88" customWidth="1"/>
    <col min="15340" max="15340" width="12.140625" style="88" customWidth="1"/>
    <col min="15341" max="15341" width="17.140625" style="88" customWidth="1"/>
    <col min="15342" max="15342" width="8.42578125" style="88" customWidth="1"/>
    <col min="15343" max="15343" width="15.85546875" style="88" customWidth="1"/>
    <col min="15344" max="15344" width="16.140625" style="88" customWidth="1"/>
    <col min="15345" max="15345" width="16.28515625" style="88" customWidth="1"/>
    <col min="15346" max="15346" width="11.28515625" style="88" customWidth="1"/>
    <col min="15347" max="15593" width="9.140625" style="88"/>
    <col min="15594" max="15594" width="0" style="88" hidden="1" customWidth="1"/>
    <col min="15595" max="15595" width="5.140625" style="88" customWidth="1"/>
    <col min="15596" max="15596" width="12.140625" style="88" customWidth="1"/>
    <col min="15597" max="15597" width="17.140625" style="88" customWidth="1"/>
    <col min="15598" max="15598" width="8.42578125" style="88" customWidth="1"/>
    <col min="15599" max="15599" width="15.85546875" style="88" customWidth="1"/>
    <col min="15600" max="15600" width="16.140625" style="88" customWidth="1"/>
    <col min="15601" max="15601" width="16.28515625" style="88" customWidth="1"/>
    <col min="15602" max="15602" width="11.28515625" style="88" customWidth="1"/>
    <col min="15603" max="15849" width="9.140625" style="88"/>
    <col min="15850" max="15850" width="0" style="88" hidden="1" customWidth="1"/>
    <col min="15851" max="15851" width="5.140625" style="88" customWidth="1"/>
    <col min="15852" max="15852" width="12.140625" style="88" customWidth="1"/>
    <col min="15853" max="15853" width="17.140625" style="88" customWidth="1"/>
    <col min="15854" max="15854" width="8.42578125" style="88" customWidth="1"/>
    <col min="15855" max="15855" width="15.85546875" style="88" customWidth="1"/>
    <col min="15856" max="15856" width="16.140625" style="88" customWidth="1"/>
    <col min="15857" max="15857" width="16.28515625" style="88" customWidth="1"/>
    <col min="15858" max="15858" width="11.28515625" style="88" customWidth="1"/>
    <col min="15859" max="16105" width="9.140625" style="88"/>
    <col min="16106" max="16106" width="0" style="88" hidden="1" customWidth="1"/>
    <col min="16107" max="16107" width="5.140625" style="88" customWidth="1"/>
    <col min="16108" max="16108" width="12.140625" style="88" customWidth="1"/>
    <col min="16109" max="16109" width="17.140625" style="88" customWidth="1"/>
    <col min="16110" max="16110" width="8.42578125" style="88" customWidth="1"/>
    <col min="16111" max="16111" width="15.85546875" style="88" customWidth="1"/>
    <col min="16112" max="16112" width="16.140625" style="88" customWidth="1"/>
    <col min="16113" max="16113" width="16.28515625" style="88" customWidth="1"/>
    <col min="16114" max="16114" width="11.28515625" style="88" customWidth="1"/>
    <col min="16115" max="16384" width="9.140625" style="88"/>
  </cols>
  <sheetData>
    <row r="1" spans="1:10" s="85" customFormat="1" ht="15">
      <c r="B1" s="181" t="s">
        <v>138</v>
      </c>
      <c r="C1" s="181"/>
      <c r="D1" s="181"/>
      <c r="E1" s="182" t="s">
        <v>580</v>
      </c>
      <c r="F1" s="182"/>
      <c r="G1" s="182"/>
      <c r="H1" s="182"/>
      <c r="I1" s="182"/>
      <c r="J1" s="108"/>
    </row>
    <row r="2" spans="1:10" s="85" customFormat="1" ht="15">
      <c r="B2" s="181" t="s">
        <v>139</v>
      </c>
      <c r="C2" s="181"/>
      <c r="D2" s="181"/>
      <c r="E2" s="181" t="e">
        <f>"MÔN:    "&amp;#REF!</f>
        <v>#REF!</v>
      </c>
      <c r="F2" s="181"/>
      <c r="G2" s="181"/>
      <c r="H2" s="181"/>
      <c r="I2" s="181"/>
      <c r="J2" s="108"/>
    </row>
    <row r="3" spans="1:10" s="85" customFormat="1" ht="15">
      <c r="B3" s="86"/>
      <c r="C3" s="87" t="str">
        <f>[1]DSSV!$D$1</f>
        <v>BẢNG ĐIỂM ĐÁNH GIÁ KẾT QUẢ HỌC TẬP * NĂM HỌC: 2014-2015</v>
      </c>
      <c r="D3" s="86"/>
      <c r="E3" s="181" t="e">
        <f>"MÃ MÔN: "&amp;#REF!</f>
        <v>#REF!</v>
      </c>
      <c r="F3" s="181"/>
      <c r="G3" s="181"/>
      <c r="H3" s="181"/>
      <c r="I3" s="181"/>
      <c r="J3" s="108"/>
    </row>
    <row r="4" spans="1:10" s="85" customFormat="1" ht="13.5" customHeight="1">
      <c r="B4" s="86"/>
      <c r="C4" s="86"/>
      <c r="D4" s="86"/>
      <c r="E4" s="86"/>
      <c r="F4" s="86"/>
      <c r="G4" s="86"/>
      <c r="H4" s="86"/>
      <c r="I4" s="93" t="s">
        <v>582</v>
      </c>
      <c r="J4" s="108"/>
    </row>
    <row r="5" spans="1:10" ht="14.25">
      <c r="B5" s="112" t="s">
        <v>459</v>
      </c>
      <c r="C5" s="89"/>
      <c r="D5" s="90"/>
      <c r="E5" s="91"/>
      <c r="I5" s="93" t="s">
        <v>581</v>
      </c>
    </row>
    <row r="6" spans="1:10" s="94" customFormat="1" ht="15" customHeight="1">
      <c r="A6" s="183" t="s">
        <v>0</v>
      </c>
      <c r="B6" s="180" t="s">
        <v>0</v>
      </c>
      <c r="C6" s="179" t="s">
        <v>2</v>
      </c>
      <c r="D6" s="184" t="s">
        <v>3</v>
      </c>
      <c r="E6" s="185" t="s">
        <v>4</v>
      </c>
      <c r="F6" s="177" t="s">
        <v>13</v>
      </c>
      <c r="G6" s="179" t="s">
        <v>14</v>
      </c>
      <c r="H6" s="179" t="s">
        <v>141</v>
      </c>
      <c r="I6" s="179" t="s">
        <v>10</v>
      </c>
      <c r="J6" s="176" t="s">
        <v>142</v>
      </c>
    </row>
    <row r="7" spans="1:10" s="94" customFormat="1" ht="15" customHeight="1">
      <c r="A7" s="183"/>
      <c r="B7" s="180"/>
      <c r="C7" s="180"/>
      <c r="D7" s="184"/>
      <c r="E7" s="185"/>
      <c r="F7" s="178"/>
      <c r="G7" s="180"/>
      <c r="H7" s="180"/>
      <c r="I7" s="179"/>
      <c r="J7" s="176"/>
    </row>
    <row r="8" spans="1:10" s="101" customFormat="1" ht="14.25" customHeight="1">
      <c r="A8" s="95">
        <v>1</v>
      </c>
      <c r="B8" s="96">
        <v>1</v>
      </c>
      <c r="C8" s="96">
        <v>2020525605</v>
      </c>
      <c r="D8" s="97" t="e">
        <f>VLOOKUP(C8,#REF!,2,0)</f>
        <v>#REF!</v>
      </c>
      <c r="E8" s="98" t="e">
        <f>VLOOKUP(C8,#REF!,3,0)</f>
        <v>#REF!</v>
      </c>
      <c r="F8" s="99" t="e">
        <f>VLOOKUP(C8,#REF!,5,0)</f>
        <v>#REF!</v>
      </c>
      <c r="G8" s="99" t="e">
        <f>VLOOKUP(C8,#REF!,6,0)</f>
        <v>#REF!</v>
      </c>
      <c r="H8" s="99"/>
      <c r="I8" s="100"/>
      <c r="J8" s="110">
        <v>9</v>
      </c>
    </row>
    <row r="9" spans="1:10" s="101" customFormat="1" ht="14.25" customHeight="1">
      <c r="A9" s="95">
        <v>2</v>
      </c>
      <c r="B9" s="102">
        <v>2</v>
      </c>
      <c r="C9" s="102"/>
      <c r="D9" s="103" t="e">
        <f>VLOOKUP(C9,#REF!,2,0)</f>
        <v>#REF!</v>
      </c>
      <c r="E9" s="104" t="e">
        <f>VLOOKUP(C9,#REF!,3,0)</f>
        <v>#REF!</v>
      </c>
      <c r="F9" s="105" t="e">
        <f>VLOOKUP(C9,#REF!,5,0)</f>
        <v>#REF!</v>
      </c>
      <c r="G9" s="105" t="e">
        <f>VLOOKUP(C9,#REF!,6,0)</f>
        <v>#REF!</v>
      </c>
      <c r="H9" s="105"/>
      <c r="I9" s="100"/>
      <c r="J9" s="110"/>
    </row>
    <row r="10" spans="1:10" s="101" customFormat="1" ht="14.25" customHeight="1">
      <c r="A10" s="95">
        <v>3</v>
      </c>
      <c r="B10" s="102">
        <v>3</v>
      </c>
      <c r="C10" s="102"/>
      <c r="D10" s="103" t="e">
        <f>VLOOKUP(C10,#REF!,2,0)</f>
        <v>#REF!</v>
      </c>
      <c r="E10" s="104" t="e">
        <f>VLOOKUP(C10,#REF!,3,0)</f>
        <v>#REF!</v>
      </c>
      <c r="F10" s="105" t="e">
        <f>VLOOKUP(C10,#REF!,5,0)</f>
        <v>#REF!</v>
      </c>
      <c r="G10" s="105" t="e">
        <f>VLOOKUP(C10,#REF!,6,0)</f>
        <v>#REF!</v>
      </c>
      <c r="H10" s="105"/>
      <c r="I10" s="100"/>
      <c r="J10" s="110"/>
    </row>
    <row r="11" spans="1:10" s="101" customFormat="1" ht="14.25" customHeight="1">
      <c r="A11" s="95">
        <v>4</v>
      </c>
      <c r="B11" s="102">
        <v>4</v>
      </c>
      <c r="C11" s="102"/>
      <c r="D11" s="103" t="e">
        <f>VLOOKUP(C11,#REF!,2,0)</f>
        <v>#REF!</v>
      </c>
      <c r="E11" s="104" t="e">
        <f>VLOOKUP(C11,#REF!,3,0)</f>
        <v>#REF!</v>
      </c>
      <c r="F11" s="105" t="e">
        <f>VLOOKUP(C11,#REF!,5,0)</f>
        <v>#REF!</v>
      </c>
      <c r="G11" s="105" t="e">
        <f>VLOOKUP(C11,#REF!,6,0)</f>
        <v>#REF!</v>
      </c>
      <c r="H11" s="105"/>
      <c r="I11" s="100"/>
      <c r="J11" s="110"/>
    </row>
    <row r="12" spans="1:10" s="101" customFormat="1" ht="14.25" customHeight="1">
      <c r="A12" s="95">
        <v>5</v>
      </c>
      <c r="B12" s="102">
        <v>5</v>
      </c>
      <c r="C12" s="102"/>
      <c r="D12" s="103" t="e">
        <f>VLOOKUP(C12,#REF!,2,0)</f>
        <v>#REF!</v>
      </c>
      <c r="E12" s="104" t="e">
        <f>VLOOKUP(C12,#REF!,3,0)</f>
        <v>#REF!</v>
      </c>
      <c r="F12" s="105" t="e">
        <f>VLOOKUP(C12,#REF!,5,0)</f>
        <v>#REF!</v>
      </c>
      <c r="G12" s="105" t="e">
        <f>VLOOKUP(C12,#REF!,6,0)</f>
        <v>#REF!</v>
      </c>
      <c r="H12" s="105"/>
      <c r="I12" s="100"/>
      <c r="J12" s="110"/>
    </row>
    <row r="13" spans="1:10" s="101" customFormat="1" ht="14.25" customHeight="1">
      <c r="A13" s="95">
        <v>6</v>
      </c>
      <c r="B13" s="102">
        <v>6</v>
      </c>
      <c r="C13" s="102"/>
      <c r="D13" s="103" t="e">
        <f>VLOOKUP(C13,#REF!,2,0)</f>
        <v>#REF!</v>
      </c>
      <c r="E13" s="104" t="e">
        <f>VLOOKUP(C13,#REF!,3,0)</f>
        <v>#REF!</v>
      </c>
      <c r="F13" s="105" t="e">
        <f>VLOOKUP(C13,#REF!,5,0)</f>
        <v>#REF!</v>
      </c>
      <c r="G13" s="105" t="e">
        <f>VLOOKUP(C13,#REF!,6,0)</f>
        <v>#REF!</v>
      </c>
      <c r="H13" s="105"/>
      <c r="I13" s="100"/>
      <c r="J13" s="110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6" hidden="1" customWidth="1"/>
    <col min="2" max="2" width="3.85546875" style="36" customWidth="1"/>
    <col min="3" max="3" width="8.5703125" style="81" customWidth="1"/>
    <col min="4" max="4" width="13.5703125" style="47" customWidth="1"/>
    <col min="5" max="5" width="5.85546875" style="63" customWidth="1"/>
    <col min="6" max="6" width="9.28515625" style="64" customWidth="1"/>
    <col min="7" max="7" width="9.42578125" style="46" customWidth="1"/>
    <col min="8" max="8" width="3.140625" style="46" customWidth="1"/>
    <col min="9" max="14" width="3" style="46" customWidth="1"/>
    <col min="15" max="15" width="3" style="81" customWidth="1"/>
    <col min="16" max="16" width="3.28515625" style="81" customWidth="1"/>
    <col min="17" max="17" width="3.85546875" style="81" customWidth="1"/>
    <col min="18" max="18" width="11.28515625" style="70" customWidth="1"/>
    <col min="19" max="19" width="7.7109375" style="43" customWidth="1"/>
    <col min="20" max="16384" width="9.140625" style="36"/>
  </cols>
  <sheetData>
    <row r="1" spans="1:21" ht="18.75">
      <c r="B1" s="115" t="s">
        <v>456</v>
      </c>
      <c r="C1" s="116"/>
      <c r="D1" s="117"/>
      <c r="E1" s="118"/>
      <c r="F1" s="119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20"/>
      <c r="S1" s="121"/>
    </row>
    <row r="2" spans="1:21" ht="12.75">
      <c r="B2" s="205" t="s">
        <v>1</v>
      </c>
      <c r="C2" s="205"/>
      <c r="D2" s="205"/>
      <c r="E2" s="206" t="e">
        <f>#REF!</f>
        <v>#REF!</v>
      </c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37"/>
    </row>
    <row r="3" spans="1:21" ht="14.25">
      <c r="B3" s="188" t="s">
        <v>125</v>
      </c>
      <c r="C3" s="188"/>
      <c r="D3" s="188"/>
      <c r="E3" s="190" t="e">
        <f>"MÔN:    "&amp;#REF!&amp;"  *   "&amp;#REF!&amp;" "&amp;#REF!</f>
        <v>#REF!</v>
      </c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38"/>
    </row>
    <row r="4" spans="1:21" s="39" customFormat="1" ht="14.25">
      <c r="B4" s="82"/>
      <c r="C4" s="82"/>
      <c r="D4" s="40"/>
      <c r="E4" s="41"/>
      <c r="F4" s="84"/>
      <c r="G4" s="82"/>
      <c r="H4" s="82"/>
      <c r="I4" s="82" t="e">
        <f>"MÃ MÔN: "&amp;#REF!</f>
        <v>#REF!</v>
      </c>
      <c r="J4" s="82"/>
      <c r="L4" s="82"/>
      <c r="M4" s="82"/>
      <c r="N4" s="82"/>
      <c r="O4" s="82"/>
      <c r="P4" s="82"/>
      <c r="Q4" s="42" t="e">
        <f>"Học kỳ : " &amp;#REF!</f>
        <v>#REF!</v>
      </c>
      <c r="R4" s="38"/>
      <c r="S4" s="43"/>
    </row>
    <row r="5" spans="1:21" s="39" customFormat="1" ht="15">
      <c r="B5" s="44" t="str">
        <f>'LPl2'!$B$5</f>
        <v>Thời gian : 31/07/2016</v>
      </c>
      <c r="C5" s="42"/>
      <c r="D5" s="45"/>
      <c r="E5" s="41"/>
      <c r="F5" s="41"/>
      <c r="G5" s="82"/>
      <c r="H5" s="82"/>
      <c r="I5" s="82"/>
      <c r="J5" s="82"/>
      <c r="K5" s="82"/>
      <c r="L5" s="82"/>
      <c r="M5" s="82"/>
      <c r="N5" s="82"/>
      <c r="O5" s="82"/>
      <c r="P5" s="82"/>
      <c r="Q5" s="42" t="s">
        <v>140</v>
      </c>
      <c r="R5" s="38"/>
      <c r="S5" s="43"/>
    </row>
    <row r="6" spans="1:21" s="46" customFormat="1" hidden="1">
      <c r="B6" s="46">
        <v>1</v>
      </c>
      <c r="C6" s="46">
        <v>2</v>
      </c>
      <c r="D6" s="47">
        <v>3</v>
      </c>
      <c r="E6" s="48">
        <v>4</v>
      </c>
      <c r="F6" s="49">
        <v>5</v>
      </c>
      <c r="G6" s="46">
        <v>6</v>
      </c>
      <c r="H6" s="46">
        <v>7</v>
      </c>
      <c r="I6" s="46">
        <v>8</v>
      </c>
      <c r="J6" s="46">
        <v>9</v>
      </c>
      <c r="K6" s="46">
        <v>10</v>
      </c>
      <c r="L6" s="46">
        <v>11</v>
      </c>
      <c r="M6" s="46">
        <v>12</v>
      </c>
      <c r="N6" s="46">
        <v>13</v>
      </c>
      <c r="O6" s="46">
        <v>14</v>
      </c>
      <c r="P6" s="46">
        <v>15</v>
      </c>
      <c r="Q6" s="46">
        <v>16</v>
      </c>
      <c r="R6" s="50">
        <v>17</v>
      </c>
      <c r="S6" s="51">
        <v>18</v>
      </c>
    </row>
    <row r="7" spans="1:21" s="39" customFormat="1" ht="15" customHeight="1">
      <c r="B7" s="207" t="s">
        <v>0</v>
      </c>
      <c r="C7" s="194" t="s">
        <v>2</v>
      </c>
      <c r="D7" s="210" t="s">
        <v>3</v>
      </c>
      <c r="E7" s="213" t="s">
        <v>4</v>
      </c>
      <c r="F7" s="194" t="s">
        <v>13</v>
      </c>
      <c r="G7" s="194" t="s">
        <v>14</v>
      </c>
      <c r="H7" s="216" t="s">
        <v>126</v>
      </c>
      <c r="I7" s="217"/>
      <c r="J7" s="217"/>
      <c r="K7" s="217"/>
      <c r="L7" s="217"/>
      <c r="M7" s="217"/>
      <c r="N7" s="217"/>
      <c r="O7" s="217"/>
      <c r="P7" s="218"/>
      <c r="Q7" s="219" t="s">
        <v>16</v>
      </c>
      <c r="R7" s="220"/>
      <c r="S7" s="194" t="s">
        <v>5</v>
      </c>
    </row>
    <row r="8" spans="1:21" s="53" customFormat="1" ht="15" customHeight="1">
      <c r="A8" s="201" t="s">
        <v>0</v>
      </c>
      <c r="B8" s="208"/>
      <c r="C8" s="195"/>
      <c r="D8" s="211"/>
      <c r="E8" s="214"/>
      <c r="F8" s="195"/>
      <c r="G8" s="195"/>
      <c r="H8" s="52" t="e">
        <f>#REF!</f>
        <v>#REF!</v>
      </c>
      <c r="I8" s="52" t="e">
        <f>#REF!</f>
        <v>#REF!</v>
      </c>
      <c r="J8" s="52" t="e">
        <f>#REF!</f>
        <v>#REF!</v>
      </c>
      <c r="K8" s="52" t="e">
        <f>#REF!</f>
        <v>#REF!</v>
      </c>
      <c r="L8" s="52" t="e">
        <f>#REF!</f>
        <v>#REF!</v>
      </c>
      <c r="M8" s="52" t="e">
        <f>#REF!</f>
        <v>#REF!</v>
      </c>
      <c r="N8" s="52" t="e">
        <f>#REF!</f>
        <v>#REF!</v>
      </c>
      <c r="O8" s="52" t="e">
        <f>#REF!</f>
        <v>#REF!</v>
      </c>
      <c r="P8" s="52" t="e">
        <f>#REF!</f>
        <v>#REF!</v>
      </c>
      <c r="Q8" s="221"/>
      <c r="R8" s="222"/>
      <c r="S8" s="195"/>
    </row>
    <row r="9" spans="1:21" s="53" customFormat="1" ht="25.5" customHeight="1">
      <c r="A9" s="201"/>
      <c r="B9" s="209"/>
      <c r="C9" s="196"/>
      <c r="D9" s="212"/>
      <c r="E9" s="215"/>
      <c r="F9" s="196"/>
      <c r="G9" s="196"/>
      <c r="H9" s="54" t="e">
        <f>#REF!</f>
        <v>#REF!</v>
      </c>
      <c r="I9" s="54" t="e">
        <f>#REF!</f>
        <v>#REF!</v>
      </c>
      <c r="J9" s="54" t="e">
        <f>#REF!</f>
        <v>#REF!</v>
      </c>
      <c r="K9" s="54" t="e">
        <f>#REF!</f>
        <v>#REF!</v>
      </c>
      <c r="L9" s="54" t="e">
        <f>#REF!</f>
        <v>#REF!</v>
      </c>
      <c r="M9" s="54" t="e">
        <f>#REF!</f>
        <v>#REF!</v>
      </c>
      <c r="N9" s="54" t="e">
        <f>#REF!</f>
        <v>#REF!</v>
      </c>
      <c r="O9" s="54" t="e">
        <f>#REF!</f>
        <v>#REF!</v>
      </c>
      <c r="P9" s="54" t="e">
        <f>#REF!</f>
        <v>#REF!</v>
      </c>
      <c r="Q9" s="55" t="s">
        <v>11</v>
      </c>
      <c r="R9" s="56" t="s">
        <v>12</v>
      </c>
      <c r="S9" s="196"/>
    </row>
    <row r="10" spans="1:21" s="59" customFormat="1" ht="20.25" customHeight="1">
      <c r="A10" s="57">
        <v>1</v>
      </c>
      <c r="B10" s="77">
        <f>--SUBTOTAL(2,C$7:C10)</f>
        <v>1</v>
      </c>
      <c r="C10" s="58">
        <f>'LPl2'!C8</f>
        <v>2020525605</v>
      </c>
      <c r="D10" s="75" t="e">
        <f>VLOOKUP(C10,#REF!,2,0)</f>
        <v>#REF!</v>
      </c>
      <c r="E10" s="76" t="e">
        <f>VLOOKUP(C10,#REF!,3,0)</f>
        <v>#REF!</v>
      </c>
      <c r="F10" s="80" t="e">
        <f>VLOOKUP(C10,#REF!,4,0)</f>
        <v>#REF!</v>
      </c>
      <c r="G10" s="80" t="e">
        <f>VLOOKUP(C10,#REF!,5,0)</f>
        <v>#REF!</v>
      </c>
      <c r="H10" s="77" t="e">
        <f>VLOOKUP(C10,#REF!,6,0)</f>
        <v>#REF!</v>
      </c>
      <c r="I10" s="77" t="e">
        <f>VLOOKUP(C10,#REF!,7,0)</f>
        <v>#REF!</v>
      </c>
      <c r="J10" s="77" t="e">
        <f>VLOOKUP(C10,#REF!,8,0)</f>
        <v>#REF!</v>
      </c>
      <c r="K10" s="77" t="e">
        <f>VLOOKUP(C10,#REF!,9,0)</f>
        <v>#REF!</v>
      </c>
      <c r="L10" s="77" t="e">
        <f>VLOOKUP(C10,#REF!,10,0)</f>
        <v>#REF!</v>
      </c>
      <c r="M10" s="77" t="e">
        <f>VLOOKUP(C10,#REF!,11,0)</f>
        <v>#REF!</v>
      </c>
      <c r="N10" s="77" t="e">
        <f>VLOOKUP(C10,#REF!,12,0)</f>
        <v>#REF!</v>
      </c>
      <c r="O10" s="77" t="e">
        <f>VLOOKUP(C10,#REF!,13,0)</f>
        <v>#REF!</v>
      </c>
      <c r="P10" s="77">
        <f>VLOOKUP(C10,'LPl2'!$C$8:$J$13,8,0)</f>
        <v>9</v>
      </c>
      <c r="Q10" s="78" t="e">
        <f>IF(OR(ISNUMBER(P10)=FALSE,P10&lt;4),0,ROUND(SUMPRODUCT($H$9:$P$9,H10:P10),1))</f>
        <v>#REF!</v>
      </c>
      <c r="R10" s="74" t="e">
        <f>VLOOKUP(Q10,IDCODE!$A$1:$B$96,2,0)</f>
        <v>#REF!</v>
      </c>
      <c r="S10" s="79">
        <f>VLOOKUP(C10,'LPl2'!$C$8:$I$13,7,0)</f>
        <v>0</v>
      </c>
      <c r="T10" s="59" t="e">
        <f>MID(G10,4,10)</f>
        <v>#REF!</v>
      </c>
      <c r="U10" s="59" t="e">
        <f>LEFT(T10,3)</f>
        <v>#REF!</v>
      </c>
    </row>
    <row r="11" spans="1:21" s="59" customFormat="1" ht="20.25" customHeight="1">
      <c r="A11" s="57">
        <v>2</v>
      </c>
      <c r="B11" s="77">
        <f>--SUBTOTAL(2,C$7:C11)</f>
        <v>1</v>
      </c>
      <c r="C11" s="58"/>
      <c r="D11" s="75" t="e">
        <f>VLOOKUP(C11,#REF!,2,0)</f>
        <v>#REF!</v>
      </c>
      <c r="E11" s="76" t="e">
        <f>VLOOKUP(C11,#REF!,3,0)</f>
        <v>#REF!</v>
      </c>
      <c r="F11" s="80" t="e">
        <f>VLOOKUP(C11,#REF!,4,0)</f>
        <v>#REF!</v>
      </c>
      <c r="G11" s="80" t="e">
        <f>VLOOKUP(C11,#REF!,5,0)</f>
        <v>#REF!</v>
      </c>
      <c r="H11" s="77" t="e">
        <f>VLOOKUP(C11,#REF!,6,0)</f>
        <v>#REF!</v>
      </c>
      <c r="I11" s="77" t="e">
        <f>VLOOKUP(C11,#REF!,7,0)</f>
        <v>#REF!</v>
      </c>
      <c r="J11" s="77" t="e">
        <f>VLOOKUP(C11,#REF!,8,0)</f>
        <v>#REF!</v>
      </c>
      <c r="K11" s="77" t="e">
        <f>VLOOKUP(C11,#REF!,9,0)</f>
        <v>#REF!</v>
      </c>
      <c r="L11" s="77" t="e">
        <f>VLOOKUP(C11,#REF!,10,0)</f>
        <v>#REF!</v>
      </c>
      <c r="M11" s="77" t="e">
        <f>VLOOKUP(C11,#REF!,11,0)</f>
        <v>#REF!</v>
      </c>
      <c r="N11" s="77" t="e">
        <f>VLOOKUP(C11,#REF!,12,0)</f>
        <v>#REF!</v>
      </c>
      <c r="O11" s="77" t="e">
        <f>VLOOKUP(C11,#REF!,13,0)</f>
        <v>#REF!</v>
      </c>
      <c r="P11" s="77" t="e">
        <f>VLOOKUP(C11,'LPl2'!$C$8:$J$13,8,0)</f>
        <v>#N/A</v>
      </c>
      <c r="Q11" s="78" t="e">
        <f t="shared" ref="Q11:Q14" si="0">IF(OR(ISNUMBER(P11)=FALSE,P11&lt;4),0,ROUND(SUMPRODUCT($H$9:$P$9,H11:P11),1))</f>
        <v>#N/A</v>
      </c>
      <c r="R11" s="74" t="e">
        <f>VLOOKUP(Q11,IDCODE!$A$1:$B$96,2,0)</f>
        <v>#N/A</v>
      </c>
      <c r="S11" s="79" t="e">
        <f>VLOOKUP(C11,'LPl2'!$C$8:$I$13,7,0)</f>
        <v>#N/A</v>
      </c>
      <c r="T11" s="59" t="e">
        <f t="shared" ref="T11:T14" si="1">MID(G11,4,10)</f>
        <v>#REF!</v>
      </c>
      <c r="U11" s="59" t="e">
        <f t="shared" ref="U11:U14" si="2">LEFT(T11,3)</f>
        <v>#REF!</v>
      </c>
    </row>
    <row r="12" spans="1:21" s="59" customFormat="1" ht="20.25" customHeight="1">
      <c r="A12" s="57">
        <v>3</v>
      </c>
      <c r="B12" s="77">
        <f>--SUBTOTAL(2,C$7:C12)</f>
        <v>1</v>
      </c>
      <c r="C12" s="58"/>
      <c r="D12" s="75" t="e">
        <f>VLOOKUP(C12,#REF!,2,0)</f>
        <v>#REF!</v>
      </c>
      <c r="E12" s="76" t="e">
        <f>VLOOKUP(C12,#REF!,3,0)</f>
        <v>#REF!</v>
      </c>
      <c r="F12" s="80" t="e">
        <f>VLOOKUP(C12,#REF!,4,0)</f>
        <v>#REF!</v>
      </c>
      <c r="G12" s="80" t="e">
        <f>VLOOKUP(C12,#REF!,5,0)</f>
        <v>#REF!</v>
      </c>
      <c r="H12" s="77" t="e">
        <f>VLOOKUP(C12,#REF!,6,0)</f>
        <v>#REF!</v>
      </c>
      <c r="I12" s="77" t="e">
        <f>VLOOKUP(C12,#REF!,7,0)</f>
        <v>#REF!</v>
      </c>
      <c r="J12" s="77" t="e">
        <f>VLOOKUP(C12,#REF!,8,0)</f>
        <v>#REF!</v>
      </c>
      <c r="K12" s="77" t="e">
        <f>VLOOKUP(C12,#REF!,9,0)</f>
        <v>#REF!</v>
      </c>
      <c r="L12" s="77" t="e">
        <f>VLOOKUP(C12,#REF!,10,0)</f>
        <v>#REF!</v>
      </c>
      <c r="M12" s="77" t="e">
        <f>VLOOKUP(C12,#REF!,11,0)</f>
        <v>#REF!</v>
      </c>
      <c r="N12" s="77" t="e">
        <f>VLOOKUP(C12,#REF!,12,0)</f>
        <v>#REF!</v>
      </c>
      <c r="O12" s="77" t="e">
        <f>VLOOKUP(C12,#REF!,13,0)</f>
        <v>#REF!</v>
      </c>
      <c r="P12" s="77" t="e">
        <f>VLOOKUP(C12,'LPl2'!$C$8:$J$13,8,0)</f>
        <v>#N/A</v>
      </c>
      <c r="Q12" s="78" t="e">
        <f t="shared" si="0"/>
        <v>#N/A</v>
      </c>
      <c r="R12" s="74" t="e">
        <f>VLOOKUP(Q12,IDCODE!$A$1:$B$96,2,0)</f>
        <v>#N/A</v>
      </c>
      <c r="S12" s="79" t="e">
        <f>VLOOKUP(C12,'LPl2'!$C$8:$I$13,7,0)</f>
        <v>#N/A</v>
      </c>
      <c r="T12" s="59" t="e">
        <f t="shared" si="1"/>
        <v>#REF!</v>
      </c>
      <c r="U12" s="59" t="e">
        <f t="shared" si="2"/>
        <v>#REF!</v>
      </c>
    </row>
    <row r="13" spans="1:21" s="59" customFormat="1" ht="20.25" customHeight="1">
      <c r="A13" s="57">
        <v>4</v>
      </c>
      <c r="B13" s="77">
        <f>--SUBTOTAL(2,C$7:C13)</f>
        <v>1</v>
      </c>
      <c r="C13" s="58"/>
      <c r="D13" s="75" t="e">
        <f>VLOOKUP(C13,#REF!,2,0)</f>
        <v>#REF!</v>
      </c>
      <c r="E13" s="76" t="e">
        <f>VLOOKUP(C13,#REF!,3,0)</f>
        <v>#REF!</v>
      </c>
      <c r="F13" s="80" t="e">
        <f>VLOOKUP(C13,#REF!,4,0)</f>
        <v>#REF!</v>
      </c>
      <c r="G13" s="80" t="e">
        <f>VLOOKUP(C13,#REF!,5,0)</f>
        <v>#REF!</v>
      </c>
      <c r="H13" s="77" t="e">
        <f>VLOOKUP(C13,#REF!,6,0)</f>
        <v>#REF!</v>
      </c>
      <c r="I13" s="77" t="e">
        <f>VLOOKUP(C13,#REF!,7,0)</f>
        <v>#REF!</v>
      </c>
      <c r="J13" s="77" t="e">
        <f>VLOOKUP(C13,#REF!,8,0)</f>
        <v>#REF!</v>
      </c>
      <c r="K13" s="77" t="e">
        <f>VLOOKUP(C13,#REF!,9,0)</f>
        <v>#REF!</v>
      </c>
      <c r="L13" s="77" t="e">
        <f>VLOOKUP(C13,#REF!,10,0)</f>
        <v>#REF!</v>
      </c>
      <c r="M13" s="77" t="e">
        <f>VLOOKUP(C13,#REF!,11,0)</f>
        <v>#REF!</v>
      </c>
      <c r="N13" s="77" t="e">
        <f>VLOOKUP(C13,#REF!,12,0)</f>
        <v>#REF!</v>
      </c>
      <c r="O13" s="77" t="e">
        <f>VLOOKUP(C13,#REF!,13,0)</f>
        <v>#REF!</v>
      </c>
      <c r="P13" s="77" t="e">
        <f>VLOOKUP(C13,'LPl2'!$C$8:$J$13,8,0)</f>
        <v>#N/A</v>
      </c>
      <c r="Q13" s="78" t="e">
        <f t="shared" si="0"/>
        <v>#N/A</v>
      </c>
      <c r="R13" s="74" t="e">
        <f>VLOOKUP(Q13,IDCODE!$A$1:$B$96,2,0)</f>
        <v>#N/A</v>
      </c>
      <c r="S13" s="79" t="e">
        <f>VLOOKUP(C13,'LPl2'!$C$8:$I$13,7,0)</f>
        <v>#N/A</v>
      </c>
      <c r="T13" s="59" t="e">
        <f t="shared" si="1"/>
        <v>#REF!</v>
      </c>
      <c r="U13" s="59" t="e">
        <f t="shared" si="2"/>
        <v>#REF!</v>
      </c>
    </row>
    <row r="14" spans="1:21" s="59" customFormat="1" ht="20.25" customHeight="1">
      <c r="A14" s="57">
        <v>5</v>
      </c>
      <c r="B14" s="77">
        <f>--SUBTOTAL(2,C$7:C14)</f>
        <v>1</v>
      </c>
      <c r="C14" s="58"/>
      <c r="D14" s="75" t="e">
        <f>VLOOKUP(C14,#REF!,2,0)</f>
        <v>#REF!</v>
      </c>
      <c r="E14" s="76" t="e">
        <f>VLOOKUP(C14,#REF!,3,0)</f>
        <v>#REF!</v>
      </c>
      <c r="F14" s="80" t="e">
        <f>VLOOKUP(C14,#REF!,4,0)</f>
        <v>#REF!</v>
      </c>
      <c r="G14" s="80" t="e">
        <f>VLOOKUP(C14,#REF!,5,0)</f>
        <v>#REF!</v>
      </c>
      <c r="H14" s="77" t="e">
        <f>VLOOKUP(C14,#REF!,6,0)</f>
        <v>#REF!</v>
      </c>
      <c r="I14" s="77" t="e">
        <f>VLOOKUP(C14,#REF!,7,0)</f>
        <v>#REF!</v>
      </c>
      <c r="J14" s="77" t="e">
        <f>VLOOKUP(C14,#REF!,8,0)</f>
        <v>#REF!</v>
      </c>
      <c r="K14" s="77" t="e">
        <f>VLOOKUP(C14,#REF!,9,0)</f>
        <v>#REF!</v>
      </c>
      <c r="L14" s="77" t="e">
        <f>VLOOKUP(C14,#REF!,10,0)</f>
        <v>#REF!</v>
      </c>
      <c r="M14" s="77" t="e">
        <f>VLOOKUP(C14,#REF!,11,0)</f>
        <v>#REF!</v>
      </c>
      <c r="N14" s="77" t="e">
        <f>VLOOKUP(C14,#REF!,12,0)</f>
        <v>#REF!</v>
      </c>
      <c r="O14" s="77" t="e">
        <f>VLOOKUP(C14,#REF!,13,0)</f>
        <v>#REF!</v>
      </c>
      <c r="P14" s="77" t="e">
        <f>VLOOKUP(C14,'LPl2'!$C$8:$J$13,8,0)</f>
        <v>#N/A</v>
      </c>
      <c r="Q14" s="78" t="e">
        <f t="shared" si="0"/>
        <v>#N/A</v>
      </c>
      <c r="R14" s="74" t="e">
        <f>VLOOKUP(Q14,IDCODE!$A$1:$B$96,2,0)</f>
        <v>#N/A</v>
      </c>
      <c r="S14" s="79" t="e">
        <f>VLOOKUP(C14,'LPl2'!$C$8:$I$13,7,0)</f>
        <v>#N/A</v>
      </c>
      <c r="T14" s="59" t="e">
        <f t="shared" si="1"/>
        <v>#REF!</v>
      </c>
      <c r="U14" s="59" t="e">
        <f t="shared" si="2"/>
        <v>#REF!</v>
      </c>
    </row>
    <row r="15" spans="1:21" s="122" customFormat="1" ht="12" customHeigh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</row>
    <row r="16" spans="1:21" s="59" customFormat="1" ht="15.75" customHeight="1">
      <c r="A16" s="57"/>
      <c r="B16" s="83"/>
      <c r="C16"/>
      <c r="D16" s="202" t="s">
        <v>127</v>
      </c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83"/>
      <c r="R16" s="53"/>
      <c r="S16" s="60"/>
    </row>
    <row r="17" spans="1:19" s="59" customFormat="1" ht="15" customHeight="1">
      <c r="A17" s="57"/>
      <c r="B17" s="57"/>
      <c r="C17"/>
      <c r="D17" s="114" t="s">
        <v>0</v>
      </c>
      <c r="E17" s="203" t="s">
        <v>128</v>
      </c>
      <c r="F17" s="203"/>
      <c r="G17" s="203"/>
      <c r="H17" s="204" t="s">
        <v>129</v>
      </c>
      <c r="I17" s="204"/>
      <c r="J17" s="204"/>
      <c r="K17" s="204" t="s">
        <v>130</v>
      </c>
      <c r="L17" s="204"/>
      <c r="M17" s="204"/>
      <c r="N17" s="203" t="s">
        <v>10</v>
      </c>
      <c r="O17" s="203"/>
      <c r="P17" s="203"/>
      <c r="Q17" s="57"/>
      <c r="R17" s="61"/>
      <c r="S17" s="62"/>
    </row>
    <row r="18" spans="1:19" s="59" customFormat="1" ht="12.75" customHeight="1">
      <c r="A18" s="57"/>
      <c r="B18" s="57"/>
      <c r="C18"/>
      <c r="D18" s="113">
        <v>1</v>
      </c>
      <c r="E18" s="198" t="s">
        <v>458</v>
      </c>
      <c r="F18" s="199"/>
      <c r="G18" s="200"/>
      <c r="H18" s="193" t="e">
        <f ca="1">SUMPRODUCT((SUBTOTAL(3,OFFSET($Q$10:$Q$14,ROW($Q$10:$Q$14)-ROW($Q$10),0,1))),--($Q$10:$Q$14&gt;=4))</f>
        <v>#REF!</v>
      </c>
      <c r="I18" s="193"/>
      <c r="J18" s="193"/>
      <c r="K18" s="197" t="e">
        <f ca="1">H18/$H$20</f>
        <v>#REF!</v>
      </c>
      <c r="L18" s="197"/>
      <c r="M18" s="197"/>
      <c r="N18" s="193"/>
      <c r="O18" s="193"/>
      <c r="P18" s="193"/>
      <c r="Q18" s="57"/>
      <c r="R18" s="61"/>
      <c r="S18" s="62"/>
    </row>
    <row r="19" spans="1:19" s="59" customFormat="1" ht="12.75" customHeight="1">
      <c r="A19" s="57"/>
      <c r="B19" s="57"/>
      <c r="C19"/>
      <c r="D19" s="113">
        <v>2</v>
      </c>
      <c r="E19" s="198" t="s">
        <v>457</v>
      </c>
      <c r="F19" s="199"/>
      <c r="G19" s="200"/>
      <c r="H19" s="193" t="e">
        <f ca="1">SUMPRODUCT((SUBTOTAL(3,OFFSET($Q$10:$Q$14,ROW($Q$10:$Q$14)-ROW($Q$10),0,1))),--($Q$10:$Q$14&lt;4))</f>
        <v>#REF!</v>
      </c>
      <c r="I19" s="193"/>
      <c r="J19" s="193"/>
      <c r="K19" s="197" t="e">
        <f ca="1">H19/$H$20</f>
        <v>#REF!</v>
      </c>
      <c r="L19" s="197"/>
      <c r="M19" s="197"/>
      <c r="N19" s="193"/>
      <c r="O19" s="193"/>
      <c r="P19" s="193"/>
      <c r="Q19" s="57"/>
      <c r="R19" s="61"/>
      <c r="S19" s="62"/>
    </row>
    <row r="20" spans="1:19" s="59" customFormat="1" ht="12.75" customHeight="1">
      <c r="A20" s="57"/>
      <c r="B20" s="57"/>
      <c r="C20"/>
      <c r="D20" s="191" t="s">
        <v>131</v>
      </c>
      <c r="E20" s="191"/>
      <c r="F20" s="191"/>
      <c r="G20" s="191"/>
      <c r="H20" s="191" t="e">
        <f ca="1">SUM(H18:H19)</f>
        <v>#REF!</v>
      </c>
      <c r="I20" s="191"/>
      <c r="J20" s="191"/>
      <c r="K20" s="192" t="e">
        <f ca="1">SUM(K18:L19)</f>
        <v>#REF!</v>
      </c>
      <c r="L20" s="192"/>
      <c r="M20" s="192"/>
      <c r="N20" s="193"/>
      <c r="O20" s="193"/>
      <c r="P20" s="193"/>
      <c r="Q20" s="57"/>
      <c r="R20" s="61"/>
      <c r="S20" s="62"/>
    </row>
    <row r="21" spans="1:19" s="59" customFormat="1">
      <c r="A21" s="57"/>
      <c r="B21" s="57"/>
      <c r="C21" s="57"/>
      <c r="D21" s="47"/>
      <c r="E21" s="63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61"/>
      <c r="S21" s="62"/>
    </row>
    <row r="22" spans="1:19" s="59" customFormat="1">
      <c r="A22" s="57"/>
      <c r="B22" s="57"/>
      <c r="C22" s="124"/>
      <c r="D22" s="47"/>
      <c r="E22" s="63"/>
      <c r="F22" s="64"/>
      <c r="G22" s="46"/>
      <c r="H22" s="46"/>
      <c r="I22" s="46"/>
      <c r="J22" s="46"/>
      <c r="K22" s="46"/>
      <c r="L22" s="46"/>
      <c r="M22" s="46"/>
      <c r="N22" s="187" t="str">
        <f ca="1">"Đà nẵng, ngày " &amp; TEXT(DAY(TODAY()),"00") &amp; " tháng " &amp; TEXT(MONTH(TODAY()),"00") &amp; " năm " &amp; YEAR(TODAY())</f>
        <v>Đà nẵng, ngày 03 tháng 12 năm 2024</v>
      </c>
      <c r="O22" s="187"/>
      <c r="P22" s="187"/>
      <c r="Q22" s="187"/>
      <c r="R22" s="187"/>
      <c r="S22" s="187"/>
    </row>
    <row r="23" spans="1:19" s="59" customFormat="1" ht="12.75" customHeight="1">
      <c r="A23" s="57"/>
      <c r="B23" s="188" t="s">
        <v>132</v>
      </c>
      <c r="C23" s="188"/>
      <c r="D23" s="188"/>
      <c r="E23" s="61"/>
      <c r="F23" s="65" t="s">
        <v>133</v>
      </c>
      <c r="G23" s="61"/>
      <c r="H23" s="46"/>
      <c r="I23" s="66" t="s">
        <v>134</v>
      </c>
      <c r="K23" s="57"/>
      <c r="L23" s="124"/>
      <c r="M23" s="46"/>
      <c r="N23" s="188" t="s">
        <v>455</v>
      </c>
      <c r="O23" s="188"/>
      <c r="P23" s="188"/>
      <c r="Q23" s="188"/>
      <c r="R23" s="188"/>
      <c r="S23" s="188"/>
    </row>
    <row r="24" spans="1:19" s="59" customFormat="1" ht="12" customHeight="1">
      <c r="A24" s="57"/>
      <c r="B24" s="57"/>
      <c r="C24" s="124"/>
      <c r="D24" s="47"/>
      <c r="E24" s="63"/>
      <c r="F24" s="64"/>
      <c r="G24" s="46"/>
      <c r="H24" s="46"/>
      <c r="I24" s="67"/>
      <c r="K24" s="68"/>
      <c r="L24" s="46"/>
      <c r="M24" s="46"/>
      <c r="N24" s="46"/>
      <c r="O24" s="124"/>
      <c r="Q24" s="69"/>
      <c r="R24" s="69"/>
      <c r="S24" s="43"/>
    </row>
    <row r="25" spans="1:19" s="59" customFormat="1" ht="12" customHeight="1">
      <c r="A25" s="57"/>
      <c r="B25" s="57"/>
      <c r="C25" s="124"/>
      <c r="D25" s="47"/>
      <c r="E25" s="63"/>
      <c r="F25" s="64"/>
      <c r="G25" s="46"/>
      <c r="H25" s="46"/>
      <c r="I25" s="67"/>
      <c r="K25" s="68"/>
      <c r="L25" s="46"/>
      <c r="M25" s="46"/>
      <c r="N25" s="46"/>
      <c r="O25" s="124"/>
      <c r="Q25" s="69"/>
      <c r="R25" s="69"/>
      <c r="S25" s="43"/>
    </row>
    <row r="26" spans="1:19" s="59" customFormat="1" ht="12" customHeight="1">
      <c r="A26" s="57"/>
      <c r="B26" s="57"/>
      <c r="C26" s="124"/>
      <c r="D26" s="47"/>
      <c r="E26" s="63"/>
      <c r="F26" s="64"/>
      <c r="G26" s="46"/>
      <c r="H26" s="46"/>
      <c r="I26" s="67"/>
      <c r="K26" s="68"/>
      <c r="L26" s="46"/>
      <c r="M26" s="46"/>
      <c r="N26" s="46"/>
      <c r="O26" s="124"/>
      <c r="Q26" s="69"/>
      <c r="R26" s="69"/>
      <c r="S26" s="43"/>
    </row>
    <row r="27" spans="1:19" s="59" customFormat="1">
      <c r="A27" s="57"/>
      <c r="B27" s="57"/>
      <c r="C27" s="124"/>
      <c r="D27" s="47"/>
      <c r="E27" s="63"/>
      <c r="F27" s="64"/>
      <c r="G27" s="57"/>
      <c r="H27" s="46"/>
      <c r="I27" s="46"/>
      <c r="J27" s="46"/>
      <c r="K27" s="46"/>
      <c r="L27" s="124"/>
      <c r="M27" s="46"/>
      <c r="N27" s="46"/>
      <c r="O27" s="124"/>
      <c r="P27" s="124"/>
      <c r="Q27" s="124"/>
      <c r="R27" s="70"/>
      <c r="S27" s="43"/>
    </row>
    <row r="28" spans="1:19" s="59" customFormat="1">
      <c r="A28" s="57"/>
      <c r="B28" s="57"/>
      <c r="C28" s="124"/>
      <c r="D28" s="47"/>
      <c r="E28" s="63"/>
      <c r="F28" s="64"/>
      <c r="G28" s="57"/>
      <c r="H28" s="46"/>
      <c r="I28" s="46"/>
      <c r="J28" s="46"/>
      <c r="K28" s="46"/>
      <c r="L28" s="124"/>
      <c r="M28" s="46"/>
      <c r="N28" s="46"/>
      <c r="O28" s="124"/>
      <c r="P28" s="124"/>
      <c r="Q28" s="124"/>
      <c r="R28" s="70"/>
      <c r="S28" s="43"/>
    </row>
    <row r="29" spans="1:19" s="59" customFormat="1" ht="12.75" customHeight="1">
      <c r="A29" s="57"/>
      <c r="B29" s="189" t="s">
        <v>145</v>
      </c>
      <c r="C29" s="189"/>
      <c r="D29" s="189"/>
      <c r="E29" s="41"/>
      <c r="F29" s="71"/>
      <c r="G29" s="72"/>
      <c r="H29" s="72"/>
      <c r="I29" s="72"/>
      <c r="J29" s="72"/>
      <c r="K29" s="72"/>
      <c r="L29" s="72"/>
      <c r="M29" s="72"/>
      <c r="N29" s="190" t="s">
        <v>135</v>
      </c>
      <c r="O29" s="190"/>
      <c r="P29" s="190"/>
      <c r="Q29" s="190"/>
      <c r="R29" s="190"/>
      <c r="S29" s="190"/>
    </row>
    <row r="30" spans="1:19" s="59" customFormat="1" ht="12.75" customHeight="1">
      <c r="A30" s="57"/>
      <c r="B30" s="189"/>
      <c r="C30" s="189"/>
      <c r="D30" s="189"/>
      <c r="E30" s="41"/>
      <c r="F30" s="71"/>
      <c r="G30" s="72"/>
      <c r="H30" s="72"/>
      <c r="I30" s="72"/>
      <c r="J30" s="72"/>
      <c r="K30" s="72"/>
      <c r="L30" s="72"/>
      <c r="M30" s="72"/>
      <c r="N30" s="190"/>
      <c r="O30" s="190"/>
      <c r="P30" s="190"/>
      <c r="Q30" s="190"/>
      <c r="R30" s="190"/>
      <c r="S30" s="190"/>
    </row>
    <row r="31" spans="1:19" s="73" customFormat="1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186"/>
      <c r="S31" s="18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5"/>
  </cols>
  <sheetData>
    <row r="1" spans="1:4">
      <c r="A1" s="15" t="s">
        <v>532</v>
      </c>
      <c r="B1" t="s">
        <v>533</v>
      </c>
      <c r="D1" t="s">
        <v>534</v>
      </c>
    </row>
    <row r="2" spans="1:4">
      <c r="A2" s="15">
        <v>2</v>
      </c>
      <c r="B2" t="s">
        <v>557</v>
      </c>
      <c r="C2" t="str">
        <f>A2&amp;B2</f>
        <v>2401/1</v>
      </c>
      <c r="D2" t="s">
        <v>535</v>
      </c>
    </row>
    <row r="3" spans="1:4">
      <c r="A3" s="15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5">
        <v>2</v>
      </c>
      <c r="B4">
        <v>702</v>
      </c>
      <c r="C4" t="str">
        <f t="shared" si="0"/>
        <v>2702</v>
      </c>
      <c r="D4" t="s">
        <v>535</v>
      </c>
    </row>
    <row r="5" spans="1:4">
      <c r="A5" s="15">
        <v>2</v>
      </c>
      <c r="B5">
        <v>703</v>
      </c>
      <c r="C5" t="str">
        <f t="shared" si="0"/>
        <v>2703</v>
      </c>
      <c r="D5" t="s">
        <v>535</v>
      </c>
    </row>
    <row r="6" spans="1:4">
      <c r="A6" s="15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5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5">
        <v>2</v>
      </c>
      <c r="B8">
        <v>802</v>
      </c>
      <c r="C8" t="str">
        <f t="shared" si="0"/>
        <v>2802</v>
      </c>
      <c r="D8" t="s">
        <v>535</v>
      </c>
    </row>
    <row r="9" spans="1:4">
      <c r="A9" s="15">
        <v>2</v>
      </c>
      <c r="B9">
        <v>803</v>
      </c>
      <c r="C9" t="str">
        <f t="shared" si="0"/>
        <v>2803</v>
      </c>
      <c r="D9" t="s">
        <v>535</v>
      </c>
    </row>
    <row r="10" spans="1:4">
      <c r="A10" s="15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5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5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5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5">
        <v>2</v>
      </c>
      <c r="B14" t="s">
        <v>1214</v>
      </c>
      <c r="C14" t="str">
        <f t="shared" si="0"/>
        <v>21001A</v>
      </c>
      <c r="D14" t="s">
        <v>535</v>
      </c>
    </row>
    <row r="15" spans="1:4">
      <c r="A15" s="15">
        <v>2</v>
      </c>
      <c r="B15" t="s">
        <v>1215</v>
      </c>
      <c r="C15" t="str">
        <f t="shared" si="0"/>
        <v>21001B</v>
      </c>
      <c r="D15" t="s">
        <v>535</v>
      </c>
    </row>
    <row r="16" spans="1:4">
      <c r="A16" s="15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5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5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5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5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5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5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5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5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5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5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5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5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5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5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5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5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5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5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5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5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5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5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5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5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5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5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5">
        <v>2</v>
      </c>
      <c r="B43" t="s">
        <v>1216</v>
      </c>
      <c r="C43" t="str">
        <f t="shared" si="0"/>
        <v>2208/3</v>
      </c>
      <c r="D43" t="s">
        <v>535</v>
      </c>
    </row>
    <row r="44" spans="1:4">
      <c r="A44" s="15">
        <v>2</v>
      </c>
      <c r="B44" t="s">
        <v>1217</v>
      </c>
      <c r="C44" t="str">
        <f t="shared" si="0"/>
        <v>2208/4</v>
      </c>
      <c r="D44" t="s">
        <v>535</v>
      </c>
    </row>
    <row r="45" spans="1:4" s="126" customFormat="1">
      <c r="A45" s="125">
        <v>1</v>
      </c>
      <c r="B45" s="126" t="s">
        <v>567</v>
      </c>
      <c r="C45" s="126" t="str">
        <f>A45&amp;B45</f>
        <v>1302/1</v>
      </c>
      <c r="D45" s="126" t="s">
        <v>535</v>
      </c>
    </row>
    <row r="46" spans="1:4">
      <c r="A46" s="125">
        <v>1</v>
      </c>
      <c r="B46" s="126" t="s">
        <v>568</v>
      </c>
      <c r="C46" s="126" t="str">
        <f t="shared" si="0"/>
        <v>1302/2</v>
      </c>
      <c r="D46" s="126" t="s">
        <v>535</v>
      </c>
    </row>
    <row r="47" spans="1:4">
      <c r="A47" s="125">
        <v>1</v>
      </c>
      <c r="B47" s="126" t="s">
        <v>569</v>
      </c>
      <c r="C47" s="126" t="str">
        <f t="shared" si="0"/>
        <v>1304/1</v>
      </c>
      <c r="D47" s="126" t="s">
        <v>535</v>
      </c>
    </row>
    <row r="48" spans="1:4">
      <c r="A48" s="125">
        <v>1</v>
      </c>
      <c r="B48" s="126" t="s">
        <v>570</v>
      </c>
      <c r="C48" s="126" t="str">
        <f t="shared" si="0"/>
        <v>1304/2</v>
      </c>
      <c r="D48" s="126" t="s">
        <v>535</v>
      </c>
    </row>
    <row r="49" spans="1:4">
      <c r="A49" s="125">
        <v>1</v>
      </c>
      <c r="B49" s="126">
        <v>305</v>
      </c>
      <c r="C49" s="126" t="str">
        <f t="shared" si="0"/>
        <v>1305</v>
      </c>
      <c r="D49" s="126" t="s">
        <v>535</v>
      </c>
    </row>
    <row r="50" spans="1:4">
      <c r="A50" s="125">
        <v>1</v>
      </c>
      <c r="B50" s="126" t="s">
        <v>542</v>
      </c>
      <c r="C50" s="126" t="str">
        <f t="shared" si="0"/>
        <v>1307/1</v>
      </c>
      <c r="D50" s="126" t="s">
        <v>535</v>
      </c>
    </row>
    <row r="51" spans="1:4">
      <c r="A51" s="125">
        <v>1</v>
      </c>
      <c r="B51" s="126" t="s">
        <v>543</v>
      </c>
      <c r="C51" s="126" t="str">
        <f t="shared" si="0"/>
        <v>1307/2</v>
      </c>
      <c r="D51" s="126" t="s">
        <v>535</v>
      </c>
    </row>
    <row r="52" spans="1:4">
      <c r="A52" s="125">
        <v>1</v>
      </c>
      <c r="B52" s="126">
        <v>308</v>
      </c>
      <c r="C52" s="126" t="str">
        <f t="shared" si="0"/>
        <v>1308</v>
      </c>
      <c r="D52" s="126" t="s">
        <v>535</v>
      </c>
    </row>
    <row r="53" spans="1:4">
      <c r="A53" s="125">
        <v>1</v>
      </c>
      <c r="B53" s="126" t="s">
        <v>571</v>
      </c>
      <c r="C53" s="126" t="str">
        <f t="shared" si="0"/>
        <v>1310/1</v>
      </c>
      <c r="D53" s="126" t="s">
        <v>535</v>
      </c>
    </row>
    <row r="54" spans="1:4">
      <c r="A54" s="125">
        <v>1</v>
      </c>
      <c r="B54" s="126" t="s">
        <v>572</v>
      </c>
      <c r="C54" s="126" t="str">
        <f t="shared" ref="C54:C91" si="2">A54&amp;B54</f>
        <v>1310/2</v>
      </c>
      <c r="D54" s="126" t="s">
        <v>535</v>
      </c>
    </row>
    <row r="55" spans="1:4">
      <c r="A55" s="125">
        <v>1</v>
      </c>
      <c r="B55" s="126" t="s">
        <v>573</v>
      </c>
      <c r="C55" s="126" t="str">
        <f t="shared" si="2"/>
        <v>1510/1</v>
      </c>
      <c r="D55" s="126" t="s">
        <v>535</v>
      </c>
    </row>
    <row r="56" spans="1:4">
      <c r="A56" s="125">
        <v>1</v>
      </c>
      <c r="B56" s="126" t="s">
        <v>574</v>
      </c>
      <c r="C56" s="126" t="str">
        <f t="shared" si="2"/>
        <v>1510/2</v>
      </c>
      <c r="D56" s="126" t="s">
        <v>535</v>
      </c>
    </row>
    <row r="57" spans="1:4">
      <c r="A57" s="125">
        <v>1</v>
      </c>
      <c r="B57" s="126" t="s">
        <v>575</v>
      </c>
      <c r="C57" s="126" t="str">
        <f t="shared" si="2"/>
        <v>1510/3</v>
      </c>
      <c r="D57" s="126" t="s">
        <v>535</v>
      </c>
    </row>
    <row r="58" spans="1:4">
      <c r="A58" s="125">
        <v>1</v>
      </c>
      <c r="B58" s="126">
        <v>612</v>
      </c>
      <c r="C58" s="126" t="str">
        <f t="shared" si="2"/>
        <v>1612</v>
      </c>
      <c r="D58" s="126" t="s">
        <v>535</v>
      </c>
    </row>
    <row r="59" spans="1:4">
      <c r="A59" s="125">
        <v>1</v>
      </c>
      <c r="B59" s="126">
        <v>801</v>
      </c>
      <c r="C59" s="126" t="str">
        <f t="shared" si="2"/>
        <v>1801</v>
      </c>
      <c r="D59" s="126" t="s">
        <v>535</v>
      </c>
    </row>
    <row r="60" spans="1:4">
      <c r="A60" s="125">
        <v>1</v>
      </c>
      <c r="B60" s="126">
        <v>802</v>
      </c>
      <c r="C60" s="126" t="str">
        <f t="shared" si="2"/>
        <v>1802</v>
      </c>
      <c r="D60" s="126" t="s">
        <v>535</v>
      </c>
    </row>
    <row r="61" spans="1:4">
      <c r="A61" s="125">
        <v>1</v>
      </c>
      <c r="B61" s="126">
        <v>803</v>
      </c>
      <c r="C61" s="126" t="str">
        <f t="shared" si="2"/>
        <v>1803</v>
      </c>
      <c r="D61" s="126" t="s">
        <v>535</v>
      </c>
    </row>
    <row r="62" spans="1:4">
      <c r="A62" s="125">
        <v>1</v>
      </c>
      <c r="B62" s="126">
        <v>805</v>
      </c>
      <c r="C62" s="126" t="str">
        <f t="shared" si="2"/>
        <v>1805</v>
      </c>
      <c r="D62" s="126" t="s">
        <v>535</v>
      </c>
    </row>
    <row r="63" spans="1:4">
      <c r="A63" s="125">
        <v>1</v>
      </c>
      <c r="B63" s="126">
        <v>806</v>
      </c>
      <c r="C63" s="126" t="str">
        <f t="shared" si="2"/>
        <v>1806</v>
      </c>
      <c r="D63" s="126" t="s">
        <v>535</v>
      </c>
    </row>
    <row r="64" spans="1:4">
      <c r="A64" s="125">
        <v>1</v>
      </c>
      <c r="B64" s="126">
        <v>807</v>
      </c>
      <c r="C64" s="126" t="str">
        <f t="shared" si="2"/>
        <v>1807</v>
      </c>
      <c r="D64" s="126" t="s">
        <v>535</v>
      </c>
    </row>
    <row r="65" spans="1:4">
      <c r="A65" s="125">
        <v>1</v>
      </c>
      <c r="B65" s="126" t="s">
        <v>1207</v>
      </c>
      <c r="C65" s="126" t="str">
        <f t="shared" si="2"/>
        <v>1613/1</v>
      </c>
      <c r="D65" s="126" t="s">
        <v>535</v>
      </c>
    </row>
    <row r="66" spans="1:4">
      <c r="A66" s="125">
        <v>1</v>
      </c>
      <c r="B66" s="126" t="s">
        <v>1208</v>
      </c>
      <c r="C66" s="126" t="str">
        <f t="shared" si="2"/>
        <v>1613/2</v>
      </c>
      <c r="D66" s="126" t="s">
        <v>535</v>
      </c>
    </row>
    <row r="67" spans="1:4">
      <c r="A67" s="125">
        <v>1</v>
      </c>
      <c r="B67" s="126" t="s">
        <v>1209</v>
      </c>
      <c r="C67" s="126" t="str">
        <f t="shared" si="2"/>
        <v>1613/3</v>
      </c>
      <c r="D67" s="126" t="s">
        <v>535</v>
      </c>
    </row>
    <row r="68" spans="1:4">
      <c r="A68" s="125">
        <v>1</v>
      </c>
      <c r="B68" s="126" t="s">
        <v>1210</v>
      </c>
      <c r="C68" s="126" t="str">
        <f t="shared" si="2"/>
        <v>1613/4</v>
      </c>
      <c r="D68" s="126" t="s">
        <v>535</v>
      </c>
    </row>
    <row r="69" spans="1:4">
      <c r="A69" s="125">
        <v>1</v>
      </c>
      <c r="B69" s="126" t="s">
        <v>1211</v>
      </c>
      <c r="C69" s="126" t="str">
        <f t="shared" si="2"/>
        <v>1613/5</v>
      </c>
      <c r="D69" s="126" t="s">
        <v>535</v>
      </c>
    </row>
    <row r="70" spans="1:4">
      <c r="A70" s="125">
        <v>1</v>
      </c>
      <c r="B70" s="126" t="s">
        <v>1212</v>
      </c>
      <c r="C70" s="126" t="str">
        <f t="shared" si="2"/>
        <v>1613/6</v>
      </c>
      <c r="D70" s="126" t="s">
        <v>535</v>
      </c>
    </row>
    <row r="71" spans="1:4">
      <c r="A71" s="125">
        <v>1</v>
      </c>
      <c r="B71" s="126" t="s">
        <v>1213</v>
      </c>
      <c r="C71" s="126" t="str">
        <f t="shared" si="2"/>
        <v>1613/7</v>
      </c>
      <c r="D71" s="126" t="s">
        <v>535</v>
      </c>
    </row>
    <row r="72" spans="1:4">
      <c r="A72" s="129">
        <v>3</v>
      </c>
      <c r="B72" s="126" t="s">
        <v>1218</v>
      </c>
      <c r="C72" s="126" t="str">
        <f t="shared" si="2"/>
        <v>3133/1-A</v>
      </c>
      <c r="D72" s="126" t="s">
        <v>535</v>
      </c>
    </row>
    <row r="73" spans="1:4">
      <c r="A73" s="129">
        <v>3</v>
      </c>
      <c r="B73" s="126" t="s">
        <v>1219</v>
      </c>
      <c r="C73" s="126" t="str">
        <f t="shared" si="2"/>
        <v>3133/2-A</v>
      </c>
      <c r="D73" s="126" t="s">
        <v>535</v>
      </c>
    </row>
    <row r="74" spans="1:4">
      <c r="A74" s="129">
        <v>3</v>
      </c>
      <c r="B74" s="126" t="s">
        <v>1249</v>
      </c>
      <c r="C74" s="126" t="str">
        <f t="shared" ref="C74" si="3">A74&amp;B74</f>
        <v>3131-A</v>
      </c>
      <c r="D74" s="126" t="s">
        <v>535</v>
      </c>
    </row>
    <row r="75" spans="1:4">
      <c r="A75" s="129">
        <v>3</v>
      </c>
      <c r="B75" s="126" t="s">
        <v>1220</v>
      </c>
      <c r="C75" s="126" t="str">
        <f t="shared" si="2"/>
        <v>3109-B</v>
      </c>
      <c r="D75" s="126" t="s">
        <v>535</v>
      </c>
    </row>
    <row r="76" spans="1:4">
      <c r="A76" s="129">
        <v>3</v>
      </c>
      <c r="B76" s="126" t="s">
        <v>1221</v>
      </c>
      <c r="C76" s="126" t="str">
        <f t="shared" si="2"/>
        <v>3110-B</v>
      </c>
      <c r="D76" s="126" t="s">
        <v>535</v>
      </c>
    </row>
    <row r="77" spans="1:4">
      <c r="A77" s="129">
        <v>3</v>
      </c>
      <c r="B77" s="126" t="s">
        <v>1222</v>
      </c>
      <c r="C77" s="126" t="str">
        <f t="shared" si="2"/>
        <v>3201-C</v>
      </c>
      <c r="D77" s="126" t="s">
        <v>535</v>
      </c>
    </row>
    <row r="78" spans="1:4">
      <c r="A78" s="129">
        <v>3</v>
      </c>
      <c r="B78" s="126" t="s">
        <v>1250</v>
      </c>
      <c r="C78" s="126" t="str">
        <f t="shared" si="2"/>
        <v>3501/1-C</v>
      </c>
      <c r="D78" s="126" t="s">
        <v>535</v>
      </c>
    </row>
    <row r="79" spans="1:4">
      <c r="A79" s="129">
        <v>3</v>
      </c>
      <c r="B79" s="126" t="s">
        <v>1251</v>
      </c>
      <c r="C79" s="126" t="str">
        <f t="shared" ref="C79" si="4">A79&amp;B79</f>
        <v>3501/2-C</v>
      </c>
      <c r="D79" s="126" t="s">
        <v>535</v>
      </c>
    </row>
    <row r="80" spans="1:4">
      <c r="A80" s="129">
        <v>3</v>
      </c>
      <c r="B80" t="s">
        <v>1223</v>
      </c>
      <c r="C80" s="126" t="str">
        <f t="shared" si="2"/>
        <v>3504/1-C</v>
      </c>
      <c r="D80" s="126" t="s">
        <v>535</v>
      </c>
    </row>
    <row r="81" spans="1:4">
      <c r="A81" s="129">
        <v>3</v>
      </c>
      <c r="B81" t="s">
        <v>1224</v>
      </c>
      <c r="C81" s="126" t="str">
        <f t="shared" si="2"/>
        <v>3504/2-C</v>
      </c>
      <c r="D81" s="126" t="s">
        <v>535</v>
      </c>
    </row>
    <row r="82" spans="1:4">
      <c r="A82" s="129">
        <v>3</v>
      </c>
      <c r="B82" t="s">
        <v>1225</v>
      </c>
      <c r="C82" s="126" t="str">
        <f t="shared" si="2"/>
        <v>3504/3-C</v>
      </c>
      <c r="D82" s="126" t="s">
        <v>535</v>
      </c>
    </row>
    <row r="83" spans="1:4">
      <c r="A83" s="129">
        <v>3</v>
      </c>
      <c r="B83" t="s">
        <v>1226</v>
      </c>
      <c r="C83" s="126" t="str">
        <f t="shared" si="2"/>
        <v>3504/4-C</v>
      </c>
      <c r="D83" s="126" t="s">
        <v>535</v>
      </c>
    </row>
    <row r="84" spans="1:4">
      <c r="A84" s="129">
        <v>3</v>
      </c>
      <c r="B84" t="s">
        <v>1227</v>
      </c>
      <c r="C84" s="126" t="str">
        <f t="shared" si="2"/>
        <v>3301/1-D</v>
      </c>
      <c r="D84" s="126" t="s">
        <v>535</v>
      </c>
    </row>
    <row r="85" spans="1:4">
      <c r="A85" s="129">
        <v>3</v>
      </c>
      <c r="B85" t="s">
        <v>1228</v>
      </c>
      <c r="C85" s="126" t="str">
        <f t="shared" si="2"/>
        <v>3301/2-D</v>
      </c>
      <c r="D85" s="126" t="s">
        <v>535</v>
      </c>
    </row>
    <row r="86" spans="1:4">
      <c r="A86" s="129">
        <v>3</v>
      </c>
      <c r="B86" t="s">
        <v>1229</v>
      </c>
      <c r="C86" s="126" t="str">
        <f t="shared" si="2"/>
        <v>3304/1-D</v>
      </c>
      <c r="D86" s="126" t="s">
        <v>535</v>
      </c>
    </row>
    <row r="87" spans="1:4">
      <c r="A87" s="129">
        <v>3</v>
      </c>
      <c r="B87" t="s">
        <v>1230</v>
      </c>
      <c r="C87" s="126" t="str">
        <f t="shared" si="2"/>
        <v>3304/2-D</v>
      </c>
      <c r="D87" s="126" t="s">
        <v>535</v>
      </c>
    </row>
    <row r="88" spans="1:4">
      <c r="A88" s="129">
        <v>3</v>
      </c>
      <c r="B88" t="s">
        <v>1231</v>
      </c>
      <c r="C88" s="126" t="str">
        <f t="shared" si="2"/>
        <v>3404/1-D</v>
      </c>
      <c r="D88" s="126" t="s">
        <v>535</v>
      </c>
    </row>
    <row r="89" spans="1:4">
      <c r="A89" s="129">
        <v>3</v>
      </c>
      <c r="B89" t="s">
        <v>1232</v>
      </c>
      <c r="C89" s="126" t="str">
        <f t="shared" si="2"/>
        <v>3404/2-D</v>
      </c>
      <c r="D89" s="126" t="s">
        <v>535</v>
      </c>
    </row>
    <row r="90" spans="1:4">
      <c r="A90" s="129">
        <v>3</v>
      </c>
      <c r="B90" t="s">
        <v>1233</v>
      </c>
      <c r="C90" s="126" t="str">
        <f t="shared" si="2"/>
        <v>3101/1-E</v>
      </c>
      <c r="D90" s="126" t="s">
        <v>535</v>
      </c>
    </row>
    <row r="91" spans="1:4">
      <c r="A91" s="129">
        <v>3</v>
      </c>
      <c r="B91" t="s">
        <v>1234</v>
      </c>
      <c r="C91" s="126" t="str">
        <f t="shared" si="2"/>
        <v>3101/2-E</v>
      </c>
      <c r="D91" s="126" t="s">
        <v>535</v>
      </c>
    </row>
    <row r="92" spans="1:4">
      <c r="A92" s="129">
        <v>3</v>
      </c>
      <c r="B92" t="s">
        <v>1235</v>
      </c>
      <c r="C92" s="126" t="str">
        <f t="shared" ref="C92:C101" si="5">A92&amp;B92</f>
        <v>3204-E</v>
      </c>
      <c r="D92" s="126" t="s">
        <v>535</v>
      </c>
    </row>
    <row r="93" spans="1:4">
      <c r="A93" s="129">
        <v>3</v>
      </c>
      <c r="B93" t="s">
        <v>1236</v>
      </c>
      <c r="C93" s="126" t="str">
        <f t="shared" si="5"/>
        <v>3205-E</v>
      </c>
      <c r="D93" s="126" t="s">
        <v>535</v>
      </c>
    </row>
    <row r="94" spans="1:4">
      <c r="A94" s="129">
        <v>3</v>
      </c>
      <c r="B94" t="s">
        <v>1237</v>
      </c>
      <c r="C94" s="126" t="str">
        <f t="shared" si="5"/>
        <v>3301/1-E</v>
      </c>
      <c r="D94" s="126" t="s">
        <v>535</v>
      </c>
    </row>
    <row r="95" spans="1:4">
      <c r="A95" s="129">
        <v>3</v>
      </c>
      <c r="B95" t="s">
        <v>1238</v>
      </c>
      <c r="C95" s="126" t="str">
        <f t="shared" si="5"/>
        <v>3301/2-E</v>
      </c>
      <c r="D95" s="126" t="s">
        <v>535</v>
      </c>
    </row>
    <row r="96" spans="1:4">
      <c r="A96" s="129">
        <v>3</v>
      </c>
      <c r="B96" t="s">
        <v>1239</v>
      </c>
      <c r="C96" s="126" t="str">
        <f t="shared" si="5"/>
        <v>3304/1-E</v>
      </c>
      <c r="D96" s="126" t="s">
        <v>535</v>
      </c>
    </row>
    <row r="97" spans="1:4">
      <c r="A97" s="129">
        <v>3</v>
      </c>
      <c r="B97" t="s">
        <v>1240</v>
      </c>
      <c r="C97" s="126" t="str">
        <f t="shared" si="5"/>
        <v>3304/2-E</v>
      </c>
      <c r="D97" s="126" t="s">
        <v>535</v>
      </c>
    </row>
    <row r="98" spans="1:4">
      <c r="A98" s="129">
        <v>3</v>
      </c>
      <c r="B98" t="s">
        <v>1241</v>
      </c>
      <c r="C98" s="126" t="str">
        <f t="shared" si="5"/>
        <v>3401-E</v>
      </c>
      <c r="D98" s="126" t="s">
        <v>535</v>
      </c>
    </row>
    <row r="99" spans="1:4">
      <c r="A99" s="129">
        <v>3</v>
      </c>
      <c r="B99" t="s">
        <v>1242</v>
      </c>
      <c r="C99" s="126" t="str">
        <f t="shared" si="5"/>
        <v>3402-E</v>
      </c>
      <c r="D99" s="126" t="s">
        <v>535</v>
      </c>
    </row>
    <row r="100" spans="1:4">
      <c r="A100" s="129">
        <v>3</v>
      </c>
      <c r="B100" t="s">
        <v>1243</v>
      </c>
      <c r="C100" s="126" t="str">
        <f t="shared" si="5"/>
        <v>3404-E</v>
      </c>
      <c r="D100" s="126" t="s">
        <v>535</v>
      </c>
    </row>
    <row r="101" spans="1:4">
      <c r="A101" s="129">
        <v>3</v>
      </c>
      <c r="B101" t="s">
        <v>1244</v>
      </c>
      <c r="C101" s="126" t="str">
        <f t="shared" si="5"/>
        <v>3405-E</v>
      </c>
      <c r="D101" s="126" t="s">
        <v>535</v>
      </c>
    </row>
    <row r="102" spans="1:4">
      <c r="A102" s="129">
        <v>3</v>
      </c>
      <c r="B102" t="s">
        <v>1245</v>
      </c>
      <c r="C102" s="126" t="str">
        <f t="shared" ref="C102:C104" si="6">A102&amp;B102</f>
        <v>3501/1-E</v>
      </c>
      <c r="D102" s="126" t="s">
        <v>535</v>
      </c>
    </row>
    <row r="103" spans="1:4">
      <c r="A103" s="129">
        <v>3</v>
      </c>
      <c r="B103" t="s">
        <v>1246</v>
      </c>
      <c r="C103" s="126" t="str">
        <f t="shared" si="6"/>
        <v>3501/2-E</v>
      </c>
      <c r="D103" s="126" t="s">
        <v>535</v>
      </c>
    </row>
    <row r="104" spans="1:4">
      <c r="A104" s="129">
        <v>3</v>
      </c>
      <c r="B104" t="s">
        <v>1247</v>
      </c>
      <c r="C104" s="126" t="str">
        <f t="shared" si="6"/>
        <v>3504/1-E</v>
      </c>
      <c r="D104" s="126" t="s">
        <v>535</v>
      </c>
    </row>
    <row r="105" spans="1:4">
      <c r="A105" s="129">
        <v>3</v>
      </c>
      <c r="B105" t="s">
        <v>1248</v>
      </c>
      <c r="C105" s="126" t="str">
        <f t="shared" ref="C105:C115" si="7">A105&amp;B105</f>
        <v>3504/2-E</v>
      </c>
      <c r="D105" s="126" t="s">
        <v>535</v>
      </c>
    </row>
    <row r="106" spans="1:4">
      <c r="A106" s="127">
        <v>4</v>
      </c>
      <c r="B106" s="126">
        <v>401</v>
      </c>
      <c r="C106" s="126" t="str">
        <f t="shared" si="7"/>
        <v>4401</v>
      </c>
      <c r="D106" s="126" t="s">
        <v>535</v>
      </c>
    </row>
    <row r="107" spans="1:4">
      <c r="A107" s="127">
        <v>4</v>
      </c>
      <c r="B107" s="126">
        <v>403</v>
      </c>
      <c r="C107" s="126" t="str">
        <f t="shared" si="7"/>
        <v>4403</v>
      </c>
      <c r="D107" s="126" t="s">
        <v>535</v>
      </c>
    </row>
    <row r="108" spans="1:4">
      <c r="A108" s="127">
        <v>4</v>
      </c>
      <c r="B108" s="126">
        <v>404</v>
      </c>
      <c r="C108" s="126" t="str">
        <f t="shared" si="7"/>
        <v>4404</v>
      </c>
      <c r="D108" s="126" t="s">
        <v>535</v>
      </c>
    </row>
    <row r="109" spans="1:4">
      <c r="A109" s="127">
        <v>4</v>
      </c>
      <c r="B109" s="126">
        <v>501</v>
      </c>
      <c r="C109" s="126" t="str">
        <f t="shared" si="7"/>
        <v>4501</v>
      </c>
      <c r="D109" s="126" t="s">
        <v>535</v>
      </c>
    </row>
    <row r="110" spans="1:4">
      <c r="A110" s="127">
        <v>4</v>
      </c>
      <c r="B110" s="126">
        <v>502</v>
      </c>
      <c r="C110" s="126" t="str">
        <f t="shared" si="7"/>
        <v>4502</v>
      </c>
      <c r="D110" s="126" t="s">
        <v>535</v>
      </c>
    </row>
    <row r="111" spans="1:4">
      <c r="A111" s="127">
        <v>4</v>
      </c>
      <c r="B111" s="126">
        <v>503</v>
      </c>
      <c r="C111" s="126" t="str">
        <f t="shared" si="7"/>
        <v>4503</v>
      </c>
      <c r="D111" s="126" t="s">
        <v>535</v>
      </c>
    </row>
    <row r="112" spans="1:4">
      <c r="A112" s="127">
        <v>4</v>
      </c>
      <c r="B112">
        <v>504</v>
      </c>
      <c r="C112" s="126" t="str">
        <f t="shared" si="7"/>
        <v>4504</v>
      </c>
      <c r="D112" s="126" t="s">
        <v>535</v>
      </c>
    </row>
    <row r="113" spans="1:4">
      <c r="A113" s="127">
        <v>4</v>
      </c>
      <c r="B113">
        <v>601</v>
      </c>
      <c r="C113" s="126" t="str">
        <f t="shared" si="7"/>
        <v>4601</v>
      </c>
      <c r="D113" s="126" t="s">
        <v>535</v>
      </c>
    </row>
    <row r="114" spans="1:4">
      <c r="A114" s="127">
        <v>4</v>
      </c>
      <c r="B114">
        <v>602</v>
      </c>
      <c r="C114" s="126" t="str">
        <f t="shared" si="7"/>
        <v>4602</v>
      </c>
      <c r="D114" s="126" t="s">
        <v>535</v>
      </c>
    </row>
    <row r="115" spans="1:4">
      <c r="A115" s="127">
        <v>4</v>
      </c>
      <c r="B115">
        <v>603</v>
      </c>
      <c r="C115" s="126" t="str">
        <f t="shared" si="7"/>
        <v>4603</v>
      </c>
      <c r="D115" s="126" t="s">
        <v>535</v>
      </c>
    </row>
    <row r="116" spans="1:4">
      <c r="A116" s="128">
        <v>5</v>
      </c>
      <c r="B116" s="126">
        <v>201</v>
      </c>
      <c r="C116" s="126" t="str">
        <f t="shared" ref="C116:C133" si="8">A116&amp;B116</f>
        <v>5201</v>
      </c>
      <c r="D116" s="126" t="s">
        <v>535</v>
      </c>
    </row>
    <row r="117" spans="1:4">
      <c r="A117" s="128">
        <v>5</v>
      </c>
      <c r="B117" s="126">
        <v>202</v>
      </c>
      <c r="C117" s="126" t="str">
        <f t="shared" si="8"/>
        <v>5202</v>
      </c>
      <c r="D117" s="126" t="s">
        <v>535</v>
      </c>
    </row>
    <row r="118" spans="1:4">
      <c r="A118" s="128">
        <v>5</v>
      </c>
      <c r="B118" s="126">
        <v>203</v>
      </c>
      <c r="C118" s="126" t="str">
        <f t="shared" si="8"/>
        <v>5203</v>
      </c>
      <c r="D118" s="126" t="s">
        <v>535</v>
      </c>
    </row>
    <row r="119" spans="1:4">
      <c r="A119" s="128">
        <v>5</v>
      </c>
      <c r="B119" s="126">
        <v>204</v>
      </c>
      <c r="C119" s="126" t="str">
        <f t="shared" si="8"/>
        <v>5204</v>
      </c>
      <c r="D119" s="126" t="s">
        <v>535</v>
      </c>
    </row>
    <row r="120" spans="1:4">
      <c r="A120" s="128">
        <v>5</v>
      </c>
      <c r="B120" s="126">
        <v>205</v>
      </c>
      <c r="C120" s="126" t="str">
        <f t="shared" si="8"/>
        <v>5205</v>
      </c>
      <c r="D120" s="126" t="s">
        <v>535</v>
      </c>
    </row>
    <row r="121" spans="1:4">
      <c r="A121" s="128">
        <v>5</v>
      </c>
      <c r="B121" s="126">
        <v>206</v>
      </c>
      <c r="C121" s="126" t="str">
        <f t="shared" si="8"/>
        <v>5206</v>
      </c>
      <c r="D121" s="126" t="s">
        <v>535</v>
      </c>
    </row>
    <row r="122" spans="1:4">
      <c r="A122" s="128">
        <v>5</v>
      </c>
      <c r="B122">
        <v>301</v>
      </c>
      <c r="C122" s="126" t="str">
        <f t="shared" si="8"/>
        <v>5301</v>
      </c>
      <c r="D122" s="126" t="s">
        <v>535</v>
      </c>
    </row>
    <row r="123" spans="1:4">
      <c r="A123" s="128">
        <v>5</v>
      </c>
      <c r="B123">
        <v>302</v>
      </c>
      <c r="C123" s="126" t="str">
        <f t="shared" si="8"/>
        <v>5302</v>
      </c>
      <c r="D123" s="126" t="s">
        <v>535</v>
      </c>
    </row>
    <row r="124" spans="1:4">
      <c r="A124" s="128">
        <v>5</v>
      </c>
      <c r="B124">
        <v>303</v>
      </c>
      <c r="C124" s="126" t="str">
        <f t="shared" si="8"/>
        <v>5303</v>
      </c>
      <c r="D124" s="126" t="s">
        <v>535</v>
      </c>
    </row>
    <row r="125" spans="1:4">
      <c r="A125" s="128">
        <v>5</v>
      </c>
      <c r="B125">
        <v>304</v>
      </c>
      <c r="C125" s="126" t="str">
        <f t="shared" si="8"/>
        <v>5304</v>
      </c>
      <c r="D125" s="126" t="s">
        <v>535</v>
      </c>
    </row>
    <row r="126" spans="1:4">
      <c r="A126" s="128">
        <v>5</v>
      </c>
      <c r="B126">
        <v>305</v>
      </c>
      <c r="C126" s="126" t="str">
        <f t="shared" si="8"/>
        <v>5305</v>
      </c>
      <c r="D126" s="126" t="s">
        <v>535</v>
      </c>
    </row>
    <row r="127" spans="1:4">
      <c r="A127" s="128">
        <v>5</v>
      </c>
      <c r="B127">
        <v>306</v>
      </c>
      <c r="C127" s="126" t="str">
        <f t="shared" si="8"/>
        <v>5306</v>
      </c>
      <c r="D127" s="126" t="s">
        <v>535</v>
      </c>
    </row>
    <row r="128" spans="1:4">
      <c r="A128" s="128">
        <v>5</v>
      </c>
      <c r="B128">
        <v>404</v>
      </c>
      <c r="C128" s="126" t="str">
        <f t="shared" si="8"/>
        <v>5404</v>
      </c>
      <c r="D128" s="126" t="s">
        <v>535</v>
      </c>
    </row>
    <row r="129" spans="1:4">
      <c r="A129" s="128">
        <v>5</v>
      </c>
      <c r="B129">
        <v>405</v>
      </c>
      <c r="C129" s="126" t="str">
        <f t="shared" si="8"/>
        <v>5405</v>
      </c>
      <c r="D129" s="126" t="s">
        <v>535</v>
      </c>
    </row>
    <row r="130" spans="1:4">
      <c r="A130" s="128">
        <v>5</v>
      </c>
      <c r="B130">
        <v>406</v>
      </c>
      <c r="C130" s="126" t="str">
        <f t="shared" si="8"/>
        <v>5406</v>
      </c>
      <c r="D130" s="126" t="s">
        <v>535</v>
      </c>
    </row>
    <row r="131" spans="1:4">
      <c r="A131" s="128">
        <v>5</v>
      </c>
      <c r="B131">
        <v>504</v>
      </c>
      <c r="C131" s="126" t="str">
        <f t="shared" si="8"/>
        <v>5504</v>
      </c>
      <c r="D131" s="126" t="s">
        <v>535</v>
      </c>
    </row>
    <row r="132" spans="1:4">
      <c r="A132" s="128">
        <v>5</v>
      </c>
      <c r="B132">
        <v>505</v>
      </c>
      <c r="C132" s="126" t="str">
        <f t="shared" si="8"/>
        <v>5505</v>
      </c>
      <c r="D132" s="126" t="s">
        <v>535</v>
      </c>
    </row>
    <row r="133" spans="1:4">
      <c r="A133" s="128">
        <v>5</v>
      </c>
      <c r="B133">
        <v>506</v>
      </c>
      <c r="C133" s="126" t="str">
        <f t="shared" si="8"/>
        <v>5506</v>
      </c>
      <c r="D133" s="126" t="s">
        <v>535</v>
      </c>
    </row>
    <row r="134" spans="1:4">
      <c r="A134" s="128">
        <v>5</v>
      </c>
      <c r="B134">
        <v>601</v>
      </c>
      <c r="C134" s="126" t="str">
        <f t="shared" ref="C134:C145" si="9">A134&amp;B134</f>
        <v>5601</v>
      </c>
      <c r="D134" s="126" t="s">
        <v>535</v>
      </c>
    </row>
    <row r="135" spans="1:4">
      <c r="A135" s="128">
        <v>5</v>
      </c>
      <c r="B135">
        <v>602</v>
      </c>
      <c r="C135" s="126" t="str">
        <f t="shared" si="9"/>
        <v>5602</v>
      </c>
      <c r="D135" s="126" t="s">
        <v>535</v>
      </c>
    </row>
    <row r="136" spans="1:4">
      <c r="A136" s="128">
        <v>5</v>
      </c>
      <c r="B136">
        <v>603</v>
      </c>
      <c r="C136" s="126" t="str">
        <f t="shared" si="9"/>
        <v>5603</v>
      </c>
      <c r="D136" s="126" t="s">
        <v>535</v>
      </c>
    </row>
    <row r="137" spans="1:4">
      <c r="A137" s="128">
        <v>5</v>
      </c>
      <c r="B137">
        <v>604</v>
      </c>
      <c r="C137" s="126" t="str">
        <f t="shared" si="9"/>
        <v>5604</v>
      </c>
      <c r="D137" s="126" t="s">
        <v>535</v>
      </c>
    </row>
    <row r="138" spans="1:4">
      <c r="A138" s="128">
        <v>5</v>
      </c>
      <c r="B138">
        <v>605</v>
      </c>
      <c r="C138" s="126" t="str">
        <f t="shared" si="9"/>
        <v>5605</v>
      </c>
      <c r="D138" s="126" t="s">
        <v>535</v>
      </c>
    </row>
    <row r="139" spans="1:4">
      <c r="A139" s="128">
        <v>5</v>
      </c>
      <c r="B139">
        <v>606</v>
      </c>
      <c r="C139" s="126" t="str">
        <f t="shared" si="9"/>
        <v>5606</v>
      </c>
      <c r="D139" s="126" t="s">
        <v>535</v>
      </c>
    </row>
    <row r="140" spans="1:4">
      <c r="A140" s="128">
        <v>5</v>
      </c>
      <c r="B140" t="s">
        <v>557</v>
      </c>
      <c r="C140" s="126" t="str">
        <f t="shared" si="9"/>
        <v>5401/1</v>
      </c>
      <c r="D140" s="126" t="s">
        <v>535</v>
      </c>
    </row>
    <row r="141" spans="1:4">
      <c r="A141" s="128">
        <v>5</v>
      </c>
      <c r="B141" t="s">
        <v>558</v>
      </c>
      <c r="C141" s="126" t="str">
        <f t="shared" si="9"/>
        <v>5401/2</v>
      </c>
      <c r="D141" s="126" t="s">
        <v>535</v>
      </c>
    </row>
    <row r="142" spans="1:4">
      <c r="A142" s="128">
        <v>5</v>
      </c>
      <c r="B142" t="s">
        <v>576</v>
      </c>
      <c r="C142" s="126" t="str">
        <f t="shared" ref="C142:C143" si="10">A142&amp;B142</f>
        <v>5401/3</v>
      </c>
      <c r="D142" s="126" t="s">
        <v>535</v>
      </c>
    </row>
    <row r="143" spans="1:4">
      <c r="A143" s="128">
        <v>5</v>
      </c>
      <c r="B143" t="s">
        <v>559</v>
      </c>
      <c r="C143" s="126" t="str">
        <f t="shared" si="10"/>
        <v>5501/1</v>
      </c>
      <c r="D143" s="126" t="s">
        <v>535</v>
      </c>
    </row>
    <row r="144" spans="1:4">
      <c r="A144" s="128">
        <v>5</v>
      </c>
      <c r="B144" t="s">
        <v>560</v>
      </c>
      <c r="C144" s="126" t="str">
        <f t="shared" ref="C144" si="11">A144&amp;B144</f>
        <v>5501/2</v>
      </c>
      <c r="D144" s="126" t="s">
        <v>535</v>
      </c>
    </row>
    <row r="145" spans="1:4">
      <c r="A145" s="128">
        <v>5</v>
      </c>
      <c r="B145" t="s">
        <v>577</v>
      </c>
      <c r="C145" s="126" t="str">
        <f t="shared" si="9"/>
        <v>5501/3</v>
      </c>
      <c r="D145" s="126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4" sqref="J4"/>
    </sheetView>
  </sheetViews>
  <sheetFormatPr defaultRowHeight="12.75"/>
  <cols>
    <col min="1" max="2" width="9.140625" style="30"/>
    <col min="3" max="3" width="12.85546875" style="31" bestFit="1" customWidth="1"/>
    <col min="4" max="4" width="85.7109375" style="32" bestFit="1" customWidth="1"/>
    <col min="5" max="5" width="6.5703125" style="30" bestFit="1" customWidth="1"/>
    <col min="6" max="6" width="6.7109375" style="30" bestFit="1" customWidth="1"/>
    <col min="7" max="7" width="10.140625" style="30" bestFit="1" customWidth="1"/>
    <col min="8" max="8" width="5.140625" style="30" bestFit="1" customWidth="1"/>
    <col min="9" max="13" width="9.140625" style="30"/>
    <col min="14" max="26" width="9.140625" style="33"/>
    <col min="27" max="16384" width="9.140625" style="19"/>
  </cols>
  <sheetData>
    <row r="1" spans="1:26" ht="25.5">
      <c r="A1" s="21" t="s">
        <v>116</v>
      </c>
      <c r="B1" s="21"/>
      <c r="C1" s="21"/>
      <c r="D1" s="223" t="s">
        <v>117</v>
      </c>
      <c r="E1" s="224" t="s">
        <v>118</v>
      </c>
      <c r="F1" s="224" t="s">
        <v>119</v>
      </c>
      <c r="G1" s="224" t="s">
        <v>120</v>
      </c>
      <c r="H1" s="22" t="s">
        <v>121</v>
      </c>
      <c r="I1" s="22"/>
      <c r="J1" s="22"/>
      <c r="K1" s="22"/>
      <c r="L1" s="22"/>
      <c r="M1" s="225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</row>
    <row r="2" spans="1:26" ht="40.5">
      <c r="A2" s="24" t="s">
        <v>122</v>
      </c>
      <c r="B2" s="25" t="s">
        <v>123</v>
      </c>
      <c r="C2" s="25" t="s">
        <v>137</v>
      </c>
      <c r="D2" s="223"/>
      <c r="E2" s="224"/>
      <c r="F2" s="224"/>
      <c r="G2" s="224"/>
      <c r="H2" s="22"/>
      <c r="I2" s="22"/>
      <c r="J2" s="22"/>
      <c r="K2" s="22"/>
      <c r="L2" s="22"/>
      <c r="M2" s="225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13.5">
      <c r="A3" s="26"/>
      <c r="B3" s="27"/>
      <c r="C3" s="25"/>
      <c r="D3" s="28"/>
      <c r="E3" s="29"/>
      <c r="F3" s="29"/>
      <c r="G3" s="29"/>
      <c r="H3" s="22"/>
      <c r="I3" s="22"/>
      <c r="J3" s="22"/>
      <c r="K3" s="22"/>
      <c r="L3" s="22"/>
      <c r="M3" s="2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>
      <c r="A4" s="30" t="str">
        <f>LEFT(C4,3)</f>
        <v>AHI</v>
      </c>
      <c r="B4" s="30" t="str">
        <f>RIGHT(C4,3)</f>
        <v>391</v>
      </c>
      <c r="C4" s="31" t="s">
        <v>147</v>
      </c>
      <c r="D4" s="32" t="s">
        <v>148</v>
      </c>
      <c r="E4" s="30">
        <v>2</v>
      </c>
      <c r="I4" s="30">
        <v>1</v>
      </c>
      <c r="J4" s="32" t="s">
        <v>1258</v>
      </c>
    </row>
    <row r="5" spans="1:26">
      <c r="A5" s="30" t="str">
        <f t="shared" ref="A5:A39" si="0">LEFT(C5,3)</f>
        <v>AHI</v>
      </c>
      <c r="B5" s="30" t="str">
        <f t="shared" ref="B5:B39" si="1">RIGHT(C5,3)</f>
        <v>392</v>
      </c>
      <c r="C5" s="31" t="s">
        <v>149</v>
      </c>
      <c r="D5" s="32" t="s">
        <v>150</v>
      </c>
      <c r="E5" s="30">
        <v>2</v>
      </c>
      <c r="I5" s="30">
        <v>2</v>
      </c>
      <c r="J5" s="32" t="s">
        <v>143</v>
      </c>
    </row>
    <row r="6" spans="1:26">
      <c r="A6" s="30" t="str">
        <f t="shared" si="0"/>
        <v>AHI</v>
      </c>
      <c r="B6" s="30" t="str">
        <f t="shared" si="1"/>
        <v>394</v>
      </c>
      <c r="C6" s="31" t="s">
        <v>151</v>
      </c>
      <c r="D6" s="32" t="s">
        <v>152</v>
      </c>
      <c r="E6" s="30">
        <v>1</v>
      </c>
      <c r="I6" s="30">
        <v>3</v>
      </c>
      <c r="J6" s="32" t="s">
        <v>146</v>
      </c>
    </row>
    <row r="7" spans="1:26">
      <c r="A7" s="30" t="str">
        <f t="shared" si="0"/>
        <v>ARC</v>
      </c>
      <c r="B7" s="30" t="str">
        <f t="shared" si="1"/>
        <v>101</v>
      </c>
      <c r="C7" s="31" t="s">
        <v>153</v>
      </c>
      <c r="D7" s="32" t="s">
        <v>154</v>
      </c>
      <c r="E7" s="30">
        <v>2</v>
      </c>
      <c r="I7" s="30">
        <v>4</v>
      </c>
      <c r="J7" s="32" t="s">
        <v>584</v>
      </c>
    </row>
    <row r="8" spans="1:26">
      <c r="A8" s="30" t="str">
        <f t="shared" si="0"/>
        <v>ARC</v>
      </c>
      <c r="B8" s="30" t="str">
        <f t="shared" si="1"/>
        <v>102</v>
      </c>
      <c r="C8" s="31" t="s">
        <v>155</v>
      </c>
      <c r="D8" s="32" t="s">
        <v>156</v>
      </c>
      <c r="E8" s="30">
        <v>3</v>
      </c>
      <c r="I8" s="30">
        <v>5</v>
      </c>
      <c r="J8" s="32" t="s">
        <v>583</v>
      </c>
    </row>
    <row r="9" spans="1:26">
      <c r="A9" s="30" t="str">
        <f t="shared" si="0"/>
        <v>ARC</v>
      </c>
      <c r="B9" s="30" t="str">
        <f t="shared" si="1"/>
        <v>112</v>
      </c>
      <c r="C9" s="31" t="s">
        <v>157</v>
      </c>
      <c r="D9" s="32" t="s">
        <v>158</v>
      </c>
      <c r="E9" s="30">
        <v>2</v>
      </c>
      <c r="J9" s="32"/>
    </row>
    <row r="10" spans="1:26">
      <c r="A10" s="30" t="str">
        <f t="shared" si="0"/>
        <v>ARC</v>
      </c>
      <c r="B10" s="30" t="str">
        <f t="shared" si="1"/>
        <v>116</v>
      </c>
      <c r="C10" s="31" t="s">
        <v>159</v>
      </c>
      <c r="D10" s="32" t="s">
        <v>160</v>
      </c>
      <c r="E10" s="30">
        <v>2</v>
      </c>
    </row>
    <row r="11" spans="1:26">
      <c r="A11" s="30" t="str">
        <f t="shared" si="0"/>
        <v>ARC</v>
      </c>
      <c r="B11" s="30" t="str">
        <f t="shared" si="1"/>
        <v>117</v>
      </c>
      <c r="C11" s="31" t="s">
        <v>161</v>
      </c>
      <c r="D11" s="32" t="s">
        <v>162</v>
      </c>
      <c r="E11" s="30">
        <v>2</v>
      </c>
    </row>
    <row r="12" spans="1:26">
      <c r="A12" s="30" t="str">
        <f t="shared" si="0"/>
        <v>ARC</v>
      </c>
      <c r="B12" s="30" t="str">
        <f t="shared" si="1"/>
        <v>200</v>
      </c>
      <c r="C12" s="31" t="s">
        <v>163</v>
      </c>
      <c r="D12" s="32" t="s">
        <v>164</v>
      </c>
      <c r="E12" s="30">
        <v>2</v>
      </c>
    </row>
    <row r="13" spans="1:26">
      <c r="A13" s="30" t="str">
        <f t="shared" si="0"/>
        <v>ARC</v>
      </c>
      <c r="B13" s="30" t="str">
        <f t="shared" si="1"/>
        <v>201</v>
      </c>
      <c r="C13" s="31" t="s">
        <v>165</v>
      </c>
      <c r="D13" s="32" t="s">
        <v>166</v>
      </c>
      <c r="E13" s="30">
        <v>3</v>
      </c>
    </row>
    <row r="14" spans="1:26">
      <c r="A14" s="30" t="str">
        <f t="shared" si="0"/>
        <v>ARC</v>
      </c>
      <c r="B14" s="30" t="str">
        <f t="shared" si="1"/>
        <v>216</v>
      </c>
      <c r="C14" s="31" t="s">
        <v>167</v>
      </c>
      <c r="D14" s="32" t="s">
        <v>168</v>
      </c>
      <c r="E14" s="30">
        <v>2</v>
      </c>
    </row>
    <row r="15" spans="1:26">
      <c r="A15" s="30" t="str">
        <f t="shared" si="0"/>
        <v>ARC</v>
      </c>
      <c r="B15" s="30" t="str">
        <f t="shared" si="1"/>
        <v>245</v>
      </c>
      <c r="C15" s="31" t="s">
        <v>169</v>
      </c>
      <c r="D15" s="32" t="s">
        <v>170</v>
      </c>
      <c r="E15" s="30">
        <v>2</v>
      </c>
    </row>
    <row r="16" spans="1:26" s="33" customFormat="1">
      <c r="A16" s="30" t="str">
        <f t="shared" si="0"/>
        <v>ARC</v>
      </c>
      <c r="B16" s="30" t="str">
        <f t="shared" si="1"/>
        <v>246</v>
      </c>
      <c r="C16" s="31" t="s">
        <v>171</v>
      </c>
      <c r="D16" s="32" t="s">
        <v>172</v>
      </c>
      <c r="E16" s="30">
        <v>2</v>
      </c>
      <c r="F16" s="30"/>
      <c r="G16" s="30"/>
      <c r="H16" s="30"/>
      <c r="I16" s="30"/>
      <c r="J16" s="30"/>
      <c r="K16" s="30"/>
      <c r="L16" s="30"/>
      <c r="M16" s="30"/>
    </row>
    <row r="17" spans="1:13" s="33" customFormat="1">
      <c r="A17" s="30" t="str">
        <f t="shared" si="0"/>
        <v>ARC</v>
      </c>
      <c r="B17" s="30" t="str">
        <f t="shared" si="1"/>
        <v>252</v>
      </c>
      <c r="C17" s="31" t="s">
        <v>173</v>
      </c>
      <c r="D17" s="32" t="s">
        <v>174</v>
      </c>
      <c r="E17" s="30">
        <v>2</v>
      </c>
      <c r="F17" s="30"/>
      <c r="G17" s="30"/>
      <c r="H17" s="30"/>
      <c r="I17" s="30"/>
      <c r="J17" s="30"/>
      <c r="K17" s="30"/>
      <c r="L17" s="30"/>
      <c r="M17" s="30"/>
    </row>
    <row r="18" spans="1:13" s="33" customFormat="1">
      <c r="A18" s="30" t="str">
        <f t="shared" si="0"/>
        <v>ARC</v>
      </c>
      <c r="B18" s="30" t="str">
        <f t="shared" si="1"/>
        <v>261</v>
      </c>
      <c r="C18" s="31" t="s">
        <v>175</v>
      </c>
      <c r="D18" s="32" t="s">
        <v>176</v>
      </c>
      <c r="E18" s="30">
        <v>1</v>
      </c>
      <c r="F18" s="30"/>
      <c r="G18" s="30"/>
      <c r="H18" s="30"/>
      <c r="I18" s="30"/>
      <c r="J18" s="30"/>
      <c r="K18" s="30"/>
      <c r="L18" s="30"/>
      <c r="M18" s="30"/>
    </row>
    <row r="19" spans="1:13" s="33" customFormat="1">
      <c r="A19" s="30" t="str">
        <f t="shared" si="0"/>
        <v>ARC</v>
      </c>
      <c r="B19" s="30" t="str">
        <f t="shared" si="1"/>
        <v>265</v>
      </c>
      <c r="C19" s="31" t="s">
        <v>177</v>
      </c>
      <c r="D19" s="32" t="s">
        <v>178</v>
      </c>
      <c r="E19" s="30">
        <v>2</v>
      </c>
      <c r="F19" s="30"/>
      <c r="G19" s="30"/>
      <c r="H19" s="30"/>
      <c r="I19" s="30"/>
      <c r="J19" s="30"/>
      <c r="K19" s="30"/>
      <c r="L19" s="30"/>
      <c r="M19" s="30"/>
    </row>
    <row r="20" spans="1:13" s="33" customFormat="1">
      <c r="A20" s="30" t="str">
        <f t="shared" si="0"/>
        <v>ARC</v>
      </c>
      <c r="B20" s="30" t="str">
        <f t="shared" si="1"/>
        <v>272</v>
      </c>
      <c r="C20" s="31" t="s">
        <v>179</v>
      </c>
      <c r="D20" s="32" t="s">
        <v>180</v>
      </c>
      <c r="E20" s="30">
        <v>2</v>
      </c>
      <c r="F20" s="30"/>
      <c r="G20" s="30"/>
      <c r="H20" s="30"/>
      <c r="I20" s="30"/>
      <c r="J20" s="30"/>
      <c r="K20" s="30"/>
      <c r="L20" s="30"/>
      <c r="M20" s="30"/>
    </row>
    <row r="21" spans="1:13" s="33" customFormat="1">
      <c r="A21" s="30" t="str">
        <f t="shared" si="0"/>
        <v>ARC</v>
      </c>
      <c r="B21" s="30" t="str">
        <f t="shared" si="1"/>
        <v>278</v>
      </c>
      <c r="C21" s="31" t="s">
        <v>181</v>
      </c>
      <c r="D21" s="32" t="s">
        <v>182</v>
      </c>
      <c r="E21" s="30">
        <v>2</v>
      </c>
      <c r="F21" s="30"/>
      <c r="G21" s="30"/>
      <c r="H21" s="30"/>
      <c r="I21" s="30"/>
      <c r="J21" s="30"/>
      <c r="K21" s="30"/>
      <c r="L21" s="30"/>
      <c r="M21" s="30"/>
    </row>
    <row r="22" spans="1:13" s="33" customFormat="1">
      <c r="A22" s="30" t="str">
        <f t="shared" si="0"/>
        <v>ARC</v>
      </c>
      <c r="B22" s="30" t="str">
        <f t="shared" si="1"/>
        <v>279</v>
      </c>
      <c r="C22" s="31" t="s">
        <v>183</v>
      </c>
      <c r="D22" s="32" t="s">
        <v>184</v>
      </c>
      <c r="E22" s="30">
        <v>2</v>
      </c>
      <c r="F22" s="30"/>
      <c r="G22" s="30"/>
      <c r="H22" s="30"/>
      <c r="I22" s="30"/>
      <c r="J22" s="30"/>
      <c r="K22" s="30"/>
      <c r="L22" s="30"/>
      <c r="M22" s="30"/>
    </row>
    <row r="23" spans="1:13" s="33" customFormat="1">
      <c r="A23" s="30" t="str">
        <f t="shared" si="0"/>
        <v>ARC</v>
      </c>
      <c r="B23" s="30" t="str">
        <f t="shared" si="1"/>
        <v>296</v>
      </c>
      <c r="C23" s="31" t="s">
        <v>185</v>
      </c>
      <c r="D23" s="32" t="s">
        <v>186</v>
      </c>
      <c r="E23" s="30">
        <v>1</v>
      </c>
      <c r="F23" s="30"/>
      <c r="G23" s="30"/>
      <c r="H23" s="30"/>
      <c r="I23" s="30"/>
      <c r="J23" s="30"/>
      <c r="K23" s="30"/>
      <c r="L23" s="30"/>
      <c r="M23" s="30"/>
    </row>
    <row r="24" spans="1:13" s="33" customFormat="1">
      <c r="A24" s="30" t="str">
        <f t="shared" si="0"/>
        <v>ARC</v>
      </c>
      <c r="B24" s="30" t="str">
        <f t="shared" si="1"/>
        <v>303</v>
      </c>
      <c r="C24" s="31" t="s">
        <v>187</v>
      </c>
      <c r="D24" s="32" t="s">
        <v>188</v>
      </c>
      <c r="E24" s="30">
        <v>2</v>
      </c>
      <c r="F24" s="30"/>
      <c r="G24" s="30"/>
      <c r="H24" s="30"/>
      <c r="I24" s="30"/>
      <c r="J24" s="30"/>
      <c r="K24" s="30"/>
      <c r="L24" s="30"/>
      <c r="M24" s="30"/>
    </row>
    <row r="25" spans="1:13" s="33" customFormat="1">
      <c r="A25" s="30" t="str">
        <f t="shared" si="0"/>
        <v>ARC</v>
      </c>
      <c r="B25" s="30" t="str">
        <f t="shared" si="1"/>
        <v>328</v>
      </c>
      <c r="C25" s="31" t="s">
        <v>189</v>
      </c>
      <c r="D25" s="32" t="s">
        <v>190</v>
      </c>
      <c r="E25" s="30">
        <v>2</v>
      </c>
      <c r="F25" s="30"/>
      <c r="G25" s="30"/>
      <c r="H25" s="30"/>
      <c r="I25" s="30"/>
      <c r="J25" s="30"/>
      <c r="K25" s="30"/>
      <c r="L25" s="30"/>
      <c r="M25" s="30"/>
    </row>
    <row r="26" spans="1:13" s="33" customFormat="1">
      <c r="A26" s="30" t="str">
        <f t="shared" si="0"/>
        <v>ARC</v>
      </c>
      <c r="B26" s="30" t="str">
        <f t="shared" si="1"/>
        <v>329</v>
      </c>
      <c r="C26" s="31" t="s">
        <v>191</v>
      </c>
      <c r="D26" s="32" t="s">
        <v>192</v>
      </c>
      <c r="E26" s="30">
        <v>2</v>
      </c>
      <c r="F26" s="30"/>
      <c r="G26" s="30"/>
      <c r="H26" s="30"/>
      <c r="I26" s="30"/>
      <c r="J26" s="30"/>
      <c r="K26" s="30"/>
      <c r="L26" s="30"/>
      <c r="M26" s="30"/>
    </row>
    <row r="27" spans="1:13" s="33" customFormat="1">
      <c r="A27" s="30" t="str">
        <f t="shared" si="0"/>
        <v>ARC</v>
      </c>
      <c r="B27" s="30" t="str">
        <f t="shared" si="1"/>
        <v>348</v>
      </c>
      <c r="C27" s="31" t="s">
        <v>193</v>
      </c>
      <c r="D27" s="32" t="s">
        <v>194</v>
      </c>
      <c r="E27" s="30">
        <v>1</v>
      </c>
      <c r="F27" s="30"/>
      <c r="G27" s="30"/>
      <c r="H27" s="30"/>
      <c r="I27" s="30"/>
      <c r="J27" s="30"/>
      <c r="K27" s="30"/>
      <c r="L27" s="30"/>
      <c r="M27" s="30"/>
    </row>
    <row r="28" spans="1:13" s="33" customFormat="1">
      <c r="A28" s="30" t="str">
        <f t="shared" si="0"/>
        <v>ARC</v>
      </c>
      <c r="B28" s="30" t="str">
        <f t="shared" si="1"/>
        <v>361</v>
      </c>
      <c r="C28" s="31" t="s">
        <v>195</v>
      </c>
      <c r="D28" s="32" t="s">
        <v>196</v>
      </c>
      <c r="E28" s="30">
        <v>1</v>
      </c>
      <c r="F28" s="30"/>
      <c r="G28" s="30"/>
      <c r="H28" s="30"/>
      <c r="I28" s="30"/>
      <c r="J28" s="30"/>
      <c r="K28" s="30"/>
      <c r="L28" s="30"/>
      <c r="M28" s="30"/>
    </row>
    <row r="29" spans="1:13" s="33" customFormat="1">
      <c r="A29" s="30" t="str">
        <f t="shared" si="0"/>
        <v>ARC</v>
      </c>
      <c r="B29" s="30" t="str">
        <f t="shared" si="1"/>
        <v>362</v>
      </c>
      <c r="C29" s="31" t="s">
        <v>197</v>
      </c>
      <c r="D29" s="32" t="s">
        <v>198</v>
      </c>
      <c r="E29" s="30">
        <v>1</v>
      </c>
      <c r="F29" s="30"/>
      <c r="G29" s="30"/>
      <c r="H29" s="30"/>
      <c r="I29" s="30"/>
      <c r="J29" s="30"/>
      <c r="K29" s="30"/>
      <c r="L29" s="30"/>
      <c r="M29" s="30"/>
    </row>
    <row r="30" spans="1:13" s="33" customFormat="1">
      <c r="A30" s="30" t="str">
        <f t="shared" si="0"/>
        <v>ARC</v>
      </c>
      <c r="B30" s="30" t="str">
        <f t="shared" si="1"/>
        <v>378</v>
      </c>
      <c r="C30" s="31" t="s">
        <v>199</v>
      </c>
      <c r="D30" s="32" t="s">
        <v>200</v>
      </c>
      <c r="E30" s="30">
        <v>2</v>
      </c>
      <c r="F30" s="30"/>
      <c r="G30" s="30"/>
      <c r="H30" s="30"/>
      <c r="I30" s="30"/>
      <c r="J30" s="30"/>
      <c r="K30" s="30"/>
      <c r="L30" s="30"/>
      <c r="M30" s="30"/>
    </row>
    <row r="31" spans="1:13" s="33" customFormat="1">
      <c r="A31" s="30" t="str">
        <f t="shared" si="0"/>
        <v>ARC</v>
      </c>
      <c r="B31" s="30" t="str">
        <f t="shared" si="1"/>
        <v>387</v>
      </c>
      <c r="C31" s="31" t="s">
        <v>201</v>
      </c>
      <c r="D31" s="32" t="s">
        <v>202</v>
      </c>
      <c r="E31" s="30">
        <v>2</v>
      </c>
      <c r="F31" s="30"/>
      <c r="G31" s="30"/>
      <c r="H31" s="30"/>
      <c r="I31" s="30"/>
      <c r="J31" s="30"/>
      <c r="K31" s="30"/>
      <c r="L31" s="30"/>
      <c r="M31" s="30"/>
    </row>
    <row r="32" spans="1:13" s="33" customFormat="1">
      <c r="A32" s="30" t="str">
        <f t="shared" si="0"/>
        <v>ARC</v>
      </c>
      <c r="B32" s="30" t="str">
        <f t="shared" si="1"/>
        <v>388</v>
      </c>
      <c r="C32" s="31" t="s">
        <v>203</v>
      </c>
      <c r="D32" s="32" t="s">
        <v>204</v>
      </c>
      <c r="E32" s="30">
        <v>2</v>
      </c>
      <c r="F32" s="30"/>
      <c r="G32" s="30"/>
      <c r="H32" s="30"/>
      <c r="I32" s="30"/>
      <c r="J32" s="30"/>
      <c r="K32" s="30"/>
      <c r="L32" s="30"/>
      <c r="M32" s="30"/>
    </row>
    <row r="33" spans="1:13" s="33" customFormat="1">
      <c r="A33" s="30" t="str">
        <f t="shared" si="0"/>
        <v>ARC</v>
      </c>
      <c r="B33" s="30" t="str">
        <f t="shared" si="1"/>
        <v>389</v>
      </c>
      <c r="C33" s="31" t="s">
        <v>205</v>
      </c>
      <c r="D33" s="32" t="s">
        <v>206</v>
      </c>
      <c r="E33" s="30">
        <v>2</v>
      </c>
      <c r="F33" s="30"/>
      <c r="G33" s="30"/>
      <c r="H33" s="30"/>
      <c r="I33" s="30"/>
      <c r="J33" s="30"/>
      <c r="K33" s="30"/>
      <c r="L33" s="30"/>
      <c r="M33" s="30"/>
    </row>
    <row r="34" spans="1:13" s="33" customFormat="1">
      <c r="A34" s="30" t="str">
        <f t="shared" si="0"/>
        <v>ARC</v>
      </c>
      <c r="B34" s="30" t="str">
        <f t="shared" si="1"/>
        <v>391</v>
      </c>
      <c r="C34" s="31" t="s">
        <v>207</v>
      </c>
      <c r="D34" s="32" t="s">
        <v>208</v>
      </c>
      <c r="E34" s="30">
        <v>4</v>
      </c>
      <c r="F34" s="30"/>
      <c r="G34" s="30"/>
      <c r="H34" s="30"/>
      <c r="I34" s="30"/>
      <c r="J34" s="30"/>
      <c r="K34" s="30"/>
      <c r="L34" s="30"/>
      <c r="M34" s="30"/>
    </row>
    <row r="35" spans="1:13" s="33" customFormat="1">
      <c r="A35" s="30" t="str">
        <f t="shared" si="0"/>
        <v>ARC</v>
      </c>
      <c r="B35" s="30" t="str">
        <f t="shared" si="1"/>
        <v>392</v>
      </c>
      <c r="C35" s="31" t="s">
        <v>209</v>
      </c>
      <c r="D35" s="32" t="s">
        <v>210</v>
      </c>
      <c r="E35" s="30">
        <v>3</v>
      </c>
      <c r="F35" s="30"/>
      <c r="G35" s="30"/>
      <c r="H35" s="30"/>
      <c r="I35" s="30"/>
      <c r="J35" s="30"/>
      <c r="K35" s="30"/>
      <c r="L35" s="30"/>
      <c r="M35" s="30"/>
    </row>
    <row r="36" spans="1:13" s="33" customFormat="1">
      <c r="A36" s="30" t="str">
        <f t="shared" si="0"/>
        <v>ARC</v>
      </c>
      <c r="B36" s="30" t="str">
        <f t="shared" si="1"/>
        <v>396</v>
      </c>
      <c r="C36" s="31" t="s">
        <v>211</v>
      </c>
      <c r="D36" s="32" t="s">
        <v>186</v>
      </c>
      <c r="E36" s="30">
        <v>1</v>
      </c>
      <c r="F36" s="30"/>
      <c r="G36" s="30"/>
      <c r="H36" s="30"/>
      <c r="I36" s="30"/>
      <c r="J36" s="30"/>
      <c r="K36" s="30"/>
      <c r="L36" s="30"/>
      <c r="M36" s="30"/>
    </row>
    <row r="37" spans="1:13" s="33" customFormat="1">
      <c r="A37" s="30" t="str">
        <f t="shared" si="0"/>
        <v>ARC</v>
      </c>
      <c r="B37" s="30" t="str">
        <f t="shared" si="1"/>
        <v>401</v>
      </c>
      <c r="C37" s="31" t="s">
        <v>212</v>
      </c>
      <c r="D37" s="32" t="s">
        <v>213</v>
      </c>
      <c r="E37" s="30">
        <v>2</v>
      </c>
      <c r="F37" s="30"/>
      <c r="G37" s="30"/>
      <c r="H37" s="30"/>
      <c r="I37" s="30"/>
      <c r="J37" s="30"/>
      <c r="K37" s="30"/>
      <c r="L37" s="30"/>
      <c r="M37" s="30"/>
    </row>
    <row r="38" spans="1:13" s="33" customFormat="1">
      <c r="A38" s="30" t="str">
        <f t="shared" si="0"/>
        <v>ARC</v>
      </c>
      <c r="B38" s="30" t="str">
        <f t="shared" si="1"/>
        <v>405</v>
      </c>
      <c r="C38" s="31" t="s">
        <v>214</v>
      </c>
      <c r="D38" s="32" t="s">
        <v>215</v>
      </c>
      <c r="E38" s="30">
        <v>2</v>
      </c>
      <c r="F38" s="30"/>
      <c r="G38" s="30"/>
      <c r="H38" s="30"/>
      <c r="I38" s="30"/>
      <c r="J38" s="30"/>
      <c r="K38" s="30"/>
      <c r="L38" s="30"/>
      <c r="M38" s="30"/>
    </row>
    <row r="39" spans="1:13" s="33" customFormat="1">
      <c r="A39" s="30" t="str">
        <f t="shared" si="0"/>
        <v>ARC</v>
      </c>
      <c r="B39" s="30" t="str">
        <f t="shared" si="1"/>
        <v>415</v>
      </c>
      <c r="C39" s="31" t="s">
        <v>216</v>
      </c>
      <c r="D39" s="32" t="s">
        <v>217</v>
      </c>
      <c r="E39" s="30">
        <v>2</v>
      </c>
      <c r="F39" s="30"/>
      <c r="G39" s="30"/>
      <c r="H39" s="30"/>
      <c r="I39" s="30"/>
      <c r="J39" s="30"/>
      <c r="K39" s="30"/>
      <c r="L39" s="30"/>
      <c r="M39" s="30"/>
    </row>
    <row r="40" spans="1:13" s="33" customFormat="1">
      <c r="A40" s="30" t="str">
        <f>LEFT(C40,3)</f>
        <v>ARC</v>
      </c>
      <c r="B40" s="30" t="str">
        <f>RIGHT(C40,3)</f>
        <v>416</v>
      </c>
      <c r="C40" s="31" t="s">
        <v>218</v>
      </c>
      <c r="D40" s="32" t="s">
        <v>219</v>
      </c>
      <c r="E40" s="30">
        <v>2</v>
      </c>
      <c r="F40" s="30"/>
      <c r="G40" s="30"/>
      <c r="H40" s="30"/>
      <c r="I40" s="30"/>
      <c r="J40" s="30"/>
      <c r="K40" s="30"/>
      <c r="L40" s="30"/>
      <c r="M40" s="30"/>
    </row>
    <row r="41" spans="1:13" s="33" customFormat="1">
      <c r="A41" s="30" t="str">
        <f t="shared" ref="A41:A105" si="2">LEFT(C41,3)</f>
        <v>ARC</v>
      </c>
      <c r="B41" s="30" t="str">
        <f t="shared" ref="B41:B105" si="3">RIGHT(C41,3)</f>
        <v>417</v>
      </c>
      <c r="C41" s="31" t="s">
        <v>220</v>
      </c>
      <c r="D41" s="32" t="s">
        <v>221</v>
      </c>
      <c r="E41" s="30">
        <v>2</v>
      </c>
      <c r="F41" s="30"/>
      <c r="G41" s="30"/>
      <c r="H41" s="30"/>
      <c r="I41" s="30"/>
      <c r="J41" s="30"/>
      <c r="K41" s="30"/>
      <c r="L41" s="30"/>
      <c r="M41" s="30"/>
    </row>
    <row r="42" spans="1:13" s="33" customFormat="1">
      <c r="A42" s="30" t="str">
        <f t="shared" si="2"/>
        <v>ARC</v>
      </c>
      <c r="B42" s="30" t="str">
        <f t="shared" si="3"/>
        <v>418</v>
      </c>
      <c r="C42" s="31" t="s">
        <v>222</v>
      </c>
      <c r="D42" s="32" t="s">
        <v>223</v>
      </c>
      <c r="E42" s="30">
        <v>3</v>
      </c>
      <c r="F42" s="30"/>
      <c r="G42" s="30"/>
      <c r="H42" s="30"/>
      <c r="I42" s="30"/>
      <c r="J42" s="30"/>
      <c r="K42" s="30"/>
      <c r="L42" s="30"/>
      <c r="M42" s="30"/>
    </row>
    <row r="43" spans="1:13" s="33" customFormat="1">
      <c r="A43" s="30" t="str">
        <f t="shared" si="2"/>
        <v>ARC</v>
      </c>
      <c r="B43" s="30" t="str">
        <f t="shared" si="3"/>
        <v>419</v>
      </c>
      <c r="C43" s="31" t="s">
        <v>224</v>
      </c>
      <c r="D43" s="32" t="s">
        <v>225</v>
      </c>
      <c r="E43" s="30">
        <v>2</v>
      </c>
      <c r="F43" s="30"/>
      <c r="G43" s="30"/>
      <c r="H43" s="30"/>
      <c r="I43" s="30"/>
      <c r="J43" s="30"/>
      <c r="K43" s="30"/>
      <c r="L43" s="30"/>
      <c r="M43" s="30"/>
    </row>
    <row r="44" spans="1:13" s="33" customFormat="1">
      <c r="A44" s="30" t="str">
        <f t="shared" si="2"/>
        <v>ARC</v>
      </c>
      <c r="B44" s="30" t="str">
        <f t="shared" si="3"/>
        <v>428</v>
      </c>
      <c r="C44" s="31" t="s">
        <v>226</v>
      </c>
      <c r="D44" s="32" t="s">
        <v>227</v>
      </c>
      <c r="E44" s="30">
        <v>2</v>
      </c>
      <c r="F44" s="30"/>
      <c r="G44" s="30"/>
      <c r="H44" s="30"/>
      <c r="I44" s="30"/>
      <c r="J44" s="30"/>
      <c r="K44" s="30"/>
      <c r="L44" s="30"/>
      <c r="M44" s="30"/>
    </row>
    <row r="45" spans="1:13" s="33" customFormat="1">
      <c r="A45" s="30" t="str">
        <f t="shared" si="2"/>
        <v>ARC</v>
      </c>
      <c r="B45" s="30" t="str">
        <f t="shared" si="3"/>
        <v>446</v>
      </c>
      <c r="C45" s="31" t="s">
        <v>228</v>
      </c>
      <c r="D45" s="32" t="s">
        <v>229</v>
      </c>
      <c r="E45" s="30">
        <v>3</v>
      </c>
      <c r="F45" s="30"/>
      <c r="G45" s="30"/>
      <c r="H45" s="30"/>
      <c r="I45" s="30"/>
      <c r="J45" s="30"/>
      <c r="K45" s="30"/>
      <c r="L45" s="30"/>
      <c r="M45" s="30"/>
    </row>
    <row r="46" spans="1:13" s="33" customFormat="1">
      <c r="A46" s="30" t="str">
        <f t="shared" si="2"/>
        <v>ARC</v>
      </c>
      <c r="B46" s="30" t="str">
        <f t="shared" si="3"/>
        <v>447</v>
      </c>
      <c r="C46" s="31" t="s">
        <v>230</v>
      </c>
      <c r="D46" s="32" t="s">
        <v>231</v>
      </c>
      <c r="E46" s="30">
        <v>8</v>
      </c>
      <c r="F46" s="30"/>
      <c r="G46" s="30"/>
      <c r="H46" s="30"/>
      <c r="I46" s="30"/>
      <c r="J46" s="30"/>
      <c r="K46" s="30"/>
      <c r="L46" s="30"/>
      <c r="M46" s="30"/>
    </row>
    <row r="47" spans="1:13" s="33" customFormat="1">
      <c r="A47" s="30" t="str">
        <f t="shared" si="2"/>
        <v>ARC</v>
      </c>
      <c r="B47" s="30" t="str">
        <f t="shared" si="3"/>
        <v>448</v>
      </c>
      <c r="C47" s="31" t="s">
        <v>232</v>
      </c>
      <c r="D47" s="32" t="s">
        <v>233</v>
      </c>
      <c r="E47" s="30">
        <v>2</v>
      </c>
      <c r="F47" s="30"/>
      <c r="G47" s="30"/>
      <c r="H47" s="30"/>
      <c r="I47" s="30"/>
      <c r="J47" s="30"/>
      <c r="K47" s="30"/>
      <c r="L47" s="30"/>
      <c r="M47" s="30"/>
    </row>
    <row r="48" spans="1:13" s="33" customFormat="1">
      <c r="A48" s="30" t="str">
        <f t="shared" si="2"/>
        <v>ARC</v>
      </c>
      <c r="B48" s="30" t="str">
        <f t="shared" si="3"/>
        <v>449</v>
      </c>
      <c r="C48" s="31" t="s">
        <v>234</v>
      </c>
      <c r="D48" s="32" t="s">
        <v>235</v>
      </c>
      <c r="E48" s="30">
        <v>10</v>
      </c>
      <c r="F48" s="30"/>
      <c r="G48" s="30"/>
      <c r="H48" s="30"/>
      <c r="I48" s="30"/>
      <c r="J48" s="30"/>
      <c r="K48" s="30"/>
      <c r="L48" s="30"/>
      <c r="M48" s="30"/>
    </row>
    <row r="49" spans="1:13" s="33" customFormat="1">
      <c r="A49" s="30" t="str">
        <f t="shared" si="2"/>
        <v>ARC</v>
      </c>
      <c r="B49" s="30" t="str">
        <f t="shared" si="3"/>
        <v>455</v>
      </c>
      <c r="C49" s="31" t="s">
        <v>236</v>
      </c>
      <c r="D49" s="32" t="s">
        <v>237</v>
      </c>
      <c r="E49" s="30">
        <v>2</v>
      </c>
      <c r="F49" s="30"/>
      <c r="G49" s="30"/>
      <c r="H49" s="30"/>
      <c r="I49" s="30"/>
      <c r="J49" s="30"/>
      <c r="K49" s="30"/>
      <c r="L49" s="30"/>
      <c r="M49" s="30"/>
    </row>
    <row r="50" spans="1:13" s="33" customFormat="1">
      <c r="A50" s="30" t="str">
        <f t="shared" si="2"/>
        <v>ARC</v>
      </c>
      <c r="B50" s="30" t="str">
        <f t="shared" si="3"/>
        <v>460</v>
      </c>
      <c r="C50" s="31" t="s">
        <v>238</v>
      </c>
      <c r="D50" s="32" t="s">
        <v>239</v>
      </c>
      <c r="E50" s="30">
        <v>2</v>
      </c>
      <c r="F50" s="30"/>
      <c r="G50" s="30"/>
      <c r="H50" s="30"/>
      <c r="I50" s="30"/>
      <c r="J50" s="30"/>
      <c r="K50" s="30"/>
      <c r="L50" s="30"/>
      <c r="M50" s="30"/>
    </row>
    <row r="51" spans="1:13" s="33" customFormat="1">
      <c r="A51" s="30" t="str">
        <f t="shared" si="2"/>
        <v>ARC</v>
      </c>
      <c r="B51" s="30" t="str">
        <f t="shared" si="3"/>
        <v>496</v>
      </c>
      <c r="C51" s="31" t="s">
        <v>240</v>
      </c>
      <c r="D51" s="32" t="s">
        <v>186</v>
      </c>
      <c r="E51" s="30">
        <v>1</v>
      </c>
      <c r="F51" s="30"/>
      <c r="G51" s="30"/>
      <c r="H51" s="30"/>
      <c r="I51" s="30"/>
      <c r="J51" s="30"/>
      <c r="K51" s="30"/>
      <c r="L51" s="30"/>
      <c r="M51" s="30"/>
    </row>
    <row r="52" spans="1:13" s="33" customFormat="1">
      <c r="A52" s="30" t="str">
        <f t="shared" si="2"/>
        <v>ART</v>
      </c>
      <c r="B52" s="30" t="str">
        <f t="shared" si="3"/>
        <v>111</v>
      </c>
      <c r="C52" s="31" t="s">
        <v>241</v>
      </c>
      <c r="D52" s="32" t="s">
        <v>242</v>
      </c>
      <c r="E52" s="30">
        <v>4</v>
      </c>
      <c r="F52" s="30"/>
      <c r="G52" s="30"/>
      <c r="H52" s="30"/>
      <c r="I52" s="30"/>
      <c r="J52" s="30"/>
      <c r="K52" s="30"/>
      <c r="L52" s="30"/>
      <c r="M52" s="30"/>
    </row>
    <row r="53" spans="1:13" s="33" customFormat="1">
      <c r="A53" s="30" t="str">
        <f t="shared" si="2"/>
        <v>ART</v>
      </c>
      <c r="B53" s="30" t="str">
        <f t="shared" si="3"/>
        <v>151</v>
      </c>
      <c r="C53" s="31" t="s">
        <v>243</v>
      </c>
      <c r="D53" s="32" t="s">
        <v>244</v>
      </c>
      <c r="E53" s="30">
        <v>2</v>
      </c>
      <c r="F53" s="30"/>
      <c r="G53" s="30"/>
      <c r="H53" s="30"/>
      <c r="I53" s="30"/>
      <c r="J53" s="30"/>
      <c r="K53" s="30"/>
      <c r="L53" s="30"/>
      <c r="M53" s="30"/>
    </row>
    <row r="54" spans="1:13" s="33" customFormat="1">
      <c r="A54" s="30" t="str">
        <f t="shared" si="2"/>
        <v>ART</v>
      </c>
      <c r="B54" s="30" t="str">
        <f t="shared" si="3"/>
        <v>161</v>
      </c>
      <c r="C54" s="31" t="s">
        <v>245</v>
      </c>
      <c r="D54" s="32" t="s">
        <v>246</v>
      </c>
      <c r="E54" s="30">
        <v>2</v>
      </c>
      <c r="F54" s="30"/>
      <c r="G54" s="30"/>
      <c r="H54" s="30"/>
      <c r="I54" s="30"/>
      <c r="J54" s="30"/>
      <c r="K54" s="30"/>
      <c r="L54" s="30"/>
      <c r="M54" s="30"/>
    </row>
    <row r="55" spans="1:13" s="33" customFormat="1">
      <c r="A55" s="30" t="str">
        <f t="shared" si="2"/>
        <v>ART</v>
      </c>
      <c r="B55" s="30" t="str">
        <f t="shared" si="3"/>
        <v>201</v>
      </c>
      <c r="C55" s="31" t="s">
        <v>247</v>
      </c>
      <c r="D55" s="32" t="s">
        <v>248</v>
      </c>
      <c r="E55" s="30">
        <v>2</v>
      </c>
      <c r="F55" s="30"/>
      <c r="G55" s="30"/>
      <c r="H55" s="30"/>
      <c r="I55" s="30"/>
      <c r="J55" s="30"/>
      <c r="K55" s="30"/>
      <c r="L55" s="30"/>
      <c r="M55" s="30"/>
    </row>
    <row r="56" spans="1:13" s="33" customFormat="1">
      <c r="A56" s="30" t="str">
        <f t="shared" si="2"/>
        <v>ART</v>
      </c>
      <c r="B56" s="30" t="str">
        <f t="shared" si="3"/>
        <v>202</v>
      </c>
      <c r="C56" s="31" t="s">
        <v>249</v>
      </c>
      <c r="D56" s="32" t="s">
        <v>250</v>
      </c>
      <c r="E56" s="30">
        <v>2</v>
      </c>
      <c r="F56" s="30"/>
      <c r="G56" s="30"/>
      <c r="H56" s="30"/>
      <c r="I56" s="30"/>
      <c r="J56" s="30"/>
      <c r="K56" s="30"/>
      <c r="L56" s="30"/>
      <c r="M56" s="30"/>
    </row>
    <row r="57" spans="1:13" s="33" customFormat="1">
      <c r="A57" s="30" t="str">
        <f t="shared" si="2"/>
        <v>ART</v>
      </c>
      <c r="B57" s="30" t="str">
        <f t="shared" si="3"/>
        <v>203</v>
      </c>
      <c r="C57" s="31" t="s">
        <v>251</v>
      </c>
      <c r="D57" s="32" t="s">
        <v>252</v>
      </c>
      <c r="E57" s="30">
        <v>2</v>
      </c>
      <c r="F57" s="30"/>
      <c r="G57" s="30"/>
      <c r="H57" s="30"/>
      <c r="I57" s="30"/>
      <c r="J57" s="30"/>
      <c r="K57" s="30"/>
      <c r="L57" s="30"/>
      <c r="M57" s="30"/>
    </row>
    <row r="58" spans="1:13" s="33" customFormat="1">
      <c r="A58" s="30" t="str">
        <f t="shared" si="2"/>
        <v>ART</v>
      </c>
      <c r="B58" s="30" t="str">
        <f t="shared" si="3"/>
        <v>205</v>
      </c>
      <c r="C58" s="31" t="s">
        <v>253</v>
      </c>
      <c r="D58" s="32" t="s">
        <v>254</v>
      </c>
      <c r="E58" s="30">
        <v>2</v>
      </c>
      <c r="F58" s="30"/>
      <c r="G58" s="30"/>
      <c r="H58" s="30"/>
      <c r="I58" s="30"/>
      <c r="J58" s="30"/>
      <c r="K58" s="30"/>
      <c r="L58" s="30"/>
      <c r="M58" s="30"/>
    </row>
    <row r="59" spans="1:13" s="33" customFormat="1">
      <c r="A59" s="30" t="str">
        <f t="shared" si="2"/>
        <v>ART</v>
      </c>
      <c r="B59" s="30" t="str">
        <f t="shared" si="3"/>
        <v>213</v>
      </c>
      <c r="C59" s="31" t="s">
        <v>255</v>
      </c>
      <c r="D59" s="32" t="s">
        <v>256</v>
      </c>
      <c r="E59" s="30">
        <v>2</v>
      </c>
      <c r="F59" s="30"/>
      <c r="G59" s="30"/>
      <c r="H59" s="30"/>
      <c r="I59" s="30"/>
      <c r="J59" s="30"/>
      <c r="K59" s="30"/>
      <c r="L59" s="30"/>
      <c r="M59" s="30"/>
    </row>
    <row r="60" spans="1:13" s="33" customFormat="1">
      <c r="A60" s="30" t="str">
        <f t="shared" si="2"/>
        <v>ART</v>
      </c>
      <c r="B60" s="30" t="str">
        <f t="shared" si="3"/>
        <v>221</v>
      </c>
      <c r="C60" s="31" t="s">
        <v>257</v>
      </c>
      <c r="D60" s="32" t="s">
        <v>258</v>
      </c>
      <c r="E60" s="30">
        <v>2</v>
      </c>
      <c r="F60" s="30"/>
      <c r="G60" s="30"/>
      <c r="H60" s="30"/>
      <c r="I60" s="30"/>
      <c r="J60" s="30"/>
      <c r="K60" s="30"/>
      <c r="L60" s="30"/>
      <c r="M60" s="30"/>
    </row>
    <row r="61" spans="1:13" s="33" customFormat="1">
      <c r="A61" s="30" t="str">
        <f t="shared" si="2"/>
        <v>ART</v>
      </c>
      <c r="B61" s="30" t="str">
        <f t="shared" si="3"/>
        <v>251</v>
      </c>
      <c r="C61" s="31" t="s">
        <v>259</v>
      </c>
      <c r="D61" s="32" t="s">
        <v>260</v>
      </c>
      <c r="E61" s="30">
        <v>2</v>
      </c>
      <c r="F61" s="30"/>
      <c r="G61" s="30"/>
      <c r="H61" s="30"/>
      <c r="I61" s="30"/>
      <c r="J61" s="30"/>
      <c r="K61" s="30"/>
      <c r="L61" s="30"/>
      <c r="M61" s="30"/>
    </row>
    <row r="62" spans="1:13" s="33" customFormat="1">
      <c r="A62" s="30" t="str">
        <f t="shared" si="2"/>
        <v>ART</v>
      </c>
      <c r="B62" s="30" t="str">
        <f t="shared" si="3"/>
        <v>270</v>
      </c>
      <c r="C62" s="31" t="s">
        <v>261</v>
      </c>
      <c r="D62" s="32" t="s">
        <v>262</v>
      </c>
      <c r="E62" s="30">
        <v>2</v>
      </c>
      <c r="F62" s="30"/>
      <c r="G62" s="30"/>
      <c r="H62" s="30"/>
      <c r="I62" s="30"/>
      <c r="J62" s="30"/>
      <c r="K62" s="30"/>
      <c r="L62" s="30"/>
      <c r="M62" s="30"/>
    </row>
    <row r="63" spans="1:13" s="33" customFormat="1">
      <c r="A63" s="30" t="str">
        <f t="shared" si="2"/>
        <v>ART</v>
      </c>
      <c r="B63" s="30" t="str">
        <f t="shared" si="3"/>
        <v>271</v>
      </c>
      <c r="C63" s="31" t="s">
        <v>263</v>
      </c>
      <c r="D63" s="32" t="s">
        <v>264</v>
      </c>
      <c r="E63" s="30">
        <v>3</v>
      </c>
      <c r="F63" s="30"/>
      <c r="G63" s="30"/>
      <c r="H63" s="30"/>
      <c r="I63" s="30"/>
      <c r="J63" s="30"/>
      <c r="K63" s="30"/>
      <c r="L63" s="30"/>
      <c r="M63" s="30"/>
    </row>
    <row r="64" spans="1:13" s="33" customFormat="1">
      <c r="A64" s="30" t="str">
        <f t="shared" si="2"/>
        <v>ART</v>
      </c>
      <c r="B64" s="30" t="str">
        <f t="shared" si="3"/>
        <v>301</v>
      </c>
      <c r="C64" s="31" t="s">
        <v>265</v>
      </c>
      <c r="D64" s="32" t="s">
        <v>266</v>
      </c>
      <c r="E64" s="30">
        <v>2</v>
      </c>
      <c r="F64" s="30"/>
      <c r="G64" s="30"/>
      <c r="H64" s="30"/>
      <c r="I64" s="30"/>
      <c r="J64" s="30"/>
      <c r="K64" s="30"/>
      <c r="L64" s="30"/>
      <c r="M64" s="30"/>
    </row>
    <row r="65" spans="1:13" s="33" customFormat="1">
      <c r="A65" s="30" t="str">
        <f t="shared" si="2"/>
        <v>ART</v>
      </c>
      <c r="B65" s="30" t="str">
        <f t="shared" si="3"/>
        <v>341</v>
      </c>
      <c r="C65" s="31" t="s">
        <v>267</v>
      </c>
      <c r="D65" s="32" t="s">
        <v>268</v>
      </c>
      <c r="E65" s="30">
        <v>3</v>
      </c>
      <c r="F65" s="30"/>
      <c r="G65" s="30"/>
      <c r="H65" s="30"/>
      <c r="I65" s="30"/>
      <c r="J65" s="30"/>
      <c r="K65" s="30"/>
      <c r="L65" s="30"/>
      <c r="M65" s="30"/>
    </row>
    <row r="66" spans="1:13" s="33" customFormat="1">
      <c r="A66" s="30" t="str">
        <f t="shared" si="2"/>
        <v>ART</v>
      </c>
      <c r="B66" s="30" t="str">
        <f t="shared" si="3"/>
        <v>343</v>
      </c>
      <c r="C66" s="31" t="s">
        <v>269</v>
      </c>
      <c r="D66" s="32" t="s">
        <v>270</v>
      </c>
      <c r="E66" s="30">
        <v>2</v>
      </c>
      <c r="F66" s="30"/>
      <c r="G66" s="30"/>
      <c r="H66" s="30"/>
      <c r="I66" s="30"/>
      <c r="J66" s="30"/>
      <c r="K66" s="30"/>
      <c r="L66" s="30"/>
      <c r="M66" s="30"/>
    </row>
    <row r="67" spans="1:13" s="33" customFormat="1">
      <c r="A67" s="30" t="str">
        <f t="shared" si="2"/>
        <v>ART</v>
      </c>
      <c r="B67" s="30" t="str">
        <f t="shared" si="3"/>
        <v>386</v>
      </c>
      <c r="C67" s="31" t="s">
        <v>271</v>
      </c>
      <c r="D67" s="32" t="s">
        <v>272</v>
      </c>
      <c r="E67" s="30">
        <v>2</v>
      </c>
      <c r="F67" s="30"/>
      <c r="G67" s="30"/>
      <c r="H67" s="30"/>
      <c r="I67" s="30"/>
      <c r="J67" s="30"/>
      <c r="K67" s="30"/>
      <c r="L67" s="30"/>
      <c r="M67" s="30"/>
    </row>
    <row r="68" spans="1:13" s="33" customFormat="1">
      <c r="A68" s="30" t="str">
        <f t="shared" si="2"/>
        <v>CIE</v>
      </c>
      <c r="B68" s="30" t="str">
        <f t="shared" si="3"/>
        <v>340</v>
      </c>
      <c r="C68" s="31" t="s">
        <v>273</v>
      </c>
      <c r="D68" s="32" t="s">
        <v>274</v>
      </c>
      <c r="E68" s="30">
        <v>2</v>
      </c>
      <c r="F68" s="30"/>
      <c r="G68" s="30"/>
      <c r="H68" s="30"/>
      <c r="I68" s="30"/>
      <c r="J68" s="30"/>
      <c r="K68" s="30"/>
      <c r="L68" s="30"/>
      <c r="M68" s="30"/>
    </row>
    <row r="69" spans="1:13" s="33" customFormat="1">
      <c r="A69" s="30" t="str">
        <f t="shared" si="2"/>
        <v>CIE</v>
      </c>
      <c r="B69" s="30" t="str">
        <f t="shared" si="3"/>
        <v>341</v>
      </c>
      <c r="C69" s="31" t="s">
        <v>275</v>
      </c>
      <c r="D69" s="32" t="s">
        <v>276</v>
      </c>
      <c r="E69" s="30">
        <v>2</v>
      </c>
      <c r="F69" s="30"/>
      <c r="G69" s="30"/>
      <c r="H69" s="30"/>
      <c r="I69" s="30"/>
      <c r="J69" s="30"/>
      <c r="K69" s="30"/>
      <c r="L69" s="30"/>
      <c r="M69" s="30"/>
    </row>
    <row r="70" spans="1:13" s="33" customFormat="1">
      <c r="A70" s="30" t="str">
        <f t="shared" si="2"/>
        <v>CHE</v>
      </c>
      <c r="B70" s="30" t="str">
        <f t="shared" si="3"/>
        <v>309</v>
      </c>
      <c r="C70" s="31" t="s">
        <v>136</v>
      </c>
      <c r="D70" s="32" t="s">
        <v>124</v>
      </c>
      <c r="E70" s="30">
        <v>3</v>
      </c>
      <c r="F70" s="30"/>
      <c r="G70" s="30"/>
      <c r="H70" s="30"/>
      <c r="I70" s="30"/>
      <c r="J70" s="30"/>
      <c r="K70" s="30"/>
      <c r="L70" s="30"/>
      <c r="M70" s="30"/>
    </row>
    <row r="71" spans="1:13" s="33" customFormat="1">
      <c r="A71" s="30" t="str">
        <f t="shared" si="2"/>
        <v>DMS</v>
      </c>
      <c r="B71" s="30" t="str">
        <f t="shared" si="3"/>
        <v>221</v>
      </c>
      <c r="C71" s="31" t="s">
        <v>277</v>
      </c>
      <c r="D71" s="32" t="s">
        <v>278</v>
      </c>
      <c r="E71" s="30">
        <v>3</v>
      </c>
      <c r="F71" s="30"/>
      <c r="G71" s="30"/>
      <c r="H71" s="30"/>
      <c r="I71" s="30"/>
      <c r="J71" s="30"/>
      <c r="K71" s="30"/>
      <c r="L71" s="30"/>
      <c r="M71" s="30"/>
    </row>
    <row r="72" spans="1:13" s="33" customFormat="1">
      <c r="A72" s="30" t="str">
        <f t="shared" si="2"/>
        <v>DMS</v>
      </c>
      <c r="B72" s="30" t="str">
        <f t="shared" si="3"/>
        <v>231</v>
      </c>
      <c r="C72" s="31" t="s">
        <v>279</v>
      </c>
      <c r="D72" s="32" t="s">
        <v>280</v>
      </c>
      <c r="E72" s="30">
        <v>3</v>
      </c>
      <c r="F72" s="30"/>
      <c r="G72" s="30"/>
      <c r="H72" s="30"/>
      <c r="I72" s="30"/>
      <c r="J72" s="30"/>
      <c r="K72" s="30"/>
      <c r="L72" s="30"/>
      <c r="M72" s="30"/>
    </row>
    <row r="73" spans="1:13" s="33" customFormat="1">
      <c r="A73" s="30" t="str">
        <f t="shared" si="2"/>
        <v>DMS</v>
      </c>
      <c r="B73" s="30" t="str">
        <f t="shared" si="3"/>
        <v>271</v>
      </c>
      <c r="C73" s="31" t="s">
        <v>281</v>
      </c>
      <c r="D73" s="32" t="s">
        <v>282</v>
      </c>
      <c r="E73" s="30">
        <v>3</v>
      </c>
      <c r="F73" s="30"/>
      <c r="G73" s="30"/>
      <c r="H73" s="30"/>
      <c r="I73" s="30"/>
      <c r="J73" s="30"/>
      <c r="K73" s="30"/>
      <c r="L73" s="30"/>
      <c r="M73" s="30"/>
    </row>
    <row r="74" spans="1:13" s="33" customFormat="1">
      <c r="A74" s="30" t="str">
        <f t="shared" si="2"/>
        <v>DMS</v>
      </c>
      <c r="B74" s="30" t="str">
        <f t="shared" si="3"/>
        <v>296</v>
      </c>
      <c r="C74" s="31" t="s">
        <v>283</v>
      </c>
      <c r="D74" s="32" t="s">
        <v>284</v>
      </c>
      <c r="E74" s="30">
        <v>1</v>
      </c>
      <c r="F74" s="30"/>
      <c r="G74" s="30"/>
      <c r="H74" s="30"/>
      <c r="I74" s="30"/>
      <c r="J74" s="30"/>
      <c r="K74" s="30"/>
      <c r="L74" s="30"/>
      <c r="M74" s="30"/>
    </row>
    <row r="75" spans="1:13" s="33" customFormat="1">
      <c r="A75" s="30" t="str">
        <f t="shared" si="2"/>
        <v>DMS</v>
      </c>
      <c r="B75" s="30" t="str">
        <f t="shared" si="3"/>
        <v>341</v>
      </c>
      <c r="C75" s="31" t="s">
        <v>285</v>
      </c>
      <c r="D75" s="32" t="s">
        <v>286</v>
      </c>
      <c r="E75" s="30">
        <v>3</v>
      </c>
      <c r="F75" s="30"/>
      <c r="G75" s="30"/>
      <c r="H75" s="30"/>
      <c r="I75" s="30"/>
      <c r="J75" s="30"/>
      <c r="K75" s="30"/>
      <c r="L75" s="30"/>
      <c r="M75" s="30"/>
    </row>
    <row r="76" spans="1:13" s="33" customFormat="1">
      <c r="A76" s="30" t="str">
        <f t="shared" si="2"/>
        <v>DMS</v>
      </c>
      <c r="B76" s="30" t="str">
        <f t="shared" si="3"/>
        <v>344</v>
      </c>
      <c r="C76" s="31" t="s">
        <v>287</v>
      </c>
      <c r="D76" s="32" t="s">
        <v>288</v>
      </c>
      <c r="E76" s="30">
        <v>2</v>
      </c>
      <c r="F76" s="30"/>
      <c r="G76" s="30"/>
      <c r="H76" s="30"/>
      <c r="I76" s="30"/>
      <c r="J76" s="30"/>
      <c r="K76" s="30"/>
      <c r="L76" s="30"/>
      <c r="M76" s="30"/>
    </row>
    <row r="77" spans="1:13" s="33" customFormat="1">
      <c r="A77" s="30" t="str">
        <f t="shared" si="2"/>
        <v>DMS</v>
      </c>
      <c r="B77" s="30" t="str">
        <f t="shared" si="3"/>
        <v>348</v>
      </c>
      <c r="C77" s="31" t="s">
        <v>289</v>
      </c>
      <c r="D77" s="32" t="s">
        <v>233</v>
      </c>
      <c r="E77" s="30">
        <v>2</v>
      </c>
      <c r="F77" s="30"/>
      <c r="G77" s="30"/>
      <c r="H77" s="30"/>
      <c r="I77" s="30"/>
      <c r="J77" s="30"/>
      <c r="K77" s="30"/>
      <c r="L77" s="30"/>
      <c r="M77" s="30"/>
    </row>
    <row r="78" spans="1:13" s="33" customFormat="1">
      <c r="A78" s="30" t="str">
        <f t="shared" si="2"/>
        <v>DMS</v>
      </c>
      <c r="B78" s="30" t="str">
        <f t="shared" si="3"/>
        <v>349</v>
      </c>
      <c r="C78" s="31" t="s">
        <v>290</v>
      </c>
      <c r="D78" s="32" t="s">
        <v>291</v>
      </c>
      <c r="E78" s="30">
        <v>1</v>
      </c>
      <c r="F78" s="30"/>
      <c r="G78" s="30"/>
      <c r="H78" s="30"/>
      <c r="I78" s="30"/>
      <c r="J78" s="30"/>
      <c r="K78" s="30"/>
      <c r="L78" s="30"/>
      <c r="M78" s="30"/>
    </row>
    <row r="79" spans="1:13" s="33" customFormat="1">
      <c r="A79" s="30" t="str">
        <f t="shared" si="2"/>
        <v>DMS</v>
      </c>
      <c r="B79" s="30" t="str">
        <f t="shared" si="3"/>
        <v>365</v>
      </c>
      <c r="C79" s="31" t="s">
        <v>292</v>
      </c>
      <c r="D79" s="32" t="s">
        <v>293</v>
      </c>
      <c r="E79" s="30">
        <v>3</v>
      </c>
      <c r="F79" s="30"/>
      <c r="G79" s="30"/>
      <c r="H79" s="30"/>
      <c r="I79" s="30"/>
      <c r="J79" s="30"/>
      <c r="K79" s="30"/>
      <c r="L79" s="30"/>
      <c r="M79" s="30"/>
    </row>
    <row r="80" spans="1:13" s="33" customFormat="1">
      <c r="A80" s="30" t="str">
        <f t="shared" si="2"/>
        <v>DMS</v>
      </c>
      <c r="B80" s="30" t="str">
        <f t="shared" si="3"/>
        <v>371</v>
      </c>
      <c r="C80" s="31" t="s">
        <v>294</v>
      </c>
      <c r="D80" s="32" t="s">
        <v>295</v>
      </c>
      <c r="E80" s="30">
        <v>3</v>
      </c>
      <c r="F80" s="30"/>
      <c r="G80" s="30"/>
      <c r="H80" s="30"/>
      <c r="I80" s="30"/>
      <c r="J80" s="30"/>
      <c r="K80" s="30"/>
      <c r="L80" s="30"/>
      <c r="M80" s="30"/>
    </row>
    <row r="81" spans="1:13" s="33" customFormat="1">
      <c r="A81" s="30" t="str">
        <f t="shared" si="2"/>
        <v>DMS</v>
      </c>
      <c r="B81" s="30" t="str">
        <f t="shared" si="3"/>
        <v>396</v>
      </c>
      <c r="C81" s="31" t="s">
        <v>296</v>
      </c>
      <c r="D81" s="32" t="s">
        <v>284</v>
      </c>
      <c r="E81" s="30">
        <v>1</v>
      </c>
      <c r="F81" s="30"/>
      <c r="G81" s="30"/>
      <c r="H81" s="30"/>
      <c r="I81" s="30"/>
      <c r="J81" s="30"/>
      <c r="K81" s="30"/>
      <c r="L81" s="30"/>
      <c r="M81" s="30"/>
    </row>
    <row r="82" spans="1:13" s="33" customFormat="1">
      <c r="A82" s="30" t="str">
        <f t="shared" si="2"/>
        <v>DMS</v>
      </c>
      <c r="B82" s="30" t="str">
        <f t="shared" si="3"/>
        <v>441</v>
      </c>
      <c r="C82" s="31" t="s">
        <v>297</v>
      </c>
      <c r="D82" s="32" t="s">
        <v>298</v>
      </c>
      <c r="E82" s="30">
        <v>3</v>
      </c>
      <c r="F82" s="30"/>
      <c r="G82" s="30"/>
      <c r="H82" s="30"/>
      <c r="I82" s="30"/>
      <c r="J82" s="30"/>
      <c r="K82" s="30"/>
      <c r="L82" s="30"/>
      <c r="M82" s="30"/>
    </row>
    <row r="83" spans="1:13" s="33" customFormat="1">
      <c r="A83" s="30" t="str">
        <f t="shared" si="2"/>
        <v>DMS</v>
      </c>
      <c r="B83" s="30" t="str">
        <f t="shared" si="3"/>
        <v>444</v>
      </c>
      <c r="C83" s="31" t="s">
        <v>299</v>
      </c>
      <c r="D83" s="32" t="s">
        <v>300</v>
      </c>
      <c r="E83" s="30">
        <v>2</v>
      </c>
      <c r="F83" s="30"/>
      <c r="G83" s="30"/>
      <c r="H83" s="30"/>
      <c r="I83" s="30"/>
      <c r="J83" s="30"/>
      <c r="K83" s="30"/>
      <c r="L83" s="30"/>
      <c r="M83" s="30"/>
    </row>
    <row r="84" spans="1:13" s="33" customFormat="1">
      <c r="A84" s="30" t="str">
        <f t="shared" si="2"/>
        <v>DMS</v>
      </c>
      <c r="B84" s="30" t="str">
        <f t="shared" si="3"/>
        <v>448</v>
      </c>
      <c r="C84" s="31" t="s">
        <v>301</v>
      </c>
      <c r="D84" s="32" t="s">
        <v>233</v>
      </c>
      <c r="E84" s="30">
        <v>3</v>
      </c>
      <c r="F84" s="30"/>
      <c r="G84" s="30"/>
      <c r="H84" s="30"/>
      <c r="I84" s="30"/>
      <c r="J84" s="30"/>
      <c r="K84" s="30"/>
      <c r="L84" s="30"/>
      <c r="M84" s="30"/>
    </row>
    <row r="85" spans="1:13" s="33" customFormat="1">
      <c r="A85" s="30" t="str">
        <f t="shared" si="2"/>
        <v>DMS</v>
      </c>
      <c r="B85" s="30" t="str">
        <f t="shared" si="3"/>
        <v>449</v>
      </c>
      <c r="C85" s="31" t="s">
        <v>302</v>
      </c>
      <c r="D85" s="32" t="s">
        <v>235</v>
      </c>
      <c r="E85" s="30">
        <v>3</v>
      </c>
      <c r="F85" s="30"/>
      <c r="G85" s="30"/>
      <c r="H85" s="30"/>
      <c r="I85" s="30"/>
      <c r="J85" s="30"/>
      <c r="K85" s="30"/>
      <c r="L85" s="30"/>
      <c r="M85" s="30"/>
    </row>
    <row r="86" spans="1:13" s="33" customFormat="1">
      <c r="A86" s="30" t="str">
        <f t="shared" si="2"/>
        <v>DMS</v>
      </c>
      <c r="B86" s="30" t="str">
        <f t="shared" si="3"/>
        <v>460</v>
      </c>
      <c r="C86" s="31" t="s">
        <v>303</v>
      </c>
      <c r="D86" s="32" t="s">
        <v>304</v>
      </c>
      <c r="E86" s="30">
        <v>3</v>
      </c>
      <c r="F86" s="30"/>
      <c r="G86" s="30"/>
      <c r="H86" s="30"/>
      <c r="I86" s="30"/>
      <c r="J86" s="30"/>
      <c r="K86" s="30"/>
      <c r="L86" s="30"/>
      <c r="M86" s="30"/>
    </row>
    <row r="87" spans="1:13" s="33" customFormat="1">
      <c r="A87" s="30" t="str">
        <f t="shared" si="2"/>
        <v>DMS</v>
      </c>
      <c r="B87" s="30" t="str">
        <f t="shared" si="3"/>
        <v>464</v>
      </c>
      <c r="C87" s="31" t="s">
        <v>305</v>
      </c>
      <c r="D87" s="32" t="s">
        <v>306</v>
      </c>
      <c r="E87" s="30">
        <v>2</v>
      </c>
      <c r="F87" s="30"/>
      <c r="G87" s="30"/>
      <c r="H87" s="30"/>
      <c r="I87" s="30"/>
      <c r="J87" s="30"/>
      <c r="K87" s="30"/>
      <c r="L87" s="30"/>
      <c r="M87" s="30"/>
    </row>
    <row r="88" spans="1:13" s="33" customFormat="1">
      <c r="A88" s="30" t="str">
        <f t="shared" si="2"/>
        <v>DMS</v>
      </c>
      <c r="B88" s="30" t="str">
        <f t="shared" si="3"/>
        <v>496</v>
      </c>
      <c r="C88" s="31" t="s">
        <v>307</v>
      </c>
      <c r="D88" s="32" t="s">
        <v>284</v>
      </c>
      <c r="E88" s="30">
        <v>1</v>
      </c>
      <c r="F88" s="30"/>
      <c r="G88" s="30"/>
      <c r="H88" s="30"/>
      <c r="I88" s="30"/>
      <c r="J88" s="30"/>
      <c r="K88" s="30"/>
      <c r="L88" s="30"/>
      <c r="M88" s="30"/>
    </row>
    <row r="89" spans="1:13" s="33" customFormat="1">
      <c r="A89" s="30" t="str">
        <f t="shared" si="2"/>
        <v>DTE</v>
      </c>
      <c r="B89" s="30" t="str">
        <f t="shared" si="3"/>
        <v>102</v>
      </c>
      <c r="C89" s="31" t="s">
        <v>308</v>
      </c>
      <c r="D89" s="32" t="s">
        <v>309</v>
      </c>
      <c r="E89" s="30">
        <v>1</v>
      </c>
      <c r="F89" s="30"/>
      <c r="G89" s="30"/>
      <c r="H89" s="30"/>
      <c r="I89" s="30"/>
      <c r="J89" s="30"/>
      <c r="K89" s="30"/>
      <c r="L89" s="30"/>
      <c r="M89" s="30"/>
    </row>
    <row r="90" spans="1:13" s="33" customFormat="1">
      <c r="A90" s="30" t="str">
        <f t="shared" si="2"/>
        <v>DTE</v>
      </c>
      <c r="B90" s="30" t="str">
        <f t="shared" si="3"/>
        <v>152</v>
      </c>
      <c r="C90" s="31" t="s">
        <v>310</v>
      </c>
      <c r="D90" s="32" t="s">
        <v>311</v>
      </c>
      <c r="E90" s="30">
        <v>1</v>
      </c>
      <c r="F90" s="30"/>
      <c r="G90" s="30"/>
      <c r="H90" s="30"/>
      <c r="I90" s="30"/>
      <c r="J90" s="30"/>
      <c r="K90" s="30"/>
      <c r="L90" s="30"/>
      <c r="M90" s="30"/>
    </row>
    <row r="91" spans="1:13" s="33" customFormat="1">
      <c r="A91" s="30" t="str">
        <f t="shared" si="2"/>
        <v>DTE</v>
      </c>
      <c r="B91" s="30" t="str">
        <f t="shared" si="3"/>
        <v>202</v>
      </c>
      <c r="C91" s="31" t="s">
        <v>312</v>
      </c>
      <c r="D91" s="32" t="s">
        <v>313</v>
      </c>
      <c r="E91" s="30">
        <v>1</v>
      </c>
      <c r="F91" s="30"/>
      <c r="G91" s="30"/>
      <c r="H91" s="30"/>
      <c r="I91" s="30"/>
      <c r="J91" s="30"/>
      <c r="K91" s="30"/>
      <c r="L91" s="30"/>
      <c r="M91" s="30"/>
    </row>
    <row r="92" spans="1:13" s="33" customFormat="1">
      <c r="A92" s="30" t="str">
        <f t="shared" si="2"/>
        <v>DTE</v>
      </c>
      <c r="B92" s="30" t="str">
        <f t="shared" si="3"/>
        <v>102</v>
      </c>
      <c r="C92" s="31" t="s">
        <v>314</v>
      </c>
      <c r="D92" s="32" t="s">
        <v>309</v>
      </c>
      <c r="E92" s="30">
        <v>1</v>
      </c>
      <c r="F92" s="30"/>
      <c r="G92" s="30"/>
      <c r="H92" s="30"/>
      <c r="I92" s="30"/>
      <c r="J92" s="30"/>
      <c r="K92" s="30"/>
      <c r="L92" s="30"/>
      <c r="M92" s="30"/>
    </row>
    <row r="93" spans="1:13" s="33" customFormat="1">
      <c r="A93" s="30" t="str">
        <f t="shared" si="2"/>
        <v>DTE</v>
      </c>
      <c r="B93" s="30" t="str">
        <f t="shared" si="3"/>
        <v>152</v>
      </c>
      <c r="C93" s="31" t="s">
        <v>315</v>
      </c>
      <c r="D93" s="32" t="s">
        <v>311</v>
      </c>
      <c r="E93" s="30">
        <v>1</v>
      </c>
      <c r="F93" s="30"/>
      <c r="G93" s="30"/>
      <c r="H93" s="30"/>
      <c r="I93" s="30"/>
      <c r="J93" s="30"/>
      <c r="K93" s="30"/>
      <c r="L93" s="30"/>
      <c r="M93" s="30"/>
    </row>
    <row r="94" spans="1:13" s="33" customFormat="1">
      <c r="A94" s="30" t="str">
        <f t="shared" si="2"/>
        <v>DTE</v>
      </c>
      <c r="B94" s="30" t="str">
        <f t="shared" si="3"/>
        <v>202</v>
      </c>
      <c r="C94" s="31" t="s">
        <v>316</v>
      </c>
      <c r="D94" s="32" t="s">
        <v>313</v>
      </c>
      <c r="E94" s="30">
        <v>1</v>
      </c>
      <c r="F94" s="30"/>
      <c r="G94" s="30"/>
      <c r="H94" s="30"/>
      <c r="I94" s="30"/>
      <c r="J94" s="30"/>
      <c r="K94" s="30"/>
      <c r="L94" s="30"/>
      <c r="M94" s="30"/>
    </row>
    <row r="95" spans="1:13" s="33" customFormat="1">
      <c r="A95" s="30" t="str">
        <f t="shared" ref="A95" si="4">LEFT(C95,3)</f>
        <v>DTE</v>
      </c>
      <c r="B95" s="30" t="str">
        <f t="shared" ref="B95" si="5">RIGHT(C95,3)</f>
        <v>102</v>
      </c>
      <c r="C95" s="31" t="s">
        <v>591</v>
      </c>
      <c r="D95" s="32" t="s">
        <v>309</v>
      </c>
      <c r="E95" s="30">
        <v>1</v>
      </c>
      <c r="F95" s="30"/>
      <c r="G95" s="30"/>
      <c r="H95" s="30"/>
      <c r="I95" s="30"/>
      <c r="J95" s="30"/>
      <c r="K95" s="30"/>
      <c r="L95" s="30"/>
      <c r="M95" s="30"/>
    </row>
    <row r="96" spans="1:13" s="33" customFormat="1">
      <c r="A96" s="30" t="str">
        <f t="shared" si="2"/>
        <v>ECL</v>
      </c>
      <c r="B96" s="30" t="str">
        <f t="shared" si="3"/>
        <v>301</v>
      </c>
      <c r="C96" s="31" t="s">
        <v>317</v>
      </c>
      <c r="D96" s="32" t="s">
        <v>318</v>
      </c>
      <c r="E96" s="30">
        <v>2</v>
      </c>
      <c r="F96" s="30"/>
      <c r="G96" s="30"/>
      <c r="H96" s="30"/>
      <c r="I96" s="30"/>
      <c r="J96" s="30"/>
      <c r="K96" s="30"/>
      <c r="L96" s="30"/>
      <c r="M96" s="30"/>
    </row>
    <row r="97" spans="1:13" s="33" customFormat="1">
      <c r="A97" s="30" t="str">
        <f t="shared" si="2"/>
        <v>ECL</v>
      </c>
      <c r="B97" s="30" t="str">
        <f t="shared" si="3"/>
        <v>352</v>
      </c>
      <c r="C97" s="31" t="s">
        <v>319</v>
      </c>
      <c r="D97" s="32" t="s">
        <v>320</v>
      </c>
      <c r="E97" s="30">
        <v>2</v>
      </c>
      <c r="F97" s="30"/>
      <c r="G97" s="30"/>
      <c r="H97" s="30"/>
      <c r="I97" s="30"/>
      <c r="J97" s="30"/>
      <c r="K97" s="30"/>
      <c r="L97" s="30"/>
      <c r="M97" s="30"/>
    </row>
    <row r="98" spans="1:13" s="33" customFormat="1">
      <c r="A98" s="30" t="str">
        <f t="shared" si="2"/>
        <v>ECL</v>
      </c>
      <c r="B98" s="30" t="str">
        <f t="shared" si="3"/>
        <v>394</v>
      </c>
      <c r="C98" s="31" t="s">
        <v>321</v>
      </c>
      <c r="D98" s="32" t="s">
        <v>322</v>
      </c>
      <c r="E98" s="30">
        <v>2</v>
      </c>
      <c r="F98" s="30"/>
      <c r="G98" s="30"/>
      <c r="H98" s="30"/>
      <c r="I98" s="30"/>
      <c r="J98" s="30"/>
      <c r="K98" s="30"/>
      <c r="L98" s="30"/>
      <c r="M98" s="30"/>
    </row>
    <row r="99" spans="1:13" s="33" customFormat="1">
      <c r="A99" s="30" t="str">
        <f t="shared" si="2"/>
        <v>ECL</v>
      </c>
      <c r="B99" s="30" t="str">
        <f t="shared" si="3"/>
        <v>420</v>
      </c>
      <c r="C99" s="31" t="s">
        <v>323</v>
      </c>
      <c r="D99" s="32" t="s">
        <v>324</v>
      </c>
      <c r="E99" s="30">
        <v>2</v>
      </c>
      <c r="F99" s="30"/>
      <c r="G99" s="30"/>
      <c r="H99" s="30"/>
      <c r="I99" s="30"/>
      <c r="J99" s="30"/>
      <c r="K99" s="30"/>
      <c r="L99" s="30"/>
      <c r="M99" s="30"/>
    </row>
    <row r="100" spans="1:13" s="33" customFormat="1">
      <c r="A100" s="30" t="str">
        <f t="shared" si="2"/>
        <v>ECO</v>
      </c>
      <c r="B100" s="30" t="str">
        <f t="shared" si="3"/>
        <v>391</v>
      </c>
      <c r="C100" s="31" t="s">
        <v>325</v>
      </c>
      <c r="D100" s="32" t="s">
        <v>326</v>
      </c>
      <c r="E100" s="30">
        <v>2</v>
      </c>
      <c r="F100" s="30"/>
      <c r="G100" s="30"/>
      <c r="H100" s="30"/>
      <c r="I100" s="30"/>
      <c r="J100" s="30"/>
      <c r="K100" s="30"/>
      <c r="L100" s="30"/>
      <c r="M100" s="30"/>
    </row>
    <row r="101" spans="1:13" s="33" customFormat="1">
      <c r="A101" s="30" t="str">
        <f t="shared" si="2"/>
        <v xml:space="preserve">ES </v>
      </c>
      <c r="B101" s="30" t="str">
        <f t="shared" si="3"/>
        <v>101</v>
      </c>
      <c r="C101" s="31" t="s">
        <v>327</v>
      </c>
      <c r="D101" s="32" t="s">
        <v>328</v>
      </c>
      <c r="E101" s="30">
        <v>1</v>
      </c>
      <c r="F101" s="30"/>
      <c r="G101" s="30"/>
      <c r="H101" s="30"/>
      <c r="I101" s="30"/>
      <c r="J101" s="30"/>
      <c r="K101" s="30"/>
      <c r="L101" s="30"/>
      <c r="M101" s="30"/>
    </row>
    <row r="102" spans="1:13" s="33" customFormat="1">
      <c r="A102" s="30" t="str">
        <f t="shared" si="2"/>
        <v xml:space="preserve">ES </v>
      </c>
      <c r="B102" s="30" t="str">
        <f t="shared" si="3"/>
        <v>102</v>
      </c>
      <c r="C102" s="31" t="s">
        <v>329</v>
      </c>
      <c r="D102" s="32" t="s">
        <v>330</v>
      </c>
      <c r="E102" s="30">
        <v>1</v>
      </c>
      <c r="F102" s="30"/>
      <c r="G102" s="30"/>
      <c r="H102" s="30"/>
      <c r="I102" s="30"/>
      <c r="J102" s="30"/>
      <c r="K102" s="30"/>
      <c r="L102" s="30"/>
      <c r="M102" s="30"/>
    </row>
    <row r="103" spans="1:13" s="33" customFormat="1">
      <c r="A103" s="30" t="str">
        <f t="shared" si="2"/>
        <v xml:space="preserve">ES </v>
      </c>
      <c r="B103" s="30" t="str">
        <f t="shared" si="3"/>
        <v>221</v>
      </c>
      <c r="C103" s="31" t="s">
        <v>331</v>
      </c>
      <c r="D103" s="32" t="s">
        <v>332</v>
      </c>
      <c r="E103" s="30">
        <v>1</v>
      </c>
      <c r="F103" s="30"/>
      <c r="G103" s="30"/>
      <c r="H103" s="30"/>
      <c r="I103" s="30"/>
      <c r="J103" s="30"/>
      <c r="K103" s="30"/>
      <c r="L103" s="30"/>
      <c r="M103" s="30"/>
    </row>
    <row r="104" spans="1:13" s="33" customFormat="1">
      <c r="A104" s="30" t="str">
        <f t="shared" si="2"/>
        <v xml:space="preserve">ES </v>
      </c>
      <c r="B104" s="30" t="str">
        <f t="shared" si="3"/>
        <v>222</v>
      </c>
      <c r="C104" s="31" t="s">
        <v>333</v>
      </c>
      <c r="D104" s="32" t="s">
        <v>334</v>
      </c>
      <c r="E104" s="30">
        <v>1</v>
      </c>
      <c r="F104" s="30"/>
      <c r="G104" s="30"/>
      <c r="H104" s="30"/>
      <c r="I104" s="30"/>
      <c r="J104" s="30"/>
      <c r="K104" s="30"/>
      <c r="L104" s="30"/>
      <c r="M104" s="30"/>
    </row>
    <row r="105" spans="1:13" s="33" customFormat="1">
      <c r="A105" s="30" t="str">
        <f t="shared" si="2"/>
        <v xml:space="preserve">ES </v>
      </c>
      <c r="B105" s="30" t="str">
        <f t="shared" si="3"/>
        <v>223</v>
      </c>
      <c r="C105" s="31" t="s">
        <v>335</v>
      </c>
      <c r="D105" s="32" t="s">
        <v>336</v>
      </c>
      <c r="E105" s="30">
        <v>1</v>
      </c>
      <c r="F105" s="30"/>
      <c r="G105" s="30"/>
      <c r="H105" s="30"/>
      <c r="I105" s="30"/>
      <c r="J105" s="30"/>
      <c r="K105" s="30"/>
      <c r="L105" s="30"/>
      <c r="M105" s="30"/>
    </row>
    <row r="106" spans="1:13" s="33" customFormat="1">
      <c r="A106" s="30" t="str">
        <f t="shared" ref="A106:A169" si="6">LEFT(C106,3)</f>
        <v xml:space="preserve">ES </v>
      </c>
      <c r="B106" s="30" t="str">
        <f t="shared" ref="B106:B169" si="7">RIGHT(C106,3)</f>
        <v>226</v>
      </c>
      <c r="C106" s="31" t="s">
        <v>337</v>
      </c>
      <c r="D106" s="32" t="s">
        <v>338</v>
      </c>
      <c r="E106" s="30">
        <v>1</v>
      </c>
      <c r="F106" s="30"/>
      <c r="G106" s="30"/>
      <c r="H106" s="30"/>
      <c r="I106" s="30"/>
      <c r="J106" s="30"/>
      <c r="K106" s="30"/>
      <c r="L106" s="30"/>
      <c r="M106" s="30"/>
    </row>
    <row r="107" spans="1:13" s="33" customFormat="1">
      <c r="A107" s="30" t="str">
        <f t="shared" si="6"/>
        <v xml:space="preserve">ES </v>
      </c>
      <c r="B107" s="30" t="str">
        <f t="shared" si="7"/>
        <v>271</v>
      </c>
      <c r="C107" s="31" t="s">
        <v>339</v>
      </c>
      <c r="D107" s="32" t="s">
        <v>340</v>
      </c>
      <c r="E107" s="30">
        <v>1</v>
      </c>
      <c r="F107" s="30"/>
      <c r="G107" s="30"/>
      <c r="H107" s="30"/>
      <c r="I107" s="30"/>
      <c r="J107" s="30"/>
      <c r="K107" s="30"/>
      <c r="L107" s="30"/>
      <c r="M107" s="30"/>
    </row>
    <row r="108" spans="1:13" s="33" customFormat="1">
      <c r="A108" s="30" t="str">
        <f t="shared" si="6"/>
        <v xml:space="preserve">ES </v>
      </c>
      <c r="B108" s="30" t="str">
        <f t="shared" si="7"/>
        <v>272</v>
      </c>
      <c r="C108" s="31" t="s">
        <v>341</v>
      </c>
      <c r="D108" s="32" t="s">
        <v>342</v>
      </c>
      <c r="E108" s="30">
        <v>1</v>
      </c>
      <c r="F108" s="30"/>
      <c r="G108" s="30"/>
      <c r="H108" s="30"/>
      <c r="I108" s="30"/>
      <c r="J108" s="30"/>
      <c r="K108" s="30"/>
      <c r="L108" s="30"/>
      <c r="M108" s="30"/>
    </row>
    <row r="109" spans="1:13" s="33" customFormat="1">
      <c r="A109" s="30" t="str">
        <f t="shared" si="6"/>
        <v xml:space="preserve">ES </v>
      </c>
      <c r="B109" s="30" t="str">
        <f t="shared" si="7"/>
        <v>273</v>
      </c>
      <c r="C109" s="31" t="s">
        <v>343</v>
      </c>
      <c r="D109" s="32" t="s">
        <v>344</v>
      </c>
      <c r="E109" s="30">
        <v>1</v>
      </c>
      <c r="F109" s="30"/>
      <c r="G109" s="30"/>
      <c r="H109" s="30"/>
      <c r="I109" s="30"/>
      <c r="J109" s="30"/>
      <c r="K109" s="30"/>
      <c r="L109" s="30"/>
      <c r="M109" s="30"/>
    </row>
    <row r="110" spans="1:13" s="33" customFormat="1">
      <c r="A110" s="30" t="str">
        <f t="shared" si="6"/>
        <v xml:space="preserve">ES </v>
      </c>
      <c r="B110" s="30" t="str">
        <f t="shared" si="7"/>
        <v>276</v>
      </c>
      <c r="C110" s="31" t="s">
        <v>345</v>
      </c>
      <c r="D110" s="32" t="s">
        <v>346</v>
      </c>
      <c r="E110" s="30">
        <v>1</v>
      </c>
      <c r="F110" s="30"/>
      <c r="G110" s="30"/>
      <c r="H110" s="30"/>
      <c r="I110" s="30"/>
      <c r="J110" s="30"/>
      <c r="K110" s="30"/>
      <c r="L110" s="30"/>
      <c r="M110" s="30"/>
    </row>
    <row r="111" spans="1:13" s="33" customFormat="1">
      <c r="A111" s="30" t="str">
        <f t="shared" si="6"/>
        <v xml:space="preserve">ES </v>
      </c>
      <c r="B111" s="30" t="str">
        <f t="shared" si="7"/>
        <v>303</v>
      </c>
      <c r="C111" s="31" t="s">
        <v>347</v>
      </c>
      <c r="D111" s="32" t="s">
        <v>348</v>
      </c>
      <c r="E111" s="30">
        <v>1</v>
      </c>
      <c r="F111" s="30"/>
      <c r="G111" s="30"/>
      <c r="H111" s="30"/>
      <c r="I111" s="30"/>
      <c r="J111" s="30"/>
      <c r="K111" s="30"/>
      <c r="L111" s="30"/>
      <c r="M111" s="30"/>
    </row>
    <row r="112" spans="1:13" s="33" customFormat="1">
      <c r="A112" s="30" t="str">
        <f t="shared" si="6"/>
        <v>EVR</v>
      </c>
      <c r="B112" s="30" t="str">
        <f t="shared" si="7"/>
        <v>101</v>
      </c>
      <c r="C112" s="31" t="s">
        <v>349</v>
      </c>
      <c r="D112" s="32" t="s">
        <v>350</v>
      </c>
      <c r="E112" s="30">
        <v>3</v>
      </c>
      <c r="F112" s="30"/>
      <c r="G112" s="30"/>
      <c r="H112" s="30"/>
      <c r="I112" s="30"/>
      <c r="J112" s="30"/>
      <c r="K112" s="30"/>
      <c r="L112" s="30"/>
      <c r="M112" s="30"/>
    </row>
    <row r="113" spans="1:13" s="33" customFormat="1">
      <c r="A113" s="30" t="str">
        <f t="shared" si="6"/>
        <v>EVR</v>
      </c>
      <c r="B113" s="30" t="str">
        <f t="shared" si="7"/>
        <v>103</v>
      </c>
      <c r="C113" s="31" t="s">
        <v>351</v>
      </c>
      <c r="D113" s="32" t="s">
        <v>352</v>
      </c>
      <c r="E113" s="30">
        <v>1</v>
      </c>
      <c r="F113" s="30"/>
      <c r="G113" s="30"/>
      <c r="H113" s="30"/>
      <c r="I113" s="30"/>
      <c r="J113" s="30"/>
      <c r="K113" s="30"/>
      <c r="L113" s="30"/>
      <c r="M113" s="30"/>
    </row>
    <row r="114" spans="1:13" s="33" customFormat="1">
      <c r="A114" s="30" t="str">
        <f t="shared" si="6"/>
        <v>EVR</v>
      </c>
      <c r="B114" s="30" t="str">
        <f t="shared" si="7"/>
        <v>205</v>
      </c>
      <c r="C114" s="31" t="s">
        <v>353</v>
      </c>
      <c r="D114" s="32" t="s">
        <v>354</v>
      </c>
      <c r="E114" s="30">
        <v>2</v>
      </c>
      <c r="F114" s="30"/>
      <c r="G114" s="30"/>
      <c r="H114" s="30"/>
      <c r="I114" s="30"/>
      <c r="J114" s="30"/>
      <c r="K114" s="30"/>
      <c r="L114" s="30"/>
      <c r="M114" s="30"/>
    </row>
    <row r="115" spans="1:13" s="33" customFormat="1">
      <c r="A115" s="30" t="str">
        <f t="shared" si="6"/>
        <v>EVR</v>
      </c>
      <c r="B115" s="30" t="str">
        <f t="shared" si="7"/>
        <v>248</v>
      </c>
      <c r="C115" s="31" t="s">
        <v>355</v>
      </c>
      <c r="D115" s="32" t="s">
        <v>194</v>
      </c>
      <c r="E115" s="30">
        <v>1</v>
      </c>
      <c r="F115" s="30"/>
      <c r="G115" s="30"/>
      <c r="H115" s="30"/>
      <c r="I115" s="30"/>
      <c r="J115" s="30"/>
      <c r="K115" s="30"/>
      <c r="L115" s="30"/>
      <c r="M115" s="30"/>
    </row>
    <row r="116" spans="1:13" s="33" customFormat="1">
      <c r="A116" s="30" t="str">
        <f t="shared" si="6"/>
        <v>EVR</v>
      </c>
      <c r="B116" s="30" t="str">
        <f t="shared" si="7"/>
        <v>296</v>
      </c>
      <c r="C116" s="31" t="s">
        <v>356</v>
      </c>
      <c r="D116" s="32" t="s">
        <v>284</v>
      </c>
      <c r="E116" s="30">
        <v>1</v>
      </c>
      <c r="F116" s="30"/>
      <c r="G116" s="30"/>
      <c r="H116" s="30"/>
      <c r="I116" s="30"/>
      <c r="J116" s="30"/>
      <c r="K116" s="30"/>
      <c r="L116" s="30"/>
      <c r="M116" s="30"/>
    </row>
    <row r="117" spans="1:13" s="33" customFormat="1">
      <c r="A117" s="30" t="str">
        <f t="shared" si="6"/>
        <v>EVR</v>
      </c>
      <c r="B117" s="30" t="str">
        <f t="shared" si="7"/>
        <v>348</v>
      </c>
      <c r="C117" s="31" t="s">
        <v>357</v>
      </c>
      <c r="D117" s="32" t="s">
        <v>233</v>
      </c>
      <c r="E117" s="30">
        <v>2</v>
      </c>
      <c r="F117" s="30"/>
      <c r="G117" s="30"/>
      <c r="H117" s="30"/>
      <c r="I117" s="30"/>
      <c r="J117" s="30"/>
      <c r="K117" s="30"/>
      <c r="L117" s="30"/>
      <c r="M117" s="30"/>
    </row>
    <row r="118" spans="1:13" s="33" customFormat="1">
      <c r="A118" s="30" t="str">
        <f t="shared" si="6"/>
        <v>EVR</v>
      </c>
      <c r="B118" s="30" t="str">
        <f t="shared" si="7"/>
        <v>349</v>
      </c>
      <c r="C118" s="31" t="s">
        <v>358</v>
      </c>
      <c r="D118" s="32" t="s">
        <v>291</v>
      </c>
      <c r="E118" s="30">
        <v>1</v>
      </c>
      <c r="F118" s="30"/>
      <c r="G118" s="30"/>
      <c r="H118" s="30"/>
      <c r="I118" s="30"/>
      <c r="J118" s="30"/>
      <c r="K118" s="30"/>
      <c r="L118" s="30"/>
      <c r="M118" s="30"/>
    </row>
    <row r="119" spans="1:13" s="33" customFormat="1">
      <c r="A119" s="30" t="str">
        <f t="shared" si="6"/>
        <v>EVR</v>
      </c>
      <c r="B119" s="30" t="str">
        <f t="shared" si="7"/>
        <v>350</v>
      </c>
      <c r="C119" s="31" t="s">
        <v>359</v>
      </c>
      <c r="D119" s="32" t="s">
        <v>360</v>
      </c>
      <c r="E119" s="30">
        <v>2</v>
      </c>
      <c r="F119" s="30"/>
      <c r="G119" s="30"/>
      <c r="H119" s="30"/>
      <c r="I119" s="30"/>
      <c r="J119" s="30"/>
      <c r="K119" s="30"/>
      <c r="L119" s="30"/>
      <c r="M119" s="30"/>
    </row>
    <row r="120" spans="1:13" s="33" customFormat="1">
      <c r="A120" s="30" t="str">
        <f t="shared" si="6"/>
        <v>EVR</v>
      </c>
      <c r="B120" s="30" t="str">
        <f t="shared" si="7"/>
        <v>353</v>
      </c>
      <c r="C120" s="31" t="s">
        <v>361</v>
      </c>
      <c r="D120" s="32" t="s">
        <v>362</v>
      </c>
      <c r="E120" s="30">
        <v>2</v>
      </c>
      <c r="F120" s="30"/>
      <c r="G120" s="30"/>
      <c r="H120" s="30"/>
      <c r="I120" s="30"/>
      <c r="J120" s="30"/>
      <c r="K120" s="30"/>
      <c r="L120" s="30"/>
      <c r="M120" s="30"/>
    </row>
    <row r="121" spans="1:13" s="33" customFormat="1">
      <c r="A121" s="30" t="str">
        <f t="shared" si="6"/>
        <v>EVR</v>
      </c>
      <c r="B121" s="30" t="str">
        <f t="shared" si="7"/>
        <v>354</v>
      </c>
      <c r="C121" s="31" t="s">
        <v>363</v>
      </c>
      <c r="D121" s="32" t="s">
        <v>364</v>
      </c>
      <c r="E121" s="30">
        <v>3</v>
      </c>
      <c r="F121" s="30"/>
      <c r="G121" s="30"/>
      <c r="H121" s="30"/>
      <c r="I121" s="30"/>
      <c r="J121" s="30"/>
      <c r="K121" s="30"/>
      <c r="L121" s="30"/>
      <c r="M121" s="30"/>
    </row>
    <row r="122" spans="1:13" s="33" customFormat="1">
      <c r="A122" s="30" t="str">
        <f t="shared" si="6"/>
        <v>EVR</v>
      </c>
      <c r="B122" s="30" t="str">
        <f t="shared" si="7"/>
        <v>355</v>
      </c>
      <c r="C122" s="31" t="s">
        <v>365</v>
      </c>
      <c r="D122" s="32" t="s">
        <v>366</v>
      </c>
      <c r="E122" s="30">
        <v>2</v>
      </c>
      <c r="F122" s="30"/>
      <c r="G122" s="30"/>
      <c r="H122" s="30"/>
      <c r="I122" s="30"/>
      <c r="J122" s="30"/>
      <c r="K122" s="30"/>
      <c r="L122" s="30"/>
      <c r="M122" s="30"/>
    </row>
    <row r="123" spans="1:13" s="33" customFormat="1">
      <c r="A123" s="30" t="str">
        <f t="shared" si="6"/>
        <v>EVR</v>
      </c>
      <c r="B123" s="30" t="str">
        <f t="shared" si="7"/>
        <v>396</v>
      </c>
      <c r="C123" s="31" t="s">
        <v>367</v>
      </c>
      <c r="D123" s="32" t="s">
        <v>284</v>
      </c>
      <c r="E123" s="30">
        <v>1</v>
      </c>
      <c r="F123" s="30"/>
      <c r="G123" s="30"/>
      <c r="H123" s="30"/>
      <c r="I123" s="30"/>
      <c r="J123" s="30"/>
      <c r="K123" s="30"/>
      <c r="L123" s="30"/>
      <c r="M123" s="30"/>
    </row>
    <row r="124" spans="1:13" s="33" customFormat="1">
      <c r="A124" s="30" t="str">
        <f t="shared" si="6"/>
        <v>EVR</v>
      </c>
      <c r="B124" s="30" t="str">
        <f t="shared" si="7"/>
        <v>405</v>
      </c>
      <c r="C124" s="31" t="s">
        <v>368</v>
      </c>
      <c r="D124" s="32" t="s">
        <v>369</v>
      </c>
      <c r="E124" s="30">
        <v>2</v>
      </c>
      <c r="F124" s="30"/>
      <c r="G124" s="30"/>
      <c r="H124" s="30"/>
      <c r="I124" s="30"/>
      <c r="J124" s="30"/>
      <c r="K124" s="30"/>
      <c r="L124" s="30"/>
      <c r="M124" s="30"/>
    </row>
    <row r="125" spans="1:13" s="33" customFormat="1">
      <c r="A125" s="30" t="str">
        <f t="shared" si="6"/>
        <v>EVR</v>
      </c>
      <c r="B125" s="30" t="str">
        <f t="shared" si="7"/>
        <v>406</v>
      </c>
      <c r="C125" s="31" t="s">
        <v>370</v>
      </c>
      <c r="D125" s="32" t="s">
        <v>371</v>
      </c>
      <c r="E125" s="30">
        <v>2</v>
      </c>
      <c r="F125" s="30"/>
      <c r="G125" s="30"/>
      <c r="H125" s="30"/>
      <c r="I125" s="30"/>
      <c r="J125" s="30"/>
      <c r="K125" s="30"/>
      <c r="L125" s="30"/>
      <c r="M125" s="30"/>
    </row>
    <row r="126" spans="1:13" s="33" customFormat="1">
      <c r="A126" s="30" t="str">
        <f t="shared" si="6"/>
        <v>EVR</v>
      </c>
      <c r="B126" s="30" t="str">
        <f t="shared" si="7"/>
        <v>407</v>
      </c>
      <c r="C126" s="31" t="s">
        <v>372</v>
      </c>
      <c r="D126" s="32" t="s">
        <v>373</v>
      </c>
      <c r="E126" s="30">
        <v>2</v>
      </c>
      <c r="F126" s="30"/>
      <c r="G126" s="30"/>
      <c r="H126" s="30"/>
      <c r="I126" s="30"/>
      <c r="J126" s="30"/>
      <c r="K126" s="30"/>
      <c r="L126" s="30"/>
      <c r="M126" s="30"/>
    </row>
    <row r="127" spans="1:13" s="33" customFormat="1">
      <c r="A127" s="30" t="str">
        <f t="shared" si="6"/>
        <v>EVR</v>
      </c>
      <c r="B127" s="30" t="str">
        <f t="shared" si="7"/>
        <v>408</v>
      </c>
      <c r="C127" s="31" t="s">
        <v>374</v>
      </c>
      <c r="D127" s="32" t="s">
        <v>375</v>
      </c>
      <c r="E127" s="30">
        <v>2</v>
      </c>
      <c r="F127" s="30"/>
      <c r="G127" s="30"/>
      <c r="H127" s="30"/>
      <c r="I127" s="30"/>
      <c r="J127" s="30"/>
      <c r="K127" s="30"/>
      <c r="L127" s="30"/>
      <c r="M127" s="30"/>
    </row>
    <row r="128" spans="1:13" s="33" customFormat="1">
      <c r="A128" s="30" t="str">
        <f t="shared" si="6"/>
        <v>EVR</v>
      </c>
      <c r="B128" s="30" t="str">
        <f t="shared" si="7"/>
        <v>414</v>
      </c>
      <c r="C128" s="31" t="s">
        <v>376</v>
      </c>
      <c r="D128" s="32" t="s">
        <v>377</v>
      </c>
      <c r="E128" s="30">
        <v>2</v>
      </c>
      <c r="F128" s="30"/>
      <c r="G128" s="30"/>
      <c r="H128" s="30"/>
      <c r="I128" s="30"/>
      <c r="J128" s="30"/>
      <c r="K128" s="30"/>
      <c r="L128" s="30"/>
      <c r="M128" s="30"/>
    </row>
    <row r="129" spans="1:13" s="33" customFormat="1">
      <c r="A129" s="30" t="str">
        <f t="shared" si="6"/>
        <v>EVR</v>
      </c>
      <c r="B129" s="30" t="str">
        <f t="shared" si="7"/>
        <v>415</v>
      </c>
      <c r="C129" s="31" t="s">
        <v>378</v>
      </c>
      <c r="D129" s="32" t="s">
        <v>379</v>
      </c>
      <c r="E129" s="30">
        <v>2</v>
      </c>
      <c r="F129" s="30"/>
      <c r="G129" s="30"/>
      <c r="H129" s="30"/>
      <c r="I129" s="30"/>
      <c r="J129" s="30"/>
      <c r="K129" s="30"/>
      <c r="L129" s="30"/>
      <c r="M129" s="30"/>
    </row>
    <row r="130" spans="1:13" s="33" customFormat="1">
      <c r="A130" s="30" t="str">
        <f t="shared" si="6"/>
        <v>EVR</v>
      </c>
      <c r="B130" s="30" t="str">
        <f t="shared" si="7"/>
        <v>434</v>
      </c>
      <c r="C130" s="31" t="s">
        <v>380</v>
      </c>
      <c r="D130" s="32" t="s">
        <v>381</v>
      </c>
      <c r="E130" s="30">
        <v>3</v>
      </c>
      <c r="F130" s="30"/>
      <c r="G130" s="30"/>
      <c r="H130" s="30"/>
      <c r="I130" s="30"/>
      <c r="J130" s="30"/>
      <c r="K130" s="30"/>
      <c r="L130" s="30"/>
      <c r="M130" s="30"/>
    </row>
    <row r="131" spans="1:13" s="33" customFormat="1">
      <c r="A131" s="30" t="str">
        <f t="shared" si="6"/>
        <v>EVR</v>
      </c>
      <c r="B131" s="30" t="str">
        <f t="shared" si="7"/>
        <v>447</v>
      </c>
      <c r="C131" s="31" t="s">
        <v>382</v>
      </c>
      <c r="D131" s="32" t="s">
        <v>231</v>
      </c>
      <c r="E131" s="30">
        <v>8</v>
      </c>
      <c r="F131" s="30"/>
      <c r="G131" s="30"/>
      <c r="H131" s="30"/>
      <c r="I131" s="30"/>
      <c r="J131" s="30"/>
      <c r="K131" s="30"/>
      <c r="L131" s="30"/>
      <c r="M131" s="30"/>
    </row>
    <row r="132" spans="1:13" s="33" customFormat="1">
      <c r="A132" s="30" t="str">
        <f t="shared" si="6"/>
        <v>EVR</v>
      </c>
      <c r="B132" s="30" t="str">
        <f t="shared" si="7"/>
        <v>448</v>
      </c>
      <c r="C132" s="31" t="s">
        <v>383</v>
      </c>
      <c r="D132" s="32" t="s">
        <v>233</v>
      </c>
      <c r="E132" s="30">
        <v>2</v>
      </c>
      <c r="F132" s="30"/>
      <c r="G132" s="30"/>
      <c r="H132" s="30"/>
      <c r="I132" s="30"/>
      <c r="J132" s="30"/>
      <c r="K132" s="30"/>
      <c r="L132" s="30"/>
      <c r="M132" s="30"/>
    </row>
    <row r="133" spans="1:13" s="33" customFormat="1">
      <c r="A133" s="30" t="str">
        <f t="shared" si="6"/>
        <v>EVR</v>
      </c>
      <c r="B133" s="30" t="str">
        <f t="shared" si="7"/>
        <v>449</v>
      </c>
      <c r="C133" s="31" t="s">
        <v>384</v>
      </c>
      <c r="D133" s="32" t="s">
        <v>235</v>
      </c>
      <c r="E133" s="30">
        <v>8</v>
      </c>
      <c r="F133" s="30"/>
      <c r="G133" s="30"/>
      <c r="H133" s="30"/>
      <c r="I133" s="30"/>
      <c r="J133" s="30"/>
      <c r="K133" s="30"/>
      <c r="L133" s="30"/>
      <c r="M133" s="30"/>
    </row>
    <row r="134" spans="1:13" s="33" customFormat="1">
      <c r="A134" s="30" t="str">
        <f t="shared" si="6"/>
        <v>EVR</v>
      </c>
      <c r="B134" s="30" t="str">
        <f t="shared" si="7"/>
        <v>450</v>
      </c>
      <c r="C134" s="31" t="s">
        <v>385</v>
      </c>
      <c r="D134" s="32" t="s">
        <v>386</v>
      </c>
      <c r="E134" s="30">
        <v>2</v>
      </c>
      <c r="F134" s="30"/>
      <c r="G134" s="30"/>
      <c r="H134" s="30"/>
      <c r="I134" s="30"/>
      <c r="J134" s="30"/>
      <c r="K134" s="30"/>
      <c r="L134" s="30"/>
      <c r="M134" s="30"/>
    </row>
    <row r="135" spans="1:13" s="33" customFormat="1">
      <c r="A135" s="30" t="str">
        <f t="shared" si="6"/>
        <v>EVR</v>
      </c>
      <c r="B135" s="30" t="str">
        <f t="shared" si="7"/>
        <v>453</v>
      </c>
      <c r="C135" s="31" t="s">
        <v>387</v>
      </c>
      <c r="D135" s="32" t="s">
        <v>388</v>
      </c>
      <c r="E135" s="30">
        <v>2</v>
      </c>
      <c r="F135" s="30"/>
      <c r="G135" s="30"/>
      <c r="H135" s="30"/>
      <c r="I135" s="30"/>
      <c r="J135" s="30"/>
      <c r="K135" s="30"/>
      <c r="L135" s="30"/>
      <c r="M135" s="30"/>
    </row>
    <row r="136" spans="1:13" s="33" customFormat="1">
      <c r="A136" s="30" t="str">
        <f t="shared" si="6"/>
        <v>EVR</v>
      </c>
      <c r="B136" s="30" t="str">
        <f t="shared" si="7"/>
        <v>455</v>
      </c>
      <c r="C136" s="31" t="s">
        <v>389</v>
      </c>
      <c r="D136" s="32" t="s">
        <v>390</v>
      </c>
      <c r="E136" s="30">
        <v>2</v>
      </c>
      <c r="F136" s="30"/>
      <c r="G136" s="30"/>
      <c r="H136" s="30"/>
      <c r="I136" s="30"/>
      <c r="J136" s="30"/>
      <c r="K136" s="30"/>
      <c r="L136" s="30"/>
      <c r="M136" s="30"/>
    </row>
    <row r="137" spans="1:13" s="33" customFormat="1">
      <c r="A137" s="30" t="str">
        <f t="shared" si="6"/>
        <v>EVR</v>
      </c>
      <c r="B137" s="30" t="str">
        <f t="shared" si="7"/>
        <v>456</v>
      </c>
      <c r="C137" s="31" t="s">
        <v>391</v>
      </c>
      <c r="D137" s="32" t="s">
        <v>392</v>
      </c>
      <c r="E137" s="30">
        <v>3</v>
      </c>
      <c r="F137" s="30"/>
      <c r="G137" s="30"/>
      <c r="H137" s="30"/>
      <c r="I137" s="30"/>
      <c r="J137" s="30"/>
      <c r="K137" s="30"/>
      <c r="L137" s="30"/>
      <c r="M137" s="30"/>
    </row>
    <row r="138" spans="1:13" s="33" customFormat="1">
      <c r="A138" s="30" t="str">
        <f t="shared" si="6"/>
        <v>EVR</v>
      </c>
      <c r="B138" s="30" t="str">
        <f t="shared" si="7"/>
        <v>457</v>
      </c>
      <c r="C138" s="31" t="s">
        <v>393</v>
      </c>
      <c r="D138" s="32" t="s">
        <v>394</v>
      </c>
      <c r="E138" s="30">
        <v>2</v>
      </c>
      <c r="F138" s="30"/>
      <c r="G138" s="30"/>
      <c r="H138" s="30"/>
      <c r="I138" s="30"/>
      <c r="J138" s="30"/>
      <c r="K138" s="30"/>
      <c r="L138" s="30"/>
      <c r="M138" s="30"/>
    </row>
    <row r="139" spans="1:13">
      <c r="A139" s="30" t="str">
        <f t="shared" si="6"/>
        <v>EVR</v>
      </c>
      <c r="B139" s="30" t="str">
        <f t="shared" si="7"/>
        <v>496</v>
      </c>
      <c r="C139" s="31" t="s">
        <v>395</v>
      </c>
      <c r="D139" s="32" t="s">
        <v>284</v>
      </c>
      <c r="E139" s="30">
        <v>1</v>
      </c>
    </row>
    <row r="140" spans="1:13">
      <c r="A140" s="30" t="str">
        <f t="shared" si="6"/>
        <v>EVR</v>
      </c>
      <c r="B140" s="30" t="str">
        <f t="shared" si="7"/>
        <v>497</v>
      </c>
      <c r="C140" s="31" t="s">
        <v>396</v>
      </c>
      <c r="D140" s="32" t="s">
        <v>231</v>
      </c>
      <c r="E140" s="30">
        <v>5</v>
      </c>
    </row>
    <row r="141" spans="1:13">
      <c r="A141" s="30" t="str">
        <f t="shared" si="6"/>
        <v>EVR</v>
      </c>
      <c r="B141" s="30" t="str">
        <f t="shared" si="7"/>
        <v>499</v>
      </c>
      <c r="C141" s="31" t="s">
        <v>397</v>
      </c>
      <c r="D141" s="32" t="s">
        <v>235</v>
      </c>
      <c r="E141" s="30">
        <v>5</v>
      </c>
    </row>
    <row r="142" spans="1:13">
      <c r="A142" s="30" t="str">
        <f t="shared" si="6"/>
        <v>FSH</v>
      </c>
      <c r="B142" s="30" t="str">
        <f t="shared" si="7"/>
        <v>161</v>
      </c>
      <c r="C142" s="31" t="s">
        <v>398</v>
      </c>
      <c r="D142" s="32" t="s">
        <v>399</v>
      </c>
      <c r="E142" s="30">
        <v>2</v>
      </c>
    </row>
    <row r="143" spans="1:13" s="33" customFormat="1">
      <c r="A143" s="30" t="str">
        <f t="shared" si="6"/>
        <v>GEO</v>
      </c>
      <c r="B143" s="30" t="str">
        <f t="shared" si="7"/>
        <v>311</v>
      </c>
      <c r="C143" s="31" t="s">
        <v>400</v>
      </c>
      <c r="D143" s="32" t="s">
        <v>401</v>
      </c>
      <c r="E143" s="30">
        <v>3</v>
      </c>
      <c r="F143" s="30"/>
      <c r="G143" s="30"/>
      <c r="H143" s="30"/>
      <c r="I143" s="30"/>
      <c r="J143" s="30"/>
      <c r="K143" s="30"/>
      <c r="L143" s="30"/>
      <c r="M143" s="30"/>
    </row>
    <row r="144" spans="1:13" s="33" customFormat="1">
      <c r="A144" s="30" t="str">
        <f t="shared" si="6"/>
        <v>GEO</v>
      </c>
      <c r="B144" s="30" t="str">
        <f t="shared" si="7"/>
        <v>372</v>
      </c>
      <c r="C144" s="35" t="s">
        <v>402</v>
      </c>
      <c r="D144" s="32" t="s">
        <v>403</v>
      </c>
      <c r="E144" s="30">
        <v>3</v>
      </c>
      <c r="F144" s="34"/>
      <c r="G144" s="34"/>
      <c r="H144" s="34"/>
      <c r="I144" s="34"/>
      <c r="J144" s="34"/>
      <c r="K144" s="34"/>
      <c r="L144" s="30"/>
      <c r="M144" s="30"/>
    </row>
    <row r="145" spans="1:13" s="33" customFormat="1">
      <c r="A145" s="30" t="str">
        <f t="shared" si="6"/>
        <v>GLY</v>
      </c>
      <c r="B145" s="30" t="str">
        <f t="shared" si="7"/>
        <v>290</v>
      </c>
      <c r="C145" s="35" t="s">
        <v>404</v>
      </c>
      <c r="D145" s="32" t="s">
        <v>405</v>
      </c>
      <c r="E145" s="30">
        <v>2</v>
      </c>
      <c r="F145" s="34"/>
      <c r="G145" s="34"/>
      <c r="H145" s="34"/>
      <c r="I145" s="34"/>
      <c r="J145" s="34"/>
      <c r="K145" s="34"/>
      <c r="L145" s="30"/>
      <c r="M145" s="30"/>
    </row>
    <row r="146" spans="1:13" s="33" customFormat="1">
      <c r="A146" s="30" t="str">
        <f t="shared" si="6"/>
        <v>HYD</v>
      </c>
      <c r="B146" s="30" t="str">
        <f t="shared" si="7"/>
        <v>393</v>
      </c>
      <c r="C146" s="35" t="s">
        <v>406</v>
      </c>
      <c r="D146" s="32" t="s">
        <v>407</v>
      </c>
      <c r="E146" s="30">
        <v>3</v>
      </c>
      <c r="F146" s="34"/>
      <c r="G146" s="34"/>
      <c r="H146" s="34"/>
      <c r="I146" s="34"/>
      <c r="J146" s="34"/>
      <c r="K146" s="34"/>
      <c r="L146" s="30"/>
      <c r="M146" s="30"/>
    </row>
    <row r="147" spans="1:13" s="33" customFormat="1">
      <c r="A147" s="30" t="str">
        <f t="shared" si="6"/>
        <v>HYD</v>
      </c>
      <c r="B147" s="30" t="str">
        <f t="shared" si="7"/>
        <v>398</v>
      </c>
      <c r="C147" s="35" t="s">
        <v>408</v>
      </c>
      <c r="D147" s="32" t="s">
        <v>409</v>
      </c>
      <c r="E147" s="30">
        <v>3</v>
      </c>
      <c r="F147" s="34"/>
      <c r="G147" s="34"/>
      <c r="H147" s="34"/>
      <c r="I147" s="34"/>
      <c r="J147" s="34"/>
      <c r="K147" s="35"/>
      <c r="L147" s="30"/>
      <c r="M147" s="30"/>
    </row>
    <row r="148" spans="1:13" s="33" customFormat="1">
      <c r="A148" s="30" t="str">
        <f t="shared" si="6"/>
        <v>HYD</v>
      </c>
      <c r="B148" s="30" t="str">
        <f t="shared" si="7"/>
        <v>443</v>
      </c>
      <c r="C148" s="35" t="s">
        <v>410</v>
      </c>
      <c r="D148" s="32" t="s">
        <v>411</v>
      </c>
      <c r="E148" s="30">
        <v>3</v>
      </c>
      <c r="F148" s="34"/>
      <c r="G148" s="34"/>
      <c r="H148" s="34"/>
      <c r="I148" s="34"/>
      <c r="J148" s="34"/>
      <c r="K148" s="34"/>
      <c r="L148" s="30"/>
      <c r="M148" s="30"/>
    </row>
    <row r="149" spans="1:13" s="33" customFormat="1">
      <c r="A149" s="30" t="str">
        <f t="shared" si="6"/>
        <v xml:space="preserve">IE </v>
      </c>
      <c r="B149" s="30" t="str">
        <f t="shared" si="7"/>
        <v>109</v>
      </c>
      <c r="C149" s="35" t="s">
        <v>412</v>
      </c>
      <c r="D149" s="32" t="s">
        <v>413</v>
      </c>
      <c r="E149" s="30">
        <v>2</v>
      </c>
      <c r="F149" s="34"/>
      <c r="G149" s="34"/>
      <c r="H149" s="34"/>
      <c r="I149" s="34"/>
      <c r="J149" s="34"/>
      <c r="K149" s="34"/>
      <c r="L149" s="30"/>
      <c r="M149" s="30"/>
    </row>
    <row r="150" spans="1:13" s="33" customFormat="1">
      <c r="A150" s="30" t="str">
        <f t="shared" si="6"/>
        <v xml:space="preserve">IE </v>
      </c>
      <c r="B150" s="30" t="str">
        <f t="shared" si="7"/>
        <v>409</v>
      </c>
      <c r="C150" s="35" t="s">
        <v>414</v>
      </c>
      <c r="D150" s="32" t="s">
        <v>415</v>
      </c>
      <c r="E150" s="30">
        <v>2</v>
      </c>
      <c r="F150" s="34"/>
      <c r="G150" s="34"/>
      <c r="H150" s="34"/>
      <c r="I150" s="34"/>
      <c r="J150" s="34"/>
      <c r="K150" s="34"/>
      <c r="L150" s="30"/>
      <c r="M150" s="30"/>
    </row>
    <row r="151" spans="1:13" s="33" customFormat="1">
      <c r="A151" s="30" t="str">
        <f t="shared" si="6"/>
        <v xml:space="preserve">IS </v>
      </c>
      <c r="B151" s="30" t="str">
        <f t="shared" si="7"/>
        <v>439</v>
      </c>
      <c r="C151" s="35" t="s">
        <v>416</v>
      </c>
      <c r="D151" s="32" t="s">
        <v>417</v>
      </c>
      <c r="E151" s="30">
        <v>3</v>
      </c>
      <c r="F151" s="34"/>
      <c r="G151" s="34"/>
      <c r="H151" s="34"/>
      <c r="I151" s="34"/>
      <c r="J151" s="34"/>
      <c r="K151" s="34"/>
      <c r="L151" s="30"/>
      <c r="M151" s="30"/>
    </row>
    <row r="152" spans="1:13" s="33" customFormat="1">
      <c r="A152" s="30" t="str">
        <f t="shared" si="6"/>
        <v>ITD</v>
      </c>
      <c r="B152" s="30" t="str">
        <f t="shared" si="7"/>
        <v>201</v>
      </c>
      <c r="C152" s="35" t="s">
        <v>418</v>
      </c>
      <c r="D152" s="32" t="s">
        <v>419</v>
      </c>
      <c r="E152" s="30">
        <v>2</v>
      </c>
      <c r="F152" s="34"/>
      <c r="G152" s="34"/>
      <c r="H152" s="34"/>
      <c r="I152" s="34"/>
      <c r="J152" s="34"/>
      <c r="K152" s="34"/>
      <c r="L152" s="30"/>
      <c r="M152" s="30"/>
    </row>
    <row r="153" spans="1:13" s="33" customFormat="1">
      <c r="A153" s="30" t="str">
        <f t="shared" si="6"/>
        <v>ITD</v>
      </c>
      <c r="B153" s="30" t="str">
        <f t="shared" si="7"/>
        <v>250</v>
      </c>
      <c r="C153" s="31" t="s">
        <v>420</v>
      </c>
      <c r="D153" s="32" t="s">
        <v>421</v>
      </c>
      <c r="E153" s="30">
        <v>2</v>
      </c>
      <c r="F153" s="30"/>
      <c r="G153" s="30"/>
      <c r="H153" s="30"/>
      <c r="I153" s="30"/>
      <c r="J153" s="30"/>
      <c r="K153" s="30"/>
      <c r="L153" s="30"/>
      <c r="M153" s="30"/>
    </row>
    <row r="154" spans="1:13" s="33" customFormat="1">
      <c r="A154" s="30" t="str">
        <f t="shared" si="6"/>
        <v>ITD</v>
      </c>
      <c r="B154" s="30" t="str">
        <f t="shared" si="7"/>
        <v>395</v>
      </c>
      <c r="C154" s="31" t="s">
        <v>422</v>
      </c>
      <c r="D154" s="32" t="s">
        <v>423</v>
      </c>
      <c r="E154" s="30">
        <v>2</v>
      </c>
      <c r="F154" s="30"/>
      <c r="G154" s="30"/>
      <c r="H154" s="30"/>
      <c r="I154" s="30"/>
      <c r="J154" s="30"/>
      <c r="K154" s="30"/>
      <c r="L154" s="30"/>
      <c r="M154" s="30"/>
    </row>
    <row r="155" spans="1:13" s="33" customFormat="1">
      <c r="A155" s="30" t="str">
        <f t="shared" si="6"/>
        <v>ITD</v>
      </c>
      <c r="B155" s="30" t="str">
        <f t="shared" si="7"/>
        <v>396</v>
      </c>
      <c r="C155" s="31" t="s">
        <v>424</v>
      </c>
      <c r="D155" s="32" t="s">
        <v>425</v>
      </c>
      <c r="E155" s="30">
        <v>2</v>
      </c>
      <c r="F155" s="30"/>
      <c r="G155" s="30"/>
      <c r="H155" s="30"/>
      <c r="I155" s="30"/>
      <c r="J155" s="30"/>
      <c r="K155" s="30"/>
      <c r="L155" s="30"/>
      <c r="M155" s="30"/>
    </row>
    <row r="156" spans="1:13" s="33" customFormat="1">
      <c r="A156" s="30" t="str">
        <f t="shared" si="6"/>
        <v>ITD</v>
      </c>
      <c r="B156" s="30" t="str">
        <f t="shared" si="7"/>
        <v>403</v>
      </c>
      <c r="C156" s="31" t="s">
        <v>426</v>
      </c>
      <c r="D156" s="32" t="s">
        <v>427</v>
      </c>
      <c r="E156" s="30">
        <v>2</v>
      </c>
      <c r="F156" s="30"/>
      <c r="G156" s="30"/>
      <c r="H156" s="30"/>
      <c r="I156" s="30"/>
      <c r="J156" s="30"/>
      <c r="K156" s="30"/>
      <c r="L156" s="30"/>
      <c r="M156" s="30"/>
    </row>
    <row r="157" spans="1:13" s="33" customFormat="1">
      <c r="A157" s="30" t="str">
        <f t="shared" si="6"/>
        <v>ITD</v>
      </c>
      <c r="B157" s="30" t="str">
        <f t="shared" si="7"/>
        <v>405</v>
      </c>
      <c r="C157" s="31" t="s">
        <v>428</v>
      </c>
      <c r="D157" s="32" t="s">
        <v>429</v>
      </c>
      <c r="E157" s="30">
        <v>2</v>
      </c>
      <c r="F157" s="30"/>
      <c r="G157" s="30"/>
      <c r="H157" s="30"/>
      <c r="I157" s="30"/>
      <c r="J157" s="30"/>
      <c r="K157" s="30"/>
      <c r="L157" s="30"/>
      <c r="M157" s="30"/>
    </row>
    <row r="158" spans="1:13" s="33" customFormat="1">
      <c r="A158" s="30" t="str">
        <f t="shared" si="6"/>
        <v>ITD</v>
      </c>
      <c r="B158" s="30" t="str">
        <f t="shared" si="7"/>
        <v>445</v>
      </c>
      <c r="C158" s="31" t="s">
        <v>430</v>
      </c>
      <c r="D158" s="32" t="s">
        <v>431</v>
      </c>
      <c r="E158" s="30">
        <v>2</v>
      </c>
      <c r="F158" s="30"/>
      <c r="G158" s="30"/>
      <c r="H158" s="30"/>
      <c r="I158" s="30"/>
      <c r="J158" s="30"/>
      <c r="K158" s="30"/>
      <c r="L158" s="30"/>
      <c r="M158" s="30"/>
    </row>
    <row r="159" spans="1:13" s="33" customFormat="1">
      <c r="A159" s="30" t="str">
        <f t="shared" si="6"/>
        <v>ITD</v>
      </c>
      <c r="B159" s="30" t="str">
        <f t="shared" si="7"/>
        <v>446</v>
      </c>
      <c r="C159" s="31" t="s">
        <v>432</v>
      </c>
      <c r="D159" s="32" t="s">
        <v>433</v>
      </c>
      <c r="E159" s="30">
        <v>2</v>
      </c>
      <c r="F159" s="30"/>
      <c r="G159" s="30"/>
      <c r="H159" s="30"/>
      <c r="I159" s="30"/>
      <c r="J159" s="30"/>
      <c r="K159" s="30"/>
      <c r="L159" s="30"/>
      <c r="M159" s="30"/>
    </row>
    <row r="160" spans="1:13" s="33" customFormat="1">
      <c r="A160" s="30" t="str">
        <f t="shared" si="6"/>
        <v>ITD</v>
      </c>
      <c r="B160" s="30" t="str">
        <f t="shared" si="7"/>
        <v>447</v>
      </c>
      <c r="C160" s="31" t="s">
        <v>434</v>
      </c>
      <c r="D160" s="32" t="s">
        <v>231</v>
      </c>
      <c r="E160" s="30">
        <v>6</v>
      </c>
      <c r="F160" s="30"/>
      <c r="G160" s="30"/>
      <c r="H160" s="30"/>
      <c r="I160" s="30"/>
      <c r="J160" s="30"/>
      <c r="K160" s="30"/>
      <c r="L160" s="30"/>
      <c r="M160" s="30"/>
    </row>
    <row r="161" spans="1:13" s="33" customFormat="1">
      <c r="A161" s="30" t="str">
        <f t="shared" si="6"/>
        <v>ITD</v>
      </c>
      <c r="B161" s="30" t="str">
        <f t="shared" si="7"/>
        <v>448</v>
      </c>
      <c r="C161" s="31" t="s">
        <v>435</v>
      </c>
      <c r="D161" s="32" t="s">
        <v>233</v>
      </c>
      <c r="E161" s="30">
        <v>2</v>
      </c>
      <c r="F161" s="30"/>
      <c r="G161" s="30"/>
      <c r="H161" s="30"/>
      <c r="I161" s="30"/>
      <c r="J161" s="30"/>
      <c r="K161" s="30"/>
      <c r="L161" s="30"/>
      <c r="M161" s="30"/>
    </row>
    <row r="162" spans="1:13" s="33" customFormat="1">
      <c r="A162" s="30" t="str">
        <f t="shared" si="6"/>
        <v>ITD</v>
      </c>
      <c r="B162" s="30" t="str">
        <f t="shared" si="7"/>
        <v>449</v>
      </c>
      <c r="C162" s="31" t="s">
        <v>436</v>
      </c>
      <c r="D162" s="32" t="s">
        <v>235</v>
      </c>
      <c r="E162" s="30">
        <v>8</v>
      </c>
      <c r="F162" s="30"/>
      <c r="G162" s="30"/>
      <c r="H162" s="30"/>
      <c r="I162" s="30"/>
      <c r="J162" s="30"/>
      <c r="K162" s="30"/>
      <c r="L162" s="30"/>
      <c r="M162" s="30"/>
    </row>
    <row r="163" spans="1:13" s="33" customFormat="1">
      <c r="A163" s="30" t="str">
        <f t="shared" si="6"/>
        <v>LAW</v>
      </c>
      <c r="B163" s="30" t="str">
        <f t="shared" si="7"/>
        <v>391</v>
      </c>
      <c r="C163" s="31" t="s">
        <v>437</v>
      </c>
      <c r="D163" s="32" t="s">
        <v>438</v>
      </c>
      <c r="E163" s="30">
        <v>2</v>
      </c>
      <c r="F163" s="30"/>
      <c r="G163" s="30"/>
      <c r="H163" s="30"/>
      <c r="I163" s="30"/>
      <c r="J163" s="30"/>
      <c r="K163" s="30"/>
      <c r="L163" s="30"/>
      <c r="M163" s="30"/>
    </row>
    <row r="164" spans="1:13" s="33" customFormat="1">
      <c r="A164" s="30" t="str">
        <f t="shared" si="6"/>
        <v>MEC</v>
      </c>
      <c r="B164" s="30" t="str">
        <f t="shared" si="7"/>
        <v>206</v>
      </c>
      <c r="C164" s="31" t="s">
        <v>439</v>
      </c>
      <c r="D164" s="32" t="s">
        <v>440</v>
      </c>
      <c r="E164" s="30">
        <v>3</v>
      </c>
      <c r="F164" s="30"/>
      <c r="G164" s="30"/>
      <c r="H164" s="30"/>
      <c r="I164" s="30"/>
      <c r="J164" s="30"/>
      <c r="K164" s="30"/>
      <c r="L164" s="30"/>
      <c r="M164" s="30"/>
    </row>
    <row r="165" spans="1:13" s="33" customFormat="1">
      <c r="A165" s="30" t="str">
        <f t="shared" si="6"/>
        <v>PSY</v>
      </c>
      <c r="B165" s="30" t="str">
        <f t="shared" si="7"/>
        <v>111</v>
      </c>
      <c r="C165" s="31" t="s">
        <v>441</v>
      </c>
      <c r="D165" s="32" t="s">
        <v>442</v>
      </c>
      <c r="E165" s="30">
        <v>2</v>
      </c>
      <c r="F165" s="30"/>
      <c r="G165" s="30"/>
      <c r="H165" s="30"/>
      <c r="I165" s="30"/>
      <c r="J165" s="30"/>
      <c r="K165" s="30"/>
      <c r="L165" s="30"/>
      <c r="M165" s="30"/>
    </row>
    <row r="166" spans="1:13" s="33" customFormat="1">
      <c r="A166" s="30" t="str">
        <f t="shared" si="6"/>
        <v>PHY</v>
      </c>
      <c r="B166" s="30" t="str">
        <f t="shared" si="7"/>
        <v>306</v>
      </c>
      <c r="C166" s="31" t="s">
        <v>443</v>
      </c>
      <c r="D166" s="32" t="s">
        <v>444</v>
      </c>
      <c r="E166" s="30">
        <v>2</v>
      </c>
      <c r="F166" s="30"/>
      <c r="G166" s="30"/>
      <c r="H166" s="30"/>
      <c r="I166" s="30"/>
      <c r="J166" s="30"/>
      <c r="K166" s="30"/>
      <c r="L166" s="30"/>
      <c r="M166" s="30"/>
    </row>
    <row r="167" spans="1:13" s="33" customFormat="1">
      <c r="A167" s="30" t="str">
        <f t="shared" si="6"/>
        <v>PHY</v>
      </c>
      <c r="B167" s="30" t="str">
        <f t="shared" si="7"/>
        <v>307</v>
      </c>
      <c r="C167" s="31" t="s">
        <v>445</v>
      </c>
      <c r="D167" s="32" t="s">
        <v>446</v>
      </c>
      <c r="E167" s="30">
        <v>2</v>
      </c>
      <c r="F167" s="30"/>
      <c r="G167" s="30"/>
      <c r="H167" s="30"/>
      <c r="I167" s="30"/>
      <c r="J167" s="30"/>
      <c r="K167" s="30"/>
      <c r="L167" s="30"/>
      <c r="M167" s="30"/>
    </row>
    <row r="168" spans="1:13" s="33" customFormat="1">
      <c r="A168" s="30" t="str">
        <f t="shared" si="6"/>
        <v>TOX</v>
      </c>
      <c r="B168" s="30" t="str">
        <f t="shared" si="7"/>
        <v>301</v>
      </c>
      <c r="C168" s="31" t="s">
        <v>447</v>
      </c>
      <c r="D168" s="32" t="s">
        <v>448</v>
      </c>
      <c r="E168" s="30">
        <v>2</v>
      </c>
      <c r="F168" s="30"/>
      <c r="G168" s="30"/>
      <c r="H168" s="30"/>
      <c r="I168" s="30"/>
      <c r="J168" s="30"/>
      <c r="K168" s="30"/>
      <c r="L168" s="30"/>
      <c r="M168" s="30"/>
    </row>
    <row r="169" spans="1:13" s="33" customFormat="1">
      <c r="A169" s="30" t="str">
        <f t="shared" si="6"/>
        <v>TOX</v>
      </c>
      <c r="B169" s="30" t="str">
        <f t="shared" si="7"/>
        <v>405</v>
      </c>
      <c r="C169" s="31" t="s">
        <v>449</v>
      </c>
      <c r="D169" s="32" t="s">
        <v>450</v>
      </c>
      <c r="E169" s="30">
        <v>2</v>
      </c>
      <c r="F169" s="30"/>
      <c r="G169" s="30"/>
      <c r="H169" s="30"/>
      <c r="I169" s="30"/>
      <c r="J169" s="30"/>
      <c r="K169" s="30"/>
      <c r="L169" s="30"/>
      <c r="M169" s="30"/>
    </row>
    <row r="170" spans="1:13" s="33" customFormat="1">
      <c r="A170" s="30" t="str">
        <f t="shared" ref="A170:A171" si="8">LEFT(C170,3)</f>
        <v>TOX</v>
      </c>
      <c r="B170" s="30" t="str">
        <f t="shared" ref="B170:B171" si="9">RIGHT(C170,3)</f>
        <v>423</v>
      </c>
      <c r="C170" s="31" t="s">
        <v>451</v>
      </c>
      <c r="D170" s="32" t="s">
        <v>452</v>
      </c>
      <c r="E170" s="30">
        <v>3</v>
      </c>
      <c r="F170" s="30"/>
      <c r="G170" s="30"/>
      <c r="H170" s="30"/>
      <c r="I170" s="30"/>
      <c r="J170" s="30"/>
      <c r="K170" s="30"/>
      <c r="L170" s="30"/>
      <c r="M170" s="30"/>
    </row>
    <row r="171" spans="1:13" s="33" customFormat="1">
      <c r="A171" s="30" t="str">
        <f t="shared" si="8"/>
        <v>THR</v>
      </c>
      <c r="B171" s="30" t="str">
        <f t="shared" si="9"/>
        <v>391</v>
      </c>
      <c r="C171" s="31" t="s">
        <v>453</v>
      </c>
      <c r="D171" s="32" t="s">
        <v>454</v>
      </c>
      <c r="E171" s="30">
        <v>2</v>
      </c>
      <c r="F171" s="30"/>
      <c r="G171" s="30"/>
      <c r="H171" s="30"/>
      <c r="I171" s="30"/>
      <c r="J171" s="30"/>
      <c r="K171" s="30"/>
      <c r="L171" s="30"/>
      <c r="M171" s="30"/>
    </row>
    <row r="172" spans="1:13" s="33" customFormat="1">
      <c r="A172" s="30" t="str">
        <f>LEFT(C172,3)</f>
        <v>BCH</v>
      </c>
      <c r="B172" s="30" t="str">
        <f>RIGHT(C172,3)</f>
        <v>201</v>
      </c>
      <c r="C172" s="31" t="s">
        <v>460</v>
      </c>
      <c r="D172" s="32" t="s">
        <v>461</v>
      </c>
      <c r="E172" s="30">
        <v>3</v>
      </c>
      <c r="F172" s="30"/>
      <c r="G172" s="30"/>
      <c r="H172" s="30"/>
      <c r="I172" s="30"/>
      <c r="J172" s="30"/>
      <c r="K172" s="30"/>
      <c r="L172" s="30"/>
      <c r="M172" s="30"/>
    </row>
    <row r="173" spans="1:13" s="33" customFormat="1">
      <c r="A173" s="30" t="str">
        <f t="shared" ref="A173:A179" si="10">LEFT(C173,3)</f>
        <v>BCH</v>
      </c>
      <c r="B173" s="30" t="str">
        <f t="shared" ref="B173:B179" si="11">RIGHT(C173,3)</f>
        <v>301</v>
      </c>
      <c r="C173" s="31" t="s">
        <v>462</v>
      </c>
      <c r="D173" s="32" t="s">
        <v>463</v>
      </c>
      <c r="E173" s="30">
        <v>3</v>
      </c>
      <c r="F173" s="30"/>
      <c r="G173" s="30"/>
      <c r="H173" s="30"/>
      <c r="I173" s="30"/>
      <c r="J173" s="30"/>
      <c r="K173" s="30"/>
      <c r="L173" s="30"/>
      <c r="M173" s="30"/>
    </row>
    <row r="174" spans="1:13" s="33" customFormat="1">
      <c r="A174" s="30" t="str">
        <f t="shared" si="10"/>
        <v>BIO</v>
      </c>
      <c r="B174" s="30" t="str">
        <f t="shared" si="11"/>
        <v>101</v>
      </c>
      <c r="C174" s="31" t="s">
        <v>464</v>
      </c>
      <c r="D174" s="32" t="s">
        <v>465</v>
      </c>
      <c r="E174" s="30">
        <v>3</v>
      </c>
      <c r="F174" s="30"/>
      <c r="G174" s="30"/>
      <c r="H174" s="30"/>
      <c r="I174" s="30"/>
      <c r="J174" s="30"/>
      <c r="K174" s="30"/>
      <c r="L174" s="30"/>
      <c r="M174" s="30"/>
    </row>
    <row r="175" spans="1:13" s="33" customFormat="1">
      <c r="A175" s="30" t="str">
        <f t="shared" si="10"/>
        <v>CHE</v>
      </c>
      <c r="B175" s="30" t="str">
        <f t="shared" si="11"/>
        <v>100</v>
      </c>
      <c r="C175" s="31" t="s">
        <v>466</v>
      </c>
      <c r="D175" s="32" t="s">
        <v>467</v>
      </c>
      <c r="E175" s="30">
        <v>1</v>
      </c>
      <c r="F175" s="30"/>
      <c r="G175" s="30"/>
      <c r="H175" s="30"/>
      <c r="I175" s="30"/>
      <c r="J175" s="30"/>
      <c r="K175" s="30"/>
      <c r="L175" s="30"/>
      <c r="M175" s="30"/>
    </row>
    <row r="176" spans="1:13" s="33" customFormat="1">
      <c r="A176" s="30" t="str">
        <f t="shared" si="10"/>
        <v>CHE</v>
      </c>
      <c r="B176" s="30" t="str">
        <f t="shared" si="11"/>
        <v>101</v>
      </c>
      <c r="C176" s="31" t="s">
        <v>468</v>
      </c>
      <c r="D176" s="32" t="s">
        <v>469</v>
      </c>
      <c r="E176" s="30">
        <v>3</v>
      </c>
      <c r="F176" s="30"/>
      <c r="G176" s="30"/>
      <c r="H176" s="30"/>
      <c r="I176" s="30"/>
      <c r="J176" s="30"/>
      <c r="K176" s="30"/>
      <c r="L176" s="30"/>
      <c r="M176" s="30"/>
    </row>
    <row r="177" spans="1:13" s="33" customFormat="1">
      <c r="A177" s="30" t="str">
        <f t="shared" si="10"/>
        <v>CHE</v>
      </c>
      <c r="B177" s="30" t="str">
        <f t="shared" si="11"/>
        <v>202</v>
      </c>
      <c r="C177" s="31" t="s">
        <v>470</v>
      </c>
      <c r="D177" s="32" t="s">
        <v>471</v>
      </c>
      <c r="E177" s="30">
        <v>2</v>
      </c>
      <c r="F177" s="30"/>
      <c r="G177" s="30"/>
      <c r="H177" s="30"/>
      <c r="I177" s="30"/>
      <c r="J177" s="30"/>
      <c r="K177" s="30"/>
      <c r="L177" s="30"/>
      <c r="M177" s="30"/>
    </row>
    <row r="178" spans="1:13" s="33" customFormat="1">
      <c r="A178" s="30" t="str">
        <f t="shared" si="10"/>
        <v>CHE</v>
      </c>
      <c r="B178" s="30" t="str">
        <f t="shared" si="11"/>
        <v>203</v>
      </c>
      <c r="C178" s="31" t="s">
        <v>472</v>
      </c>
      <c r="D178" s="32" t="s">
        <v>473</v>
      </c>
      <c r="E178" s="30">
        <v>3</v>
      </c>
      <c r="F178" s="30"/>
      <c r="G178" s="30"/>
      <c r="H178" s="30"/>
      <c r="I178" s="30"/>
      <c r="J178" s="30"/>
      <c r="K178" s="30"/>
      <c r="L178" s="30"/>
      <c r="M178" s="30"/>
    </row>
    <row r="179" spans="1:13" s="33" customFormat="1">
      <c r="A179" s="30" t="str">
        <f t="shared" si="10"/>
        <v>CHE</v>
      </c>
      <c r="B179" s="30" t="str">
        <f t="shared" si="11"/>
        <v>215</v>
      </c>
      <c r="C179" s="31" t="s">
        <v>474</v>
      </c>
      <c r="D179" s="32" t="s">
        <v>475</v>
      </c>
      <c r="E179" s="30">
        <v>3</v>
      </c>
      <c r="F179" s="30"/>
      <c r="G179" s="30"/>
      <c r="H179" s="30"/>
      <c r="I179" s="30"/>
      <c r="J179" s="30"/>
      <c r="K179" s="30"/>
      <c r="L179" s="30"/>
      <c r="M179" s="30"/>
    </row>
    <row r="180" spans="1:13" s="33" customFormat="1">
      <c r="A180" s="30" t="str">
        <f t="shared" ref="A180:A222" si="12">LEFT(C180,3)</f>
        <v>CHE</v>
      </c>
      <c r="B180" s="30" t="str">
        <f t="shared" ref="B180:B222" si="13">RIGHT(C180,3)</f>
        <v>230</v>
      </c>
      <c r="C180" s="31" t="s">
        <v>476</v>
      </c>
      <c r="D180" s="32" t="s">
        <v>477</v>
      </c>
      <c r="E180" s="30">
        <v>1</v>
      </c>
      <c r="F180" s="30"/>
      <c r="G180" s="30"/>
      <c r="H180" s="30"/>
      <c r="I180" s="30"/>
      <c r="J180" s="30"/>
      <c r="K180" s="30"/>
      <c r="L180" s="30"/>
      <c r="M180" s="30"/>
    </row>
    <row r="181" spans="1:13" s="33" customFormat="1">
      <c r="A181" s="30" t="str">
        <f t="shared" si="12"/>
        <v>CHE</v>
      </c>
      <c r="B181" s="30" t="str">
        <f t="shared" si="13"/>
        <v>254</v>
      </c>
      <c r="C181" s="31" t="s">
        <v>478</v>
      </c>
      <c r="D181" s="32" t="s">
        <v>479</v>
      </c>
      <c r="E181" s="30">
        <v>3</v>
      </c>
      <c r="F181" s="30"/>
      <c r="G181" s="30"/>
      <c r="H181" s="30"/>
      <c r="I181" s="30"/>
      <c r="J181" s="30"/>
      <c r="K181" s="30"/>
      <c r="L181" s="30"/>
      <c r="M181" s="30"/>
    </row>
    <row r="182" spans="1:13" s="33" customFormat="1">
      <c r="A182" s="30" t="str">
        <f t="shared" si="12"/>
        <v>CHE</v>
      </c>
      <c r="B182" s="30" t="str">
        <f t="shared" si="13"/>
        <v>260</v>
      </c>
      <c r="C182" s="31" t="s">
        <v>480</v>
      </c>
      <c r="D182" s="32" t="s">
        <v>481</v>
      </c>
      <c r="E182" s="30">
        <v>1</v>
      </c>
      <c r="F182" s="30"/>
      <c r="G182" s="30"/>
      <c r="H182" s="30"/>
      <c r="I182" s="30"/>
      <c r="J182" s="30"/>
      <c r="K182" s="30"/>
      <c r="L182" s="30"/>
      <c r="M182" s="30"/>
    </row>
    <row r="183" spans="1:13" s="33" customFormat="1">
      <c r="A183" s="30" t="str">
        <f t="shared" si="12"/>
        <v>CHE</v>
      </c>
      <c r="B183" s="30" t="str">
        <f t="shared" si="13"/>
        <v>263</v>
      </c>
      <c r="C183" s="31" t="s">
        <v>482</v>
      </c>
      <c r="D183" s="32" t="s">
        <v>483</v>
      </c>
      <c r="E183" s="30">
        <v>3</v>
      </c>
      <c r="F183" s="30"/>
      <c r="G183" s="30"/>
      <c r="H183" s="30"/>
      <c r="I183" s="30"/>
      <c r="J183" s="30"/>
      <c r="K183" s="30"/>
      <c r="L183" s="30"/>
      <c r="M183" s="30"/>
    </row>
    <row r="184" spans="1:13" s="33" customFormat="1">
      <c r="A184" s="30" t="str">
        <f t="shared" si="12"/>
        <v>CHE</v>
      </c>
      <c r="B184" s="30" t="str">
        <f t="shared" si="13"/>
        <v>265</v>
      </c>
      <c r="C184" s="31" t="s">
        <v>484</v>
      </c>
      <c r="D184" s="32" t="s">
        <v>485</v>
      </c>
      <c r="E184" s="30">
        <v>3</v>
      </c>
      <c r="F184" s="30"/>
      <c r="G184" s="30"/>
      <c r="H184" s="30"/>
      <c r="I184" s="30"/>
      <c r="J184" s="30"/>
      <c r="K184" s="30"/>
      <c r="L184" s="30"/>
      <c r="M184" s="30"/>
    </row>
    <row r="185" spans="1:13" s="33" customFormat="1">
      <c r="A185" s="30" t="str">
        <f t="shared" si="12"/>
        <v>CHE</v>
      </c>
      <c r="B185" s="30" t="str">
        <f t="shared" si="13"/>
        <v>273</v>
      </c>
      <c r="C185" s="31" t="s">
        <v>486</v>
      </c>
      <c r="D185" s="32" t="s">
        <v>487</v>
      </c>
      <c r="E185" s="30">
        <v>2</v>
      </c>
      <c r="F185" s="30"/>
      <c r="G185" s="30"/>
      <c r="H185" s="30"/>
      <c r="I185" s="30"/>
      <c r="J185" s="30"/>
      <c r="K185" s="30"/>
      <c r="L185" s="30"/>
      <c r="M185" s="30"/>
    </row>
    <row r="186" spans="1:13" s="33" customFormat="1">
      <c r="A186" s="30" t="str">
        <f t="shared" si="12"/>
        <v>CHE</v>
      </c>
      <c r="B186" s="30" t="str">
        <f t="shared" si="13"/>
        <v>274</v>
      </c>
      <c r="C186" s="31" t="s">
        <v>488</v>
      </c>
      <c r="D186" s="32" t="s">
        <v>489</v>
      </c>
      <c r="E186" s="30">
        <v>3</v>
      </c>
      <c r="F186" s="30"/>
      <c r="G186" s="30"/>
      <c r="H186" s="30"/>
      <c r="I186" s="30"/>
      <c r="J186" s="30"/>
      <c r="K186" s="30"/>
      <c r="L186" s="30"/>
      <c r="M186" s="30"/>
    </row>
    <row r="187" spans="1:13" s="33" customFormat="1">
      <c r="A187" s="30" t="str">
        <f t="shared" si="12"/>
        <v>CHE</v>
      </c>
      <c r="B187" s="30" t="str">
        <f t="shared" si="13"/>
        <v>309</v>
      </c>
      <c r="C187" s="31" t="s">
        <v>136</v>
      </c>
      <c r="D187" s="32" t="s">
        <v>124</v>
      </c>
      <c r="E187" s="30">
        <v>3</v>
      </c>
      <c r="F187" s="30"/>
      <c r="G187" s="30"/>
      <c r="H187" s="30"/>
      <c r="I187" s="30"/>
      <c r="J187" s="30"/>
      <c r="K187" s="30"/>
      <c r="L187" s="30"/>
      <c r="M187" s="30"/>
    </row>
    <row r="188" spans="1:13" s="33" customFormat="1">
      <c r="A188" s="30" t="str">
        <f t="shared" si="12"/>
        <v>CHE</v>
      </c>
      <c r="B188" s="30" t="str">
        <f t="shared" si="13"/>
        <v>371</v>
      </c>
      <c r="C188" s="31" t="s">
        <v>490</v>
      </c>
      <c r="D188" s="32" t="s">
        <v>491</v>
      </c>
      <c r="E188" s="30">
        <v>3</v>
      </c>
      <c r="F188" s="30"/>
      <c r="G188" s="30"/>
      <c r="H188" s="30"/>
      <c r="I188" s="30"/>
      <c r="J188" s="30"/>
      <c r="K188" s="30"/>
      <c r="L188" s="30"/>
      <c r="M188" s="30"/>
    </row>
    <row r="189" spans="1:13" s="33" customFormat="1">
      <c r="A189" s="30" t="str">
        <f t="shared" si="12"/>
        <v>CHE</v>
      </c>
      <c r="B189" s="30" t="str">
        <f t="shared" si="13"/>
        <v>373</v>
      </c>
      <c r="C189" s="31" t="s">
        <v>492</v>
      </c>
      <c r="D189" s="32" t="s">
        <v>493</v>
      </c>
      <c r="E189" s="30">
        <v>3</v>
      </c>
      <c r="F189" s="30"/>
      <c r="G189" s="30"/>
      <c r="H189" s="30"/>
      <c r="I189" s="30"/>
      <c r="J189" s="30"/>
      <c r="K189" s="30"/>
      <c r="L189" s="30"/>
      <c r="M189" s="30"/>
    </row>
    <row r="190" spans="1:13" s="33" customFormat="1">
      <c r="A190" s="30" t="str">
        <f t="shared" si="12"/>
        <v>CHE</v>
      </c>
      <c r="B190" s="30" t="str">
        <f t="shared" si="13"/>
        <v>473</v>
      </c>
      <c r="C190" s="31" t="s">
        <v>494</v>
      </c>
      <c r="D190" s="32" t="s">
        <v>495</v>
      </c>
      <c r="E190" s="30">
        <v>1</v>
      </c>
      <c r="F190" s="30"/>
      <c r="G190" s="30"/>
      <c r="H190" s="30"/>
      <c r="I190" s="30"/>
      <c r="J190" s="30"/>
      <c r="K190" s="30"/>
      <c r="L190" s="30"/>
      <c r="M190" s="30"/>
    </row>
    <row r="191" spans="1:13" s="33" customFormat="1">
      <c r="A191" s="30" t="str">
        <f t="shared" si="12"/>
        <v>LAW</v>
      </c>
      <c r="B191" s="30" t="str">
        <f t="shared" si="13"/>
        <v>403</v>
      </c>
      <c r="C191" s="31" t="s">
        <v>496</v>
      </c>
      <c r="D191" s="32" t="s">
        <v>497</v>
      </c>
      <c r="E191" s="30">
        <v>3</v>
      </c>
      <c r="F191" s="30"/>
      <c r="G191" s="30"/>
      <c r="H191" s="30"/>
      <c r="I191" s="30"/>
      <c r="J191" s="30"/>
      <c r="K191" s="30"/>
      <c r="L191" s="30"/>
      <c r="M191" s="30"/>
    </row>
    <row r="192" spans="1:13" s="33" customFormat="1">
      <c r="A192" s="30" t="str">
        <f t="shared" si="12"/>
        <v>MTH</v>
      </c>
      <c r="B192" s="30" t="str">
        <f t="shared" si="13"/>
        <v>100</v>
      </c>
      <c r="C192" s="31" t="s">
        <v>498</v>
      </c>
      <c r="D192" s="32" t="s">
        <v>499</v>
      </c>
      <c r="E192" s="30">
        <v>3</v>
      </c>
      <c r="F192" s="30"/>
      <c r="G192" s="30"/>
      <c r="H192" s="30"/>
      <c r="I192" s="30"/>
      <c r="J192" s="30"/>
      <c r="K192" s="30"/>
      <c r="L192" s="30"/>
      <c r="M192" s="30"/>
    </row>
    <row r="193" spans="1:13" s="33" customFormat="1">
      <c r="A193" s="30" t="str">
        <f t="shared" si="12"/>
        <v>MTH</v>
      </c>
      <c r="B193" s="30" t="str">
        <f t="shared" si="13"/>
        <v>101</v>
      </c>
      <c r="C193" s="31" t="s">
        <v>500</v>
      </c>
      <c r="D193" s="32" t="s">
        <v>501</v>
      </c>
      <c r="E193" s="30">
        <v>3</v>
      </c>
      <c r="F193" s="30"/>
      <c r="G193" s="30"/>
      <c r="H193" s="30"/>
      <c r="I193" s="30"/>
      <c r="J193" s="30"/>
      <c r="K193" s="30"/>
      <c r="L193" s="30"/>
      <c r="M193" s="30"/>
    </row>
    <row r="194" spans="1:13" s="33" customFormat="1">
      <c r="A194" s="30" t="str">
        <f t="shared" si="12"/>
        <v>MTH</v>
      </c>
      <c r="B194" s="30" t="str">
        <f t="shared" si="13"/>
        <v>102</v>
      </c>
      <c r="C194" s="31" t="s">
        <v>502</v>
      </c>
      <c r="D194" s="32" t="s">
        <v>503</v>
      </c>
      <c r="E194" s="30">
        <v>2</v>
      </c>
      <c r="F194" s="30"/>
      <c r="G194" s="30"/>
      <c r="H194" s="30"/>
      <c r="I194" s="30"/>
      <c r="J194" s="30"/>
      <c r="K194" s="30"/>
      <c r="L194" s="30"/>
      <c r="M194" s="30"/>
    </row>
    <row r="195" spans="1:13" s="33" customFormat="1">
      <c r="A195" s="30" t="str">
        <f t="shared" si="12"/>
        <v>MTH</v>
      </c>
      <c r="B195" s="30" t="str">
        <f t="shared" si="13"/>
        <v>103</v>
      </c>
      <c r="C195" s="31" t="s">
        <v>504</v>
      </c>
      <c r="D195" s="32" t="s">
        <v>505</v>
      </c>
      <c r="E195" s="30">
        <v>3</v>
      </c>
      <c r="F195" s="30"/>
      <c r="G195" s="30"/>
      <c r="H195" s="30"/>
      <c r="I195" s="30"/>
      <c r="J195" s="30"/>
      <c r="K195" s="30"/>
      <c r="L195" s="30"/>
      <c r="M195" s="30"/>
    </row>
    <row r="196" spans="1:13" s="33" customFormat="1">
      <c r="A196" s="30" t="str">
        <f t="shared" si="12"/>
        <v>MTH</v>
      </c>
      <c r="B196" s="30" t="str">
        <f t="shared" si="13"/>
        <v>104</v>
      </c>
      <c r="C196" s="31" t="s">
        <v>506</v>
      </c>
      <c r="D196" s="32" t="s">
        <v>507</v>
      </c>
      <c r="E196" s="30">
        <v>4</v>
      </c>
      <c r="F196" s="30"/>
      <c r="G196" s="30"/>
      <c r="H196" s="30"/>
      <c r="I196" s="30"/>
      <c r="J196" s="30"/>
      <c r="K196" s="30"/>
      <c r="L196" s="30"/>
      <c r="M196" s="30"/>
    </row>
    <row r="197" spans="1:13" s="33" customFormat="1">
      <c r="A197" s="30" t="str">
        <f t="shared" si="12"/>
        <v>MTH</v>
      </c>
      <c r="B197" s="30" t="str">
        <f t="shared" si="13"/>
        <v>203</v>
      </c>
      <c r="C197" s="31" t="s">
        <v>508</v>
      </c>
      <c r="D197" s="32" t="s">
        <v>509</v>
      </c>
      <c r="E197" s="30">
        <v>3</v>
      </c>
      <c r="F197" s="30"/>
      <c r="G197" s="30"/>
      <c r="H197" s="30"/>
      <c r="I197" s="30"/>
      <c r="J197" s="30"/>
      <c r="K197" s="30"/>
      <c r="L197" s="30"/>
      <c r="M197" s="30"/>
    </row>
    <row r="198" spans="1:13" s="33" customFormat="1">
      <c r="A198" s="30" t="str">
        <f t="shared" si="12"/>
        <v>MTH</v>
      </c>
      <c r="B198" s="30" t="str">
        <f t="shared" si="13"/>
        <v>233</v>
      </c>
      <c r="C198" s="31" t="s">
        <v>510</v>
      </c>
      <c r="D198" s="32" t="s">
        <v>511</v>
      </c>
      <c r="E198" s="30">
        <v>2</v>
      </c>
      <c r="F198" s="30"/>
      <c r="G198" s="30"/>
      <c r="H198" s="30"/>
      <c r="I198" s="30"/>
      <c r="J198" s="30"/>
      <c r="K198" s="30"/>
      <c r="L198" s="30"/>
      <c r="M198" s="30"/>
    </row>
    <row r="199" spans="1:13" s="33" customFormat="1">
      <c r="A199" s="30" t="str">
        <f t="shared" si="12"/>
        <v>MTH</v>
      </c>
      <c r="B199" s="30" t="str">
        <f t="shared" si="13"/>
        <v>283</v>
      </c>
      <c r="C199" s="31" t="s">
        <v>512</v>
      </c>
      <c r="D199" s="32" t="s">
        <v>513</v>
      </c>
      <c r="E199" s="30">
        <v>2</v>
      </c>
      <c r="F199" s="30"/>
      <c r="G199" s="30"/>
      <c r="H199" s="30"/>
      <c r="I199" s="30"/>
      <c r="J199" s="30"/>
      <c r="K199" s="30"/>
      <c r="L199" s="30"/>
      <c r="M199" s="30"/>
    </row>
    <row r="200" spans="1:13" s="33" customFormat="1">
      <c r="A200" s="30" t="str">
        <f t="shared" si="12"/>
        <v>MTH</v>
      </c>
      <c r="B200" s="30" t="str">
        <f t="shared" si="13"/>
        <v>293</v>
      </c>
      <c r="C200" s="31" t="s">
        <v>514</v>
      </c>
      <c r="D200" s="32" t="s">
        <v>515</v>
      </c>
      <c r="E200" s="30">
        <v>2</v>
      </c>
      <c r="F200" s="30"/>
      <c r="G200" s="30"/>
      <c r="H200" s="30"/>
      <c r="I200" s="30"/>
      <c r="J200" s="30"/>
      <c r="K200" s="30"/>
      <c r="L200" s="30"/>
      <c r="M200" s="30"/>
    </row>
    <row r="201" spans="1:13" s="33" customFormat="1">
      <c r="A201" s="30" t="str">
        <f t="shared" si="12"/>
        <v>MTH</v>
      </c>
      <c r="B201" s="30" t="str">
        <f t="shared" si="13"/>
        <v>554</v>
      </c>
      <c r="C201" s="31" t="s">
        <v>516</v>
      </c>
      <c r="D201" s="32" t="s">
        <v>517</v>
      </c>
      <c r="E201" s="30">
        <v>2</v>
      </c>
      <c r="F201" s="30"/>
      <c r="G201" s="30"/>
      <c r="H201" s="30"/>
      <c r="I201" s="30"/>
      <c r="J201" s="30"/>
      <c r="K201" s="30"/>
      <c r="L201" s="30"/>
      <c r="M201" s="30"/>
    </row>
    <row r="202" spans="1:13" s="33" customFormat="1">
      <c r="A202" s="30" t="str">
        <f t="shared" si="12"/>
        <v>PHY</v>
      </c>
      <c r="B202" s="30" t="str">
        <f t="shared" si="13"/>
        <v>101</v>
      </c>
      <c r="C202" s="31" t="s">
        <v>518</v>
      </c>
      <c r="D202" s="32" t="s">
        <v>519</v>
      </c>
      <c r="E202" s="30">
        <v>3</v>
      </c>
      <c r="F202" s="30"/>
      <c r="G202" s="30"/>
      <c r="H202" s="30"/>
      <c r="I202" s="30"/>
      <c r="J202" s="30"/>
      <c r="K202" s="30"/>
      <c r="L202" s="30"/>
      <c r="M202" s="30"/>
    </row>
    <row r="203" spans="1:13" s="33" customFormat="1">
      <c r="A203" s="30" t="str">
        <f t="shared" si="12"/>
        <v>PHY</v>
      </c>
      <c r="B203" s="30" t="str">
        <f t="shared" si="13"/>
        <v>102</v>
      </c>
      <c r="C203" s="31" t="s">
        <v>520</v>
      </c>
      <c r="D203" s="32" t="s">
        <v>521</v>
      </c>
      <c r="E203" s="30">
        <v>4</v>
      </c>
      <c r="F203" s="30"/>
      <c r="G203" s="30"/>
      <c r="H203" s="30"/>
      <c r="I203" s="30"/>
      <c r="J203" s="30"/>
      <c r="K203" s="30"/>
      <c r="L203" s="30"/>
      <c r="M203" s="30"/>
    </row>
    <row r="204" spans="1:13" s="33" customFormat="1">
      <c r="A204" s="30" t="str">
        <f t="shared" si="12"/>
        <v>PHY</v>
      </c>
      <c r="B204" s="30" t="str">
        <f t="shared" si="13"/>
        <v>142</v>
      </c>
      <c r="C204" s="31" t="s">
        <v>522</v>
      </c>
      <c r="D204" s="32" t="s">
        <v>523</v>
      </c>
      <c r="E204" s="30">
        <v>4</v>
      </c>
      <c r="F204" s="30"/>
      <c r="G204" s="30"/>
      <c r="H204" s="30"/>
      <c r="I204" s="30"/>
      <c r="J204" s="30"/>
      <c r="K204" s="30"/>
      <c r="L204" s="30"/>
      <c r="M204" s="30"/>
    </row>
    <row r="205" spans="1:13" s="33" customFormat="1">
      <c r="A205" s="30" t="str">
        <f t="shared" si="12"/>
        <v>PHY</v>
      </c>
      <c r="B205" s="30" t="str">
        <f t="shared" si="13"/>
        <v>443</v>
      </c>
      <c r="C205" s="31" t="s">
        <v>524</v>
      </c>
      <c r="D205" s="32" t="s">
        <v>525</v>
      </c>
      <c r="E205" s="30">
        <v>1</v>
      </c>
      <c r="F205" s="30"/>
      <c r="G205" s="30"/>
      <c r="H205" s="30"/>
      <c r="I205" s="30"/>
      <c r="J205" s="30"/>
      <c r="K205" s="30"/>
      <c r="L205" s="30"/>
      <c r="M205" s="30"/>
    </row>
    <row r="206" spans="1:13" s="33" customFormat="1">
      <c r="A206" s="30" t="str">
        <f t="shared" si="12"/>
        <v>STA</v>
      </c>
      <c r="B206" s="30" t="str">
        <f t="shared" si="13"/>
        <v>151</v>
      </c>
      <c r="C206" s="31" t="s">
        <v>526</v>
      </c>
      <c r="D206" s="32" t="s">
        <v>527</v>
      </c>
      <c r="E206" s="30">
        <v>3</v>
      </c>
      <c r="F206" s="30"/>
      <c r="G206" s="30"/>
      <c r="H206" s="30"/>
      <c r="I206" s="30"/>
      <c r="J206" s="30"/>
      <c r="K206" s="30"/>
      <c r="L206" s="30"/>
      <c r="M206" s="30"/>
    </row>
    <row r="207" spans="1:13" s="33" customFormat="1">
      <c r="A207" s="30" t="str">
        <f t="shared" si="12"/>
        <v>STA</v>
      </c>
      <c r="B207" s="30" t="str">
        <f t="shared" si="13"/>
        <v>277</v>
      </c>
      <c r="C207" s="31" t="s">
        <v>578</v>
      </c>
      <c r="D207" s="32" t="s">
        <v>579</v>
      </c>
      <c r="E207" s="30">
        <v>3</v>
      </c>
      <c r="F207" s="30"/>
      <c r="G207" s="30"/>
      <c r="H207" s="30"/>
      <c r="I207" s="30"/>
      <c r="J207" s="30"/>
      <c r="K207" s="30"/>
      <c r="L207" s="30"/>
      <c r="M207" s="30"/>
    </row>
    <row r="208" spans="1:13" s="33" customFormat="1">
      <c r="A208" s="30" t="str">
        <f t="shared" si="12"/>
        <v>STA</v>
      </c>
      <c r="B208" s="30" t="str">
        <f t="shared" si="13"/>
        <v>212</v>
      </c>
      <c r="C208" s="31" t="s">
        <v>528</v>
      </c>
      <c r="D208" s="32" t="s">
        <v>529</v>
      </c>
      <c r="E208" s="30">
        <v>3</v>
      </c>
      <c r="F208" s="30"/>
      <c r="G208" s="30"/>
      <c r="H208" s="30"/>
      <c r="I208" s="30"/>
      <c r="J208" s="30"/>
      <c r="K208" s="30"/>
      <c r="L208" s="30"/>
      <c r="M208" s="30"/>
    </row>
    <row r="209" spans="1:13" s="33" customFormat="1">
      <c r="A209" s="30" t="str">
        <f t="shared" si="12"/>
        <v>IS-</v>
      </c>
      <c r="B209" s="30" t="str">
        <f t="shared" si="13"/>
        <v>101</v>
      </c>
      <c r="C209" s="31" t="s">
        <v>592</v>
      </c>
      <c r="D209" s="32" t="s">
        <v>593</v>
      </c>
      <c r="E209" s="30">
        <v>4</v>
      </c>
      <c r="F209" s="30"/>
      <c r="G209" s="30"/>
      <c r="H209" s="30"/>
      <c r="I209" s="30"/>
      <c r="J209" s="30"/>
      <c r="K209" s="30"/>
      <c r="L209" s="30"/>
      <c r="M209" s="30"/>
    </row>
    <row r="210" spans="1:13" s="33" customFormat="1">
      <c r="A210" s="30" t="str">
        <f t="shared" si="12"/>
        <v xml:space="preserve">ID </v>
      </c>
      <c r="B210" s="30" t="str">
        <f t="shared" si="13"/>
        <v>302</v>
      </c>
      <c r="C210" s="31" t="s">
        <v>585</v>
      </c>
      <c r="D210" s="32" t="s">
        <v>586</v>
      </c>
      <c r="E210" s="30">
        <v>2</v>
      </c>
      <c r="F210" s="30"/>
      <c r="G210" s="30"/>
      <c r="H210" s="30"/>
      <c r="I210" s="30"/>
      <c r="J210" s="30"/>
      <c r="K210" s="30"/>
      <c r="L210" s="30"/>
      <c r="M210" s="30"/>
    </row>
    <row r="211" spans="1:13" s="33" customFormat="1">
      <c r="A211" s="30" t="str">
        <f t="shared" si="12"/>
        <v xml:space="preserve">ID </v>
      </c>
      <c r="B211" s="30" t="str">
        <f t="shared" si="13"/>
        <v>330</v>
      </c>
      <c r="C211" s="31" t="s">
        <v>608</v>
      </c>
      <c r="D211" s="32" t="s">
        <v>609</v>
      </c>
      <c r="E211" s="30">
        <v>2</v>
      </c>
      <c r="F211" s="30"/>
      <c r="G211" s="30"/>
      <c r="H211" s="30"/>
      <c r="I211" s="30"/>
      <c r="J211" s="30"/>
      <c r="K211" s="30"/>
      <c r="L211" s="30"/>
      <c r="M211" s="30"/>
    </row>
    <row r="212" spans="1:13" s="33" customFormat="1">
      <c r="A212" s="30" t="str">
        <f t="shared" si="12"/>
        <v>STA</v>
      </c>
      <c r="B212" s="30" t="str">
        <f t="shared" si="13"/>
        <v>571</v>
      </c>
      <c r="C212" s="31" t="s">
        <v>530</v>
      </c>
      <c r="D212" s="32" t="s">
        <v>531</v>
      </c>
      <c r="E212" s="30">
        <v>2</v>
      </c>
      <c r="F212" s="30"/>
      <c r="G212" s="30"/>
      <c r="H212" s="30"/>
      <c r="I212" s="30"/>
      <c r="J212" s="30"/>
      <c r="K212" s="30"/>
      <c r="L212" s="30"/>
      <c r="M212" s="30"/>
    </row>
    <row r="213" spans="1:13" s="33" customFormat="1">
      <c r="A213" s="30" t="str">
        <f t="shared" si="12"/>
        <v>FSE</v>
      </c>
      <c r="B213" s="30" t="str">
        <f t="shared" si="13"/>
        <v>101</v>
      </c>
      <c r="C213" s="31" t="s">
        <v>587</v>
      </c>
      <c r="D213" s="33" t="s">
        <v>588</v>
      </c>
      <c r="E213" s="30">
        <v>3</v>
      </c>
      <c r="F213" s="30"/>
      <c r="G213" s="30"/>
      <c r="H213" s="30"/>
      <c r="I213" s="30"/>
      <c r="J213" s="30"/>
      <c r="K213" s="30"/>
      <c r="L213" s="30"/>
      <c r="M213" s="30"/>
    </row>
    <row r="214" spans="1:13" s="33" customFormat="1">
      <c r="A214" s="30" t="str">
        <f t="shared" si="12"/>
        <v>FSE</v>
      </c>
      <c r="B214" s="30" t="str">
        <f t="shared" si="13"/>
        <v>296</v>
      </c>
      <c r="C214" s="31" t="s">
        <v>594</v>
      </c>
      <c r="D214" s="33" t="s">
        <v>284</v>
      </c>
      <c r="E214" s="30">
        <v>1</v>
      </c>
      <c r="F214" s="30"/>
      <c r="G214" s="30"/>
      <c r="H214" s="30"/>
      <c r="I214" s="30"/>
      <c r="J214" s="30"/>
      <c r="K214" s="30"/>
      <c r="L214" s="30"/>
      <c r="M214" s="30"/>
    </row>
    <row r="215" spans="1:13" s="33" customFormat="1">
      <c r="A215" s="30" t="str">
        <f t="shared" si="12"/>
        <v>DTE</v>
      </c>
      <c r="B215" s="30" t="str">
        <f t="shared" si="13"/>
        <v>152</v>
      </c>
      <c r="C215" s="31" t="s">
        <v>597</v>
      </c>
      <c r="D215" s="33" t="s">
        <v>311</v>
      </c>
      <c r="E215" s="30">
        <v>1</v>
      </c>
      <c r="F215" s="30"/>
      <c r="G215" s="30"/>
      <c r="H215" s="30"/>
      <c r="I215" s="30"/>
      <c r="J215" s="30"/>
      <c r="K215" s="30"/>
      <c r="L215" s="30"/>
      <c r="M215" s="30"/>
    </row>
    <row r="216" spans="1:13" s="33" customFormat="1">
      <c r="A216" s="30" t="str">
        <f t="shared" si="12"/>
        <v>CHE</v>
      </c>
      <c r="B216" s="30" t="str">
        <f t="shared" si="13"/>
        <v>359</v>
      </c>
      <c r="C216" s="31" t="s">
        <v>598</v>
      </c>
      <c r="D216" s="33" t="s">
        <v>599</v>
      </c>
      <c r="E216" s="30">
        <v>3</v>
      </c>
      <c r="F216" s="30"/>
      <c r="G216" s="30"/>
      <c r="H216" s="30"/>
      <c r="I216" s="30"/>
      <c r="J216" s="30"/>
      <c r="K216" s="30"/>
      <c r="L216" s="30"/>
      <c r="M216" s="30"/>
    </row>
    <row r="217" spans="1:13" s="33" customFormat="1">
      <c r="A217" s="30" t="str">
        <f t="shared" si="12"/>
        <v>ENG</v>
      </c>
      <c r="B217" s="30" t="str">
        <f t="shared" si="13"/>
        <v>381</v>
      </c>
      <c r="C217" s="31" t="s">
        <v>595</v>
      </c>
      <c r="D217" s="33" t="s">
        <v>596</v>
      </c>
      <c r="E217" s="30">
        <v>2</v>
      </c>
      <c r="F217" s="30"/>
      <c r="G217" s="30"/>
      <c r="H217" s="30"/>
      <c r="I217" s="30"/>
      <c r="J217" s="30"/>
      <c r="K217" s="30"/>
      <c r="L217" s="30"/>
      <c r="M217" s="30"/>
    </row>
    <row r="218" spans="1:13" s="33" customFormat="1">
      <c r="A218" s="30" t="str">
        <f t="shared" si="12"/>
        <v>ENG</v>
      </c>
      <c r="B218" s="30" t="str">
        <f t="shared" si="13"/>
        <v>331</v>
      </c>
      <c r="C218" s="31" t="s">
        <v>602</v>
      </c>
      <c r="D218" s="33" t="s">
        <v>603</v>
      </c>
      <c r="E218" s="30">
        <v>2</v>
      </c>
      <c r="F218" s="30"/>
      <c r="G218" s="30"/>
      <c r="H218" s="30"/>
      <c r="I218" s="30"/>
      <c r="J218" s="30"/>
      <c r="K218" s="30"/>
      <c r="L218" s="30"/>
      <c r="M218" s="30"/>
    </row>
    <row r="219" spans="1:13" s="33" customFormat="1">
      <c r="A219" s="30" t="str">
        <f t="shared" si="12"/>
        <v>EVR</v>
      </c>
      <c r="B219" s="30" t="str">
        <f t="shared" si="13"/>
        <v>100</v>
      </c>
      <c r="C219" s="31" t="s">
        <v>600</v>
      </c>
      <c r="D219" s="33" t="s">
        <v>601</v>
      </c>
      <c r="E219" s="30">
        <v>3</v>
      </c>
      <c r="F219" s="30"/>
      <c r="G219" s="30"/>
      <c r="H219" s="30"/>
      <c r="I219" s="30"/>
      <c r="J219" s="30"/>
      <c r="K219" s="30"/>
      <c r="L219" s="30"/>
      <c r="M219" s="30"/>
    </row>
    <row r="220" spans="1:13" s="33" customFormat="1">
      <c r="A220" s="30" t="str">
        <f t="shared" si="12"/>
        <v>EVR</v>
      </c>
      <c r="B220" s="30" t="str">
        <f t="shared" si="13"/>
        <v>413</v>
      </c>
      <c r="C220" s="31" t="s">
        <v>604</v>
      </c>
      <c r="D220" s="33" t="s">
        <v>605</v>
      </c>
      <c r="E220" s="30">
        <v>2</v>
      </c>
      <c r="F220" s="30"/>
      <c r="G220" s="30"/>
      <c r="H220" s="30"/>
      <c r="I220" s="30"/>
      <c r="J220" s="30"/>
      <c r="K220" s="30"/>
      <c r="L220" s="30"/>
      <c r="M220" s="30"/>
    </row>
    <row r="221" spans="1:13" s="33" customFormat="1">
      <c r="A221" s="30" t="str">
        <f t="shared" si="12"/>
        <v>THR</v>
      </c>
      <c r="B221" s="30" t="str">
        <f t="shared" si="13"/>
        <v>201</v>
      </c>
      <c r="C221" s="31" t="s">
        <v>606</v>
      </c>
      <c r="D221" s="33" t="s">
        <v>607</v>
      </c>
      <c r="E221" s="30">
        <v>3</v>
      </c>
      <c r="F221" s="30"/>
      <c r="G221" s="30"/>
      <c r="H221" s="30"/>
      <c r="I221" s="30"/>
      <c r="J221" s="30"/>
      <c r="K221" s="30"/>
      <c r="L221" s="30"/>
      <c r="M221" s="30"/>
    </row>
    <row r="222" spans="1:13" s="33" customFormat="1">
      <c r="A222" s="143" t="str">
        <f t="shared" si="12"/>
        <v>EVR</v>
      </c>
      <c r="B222" s="143" t="str">
        <f t="shared" si="13"/>
        <v>404</v>
      </c>
      <c r="C222" s="144" t="s">
        <v>589</v>
      </c>
      <c r="D222" s="145" t="s">
        <v>590</v>
      </c>
      <c r="E222" s="143">
        <v>2</v>
      </c>
      <c r="F222" s="30"/>
      <c r="G222" s="30"/>
      <c r="H222" s="30"/>
      <c r="I222" s="30"/>
      <c r="J222" s="30"/>
      <c r="K222" s="30"/>
      <c r="L222" s="30"/>
      <c r="M222" s="30"/>
    </row>
    <row r="223" spans="1:13" s="33" customFormat="1">
      <c r="A223" s="30" t="str">
        <f t="shared" ref="A223:A224" si="14">LEFT(C223,3)</f>
        <v>EVR</v>
      </c>
      <c r="B223" s="30" t="str">
        <f t="shared" ref="B223:B224" si="15">RIGHT(C223,3)</f>
        <v>404</v>
      </c>
      <c r="C223" s="31" t="s">
        <v>589</v>
      </c>
      <c r="D223" s="33" t="s">
        <v>590</v>
      </c>
      <c r="E223" s="30">
        <v>2</v>
      </c>
      <c r="F223" s="30"/>
      <c r="G223" s="30"/>
      <c r="H223" s="30"/>
      <c r="I223" s="30"/>
      <c r="J223" s="30"/>
      <c r="K223" s="30"/>
      <c r="L223" s="30"/>
      <c r="M223" s="30"/>
    </row>
    <row r="224" spans="1:13" customFormat="1" ht="15">
      <c r="A224" s="30" t="str">
        <f t="shared" si="14"/>
        <v>ANA</v>
      </c>
      <c r="B224" s="30" t="str">
        <f t="shared" si="15"/>
        <v>201</v>
      </c>
      <c r="C224" s="131" t="s">
        <v>610</v>
      </c>
      <c r="D224" s="132" t="s">
        <v>611</v>
      </c>
      <c r="E224" s="130">
        <v>2</v>
      </c>
    </row>
    <row r="225" spans="1:5" customFormat="1" ht="15">
      <c r="A225" s="30" t="str">
        <f t="shared" ref="A225:A288" si="16">LEFT(C225,3)</f>
        <v>ANA</v>
      </c>
      <c r="B225" s="30" t="str">
        <f t="shared" ref="B225:B288" si="17">RIGHT(C225,3)</f>
        <v>202</v>
      </c>
      <c r="C225" s="131" t="s">
        <v>612</v>
      </c>
      <c r="D225" s="132" t="s">
        <v>613</v>
      </c>
      <c r="E225" s="130">
        <v>2</v>
      </c>
    </row>
    <row r="226" spans="1:5" customFormat="1" ht="15">
      <c r="A226" s="30" t="str">
        <f t="shared" si="16"/>
        <v>ANA</v>
      </c>
      <c r="B226" s="30" t="str">
        <f t="shared" si="17"/>
        <v>203</v>
      </c>
      <c r="C226" s="131" t="s">
        <v>614</v>
      </c>
      <c r="D226" s="132" t="s">
        <v>615</v>
      </c>
      <c r="E226" s="130">
        <v>2</v>
      </c>
    </row>
    <row r="227" spans="1:5" customFormat="1" ht="15">
      <c r="A227" s="30" t="str">
        <f t="shared" si="16"/>
        <v>BIO</v>
      </c>
      <c r="B227" s="30" t="str">
        <f t="shared" si="17"/>
        <v>213</v>
      </c>
      <c r="C227" s="131" t="s">
        <v>616</v>
      </c>
      <c r="D227" s="132" t="s">
        <v>617</v>
      </c>
      <c r="E227" s="130">
        <v>3</v>
      </c>
    </row>
    <row r="228" spans="1:5" customFormat="1" ht="15">
      <c r="A228" s="30" t="str">
        <f t="shared" si="16"/>
        <v>BIO</v>
      </c>
      <c r="B228" s="30" t="str">
        <f t="shared" si="17"/>
        <v>220</v>
      </c>
      <c r="C228" s="131" t="s">
        <v>618</v>
      </c>
      <c r="D228" s="132" t="s">
        <v>619</v>
      </c>
      <c r="E228" s="130">
        <v>1</v>
      </c>
    </row>
    <row r="229" spans="1:5" customFormat="1" ht="15">
      <c r="A229" s="30" t="str">
        <f t="shared" si="16"/>
        <v>BIO</v>
      </c>
      <c r="B229" s="30" t="str">
        <f t="shared" si="17"/>
        <v>221</v>
      </c>
      <c r="C229" s="131" t="s">
        <v>620</v>
      </c>
      <c r="D229" s="132" t="s">
        <v>621</v>
      </c>
      <c r="E229" s="130">
        <v>2</v>
      </c>
    </row>
    <row r="230" spans="1:5" customFormat="1" ht="15">
      <c r="A230" s="30" t="str">
        <f t="shared" si="16"/>
        <v>BPH</v>
      </c>
      <c r="B230" s="30" t="str">
        <f t="shared" si="17"/>
        <v>250</v>
      </c>
      <c r="C230" s="131" t="s">
        <v>622</v>
      </c>
      <c r="D230" s="132" t="s">
        <v>623</v>
      </c>
      <c r="E230" s="130">
        <v>4</v>
      </c>
    </row>
    <row r="231" spans="1:5" customFormat="1" ht="15">
      <c r="A231" s="30" t="str">
        <f t="shared" si="16"/>
        <v xml:space="preserve">CR </v>
      </c>
      <c r="B231" s="30" t="str">
        <f t="shared" si="17"/>
        <v>250</v>
      </c>
      <c r="C231" s="131" t="s">
        <v>624</v>
      </c>
      <c r="D231" s="132" t="s">
        <v>625</v>
      </c>
      <c r="E231" s="130">
        <v>3</v>
      </c>
    </row>
    <row r="232" spans="1:5" customFormat="1" ht="15">
      <c r="A232" s="30" t="str">
        <f t="shared" si="16"/>
        <v xml:space="preserve">CR </v>
      </c>
      <c r="B232" s="30" t="str">
        <f t="shared" si="17"/>
        <v>424</v>
      </c>
      <c r="C232" s="131" t="s">
        <v>626</v>
      </c>
      <c r="D232" s="132" t="s">
        <v>627</v>
      </c>
      <c r="E232" s="130">
        <v>3</v>
      </c>
    </row>
    <row r="233" spans="1:5" customFormat="1" ht="15">
      <c r="A233" s="30" t="str">
        <f t="shared" si="16"/>
        <v xml:space="preserve">CS </v>
      </c>
      <c r="B233" s="30" t="str">
        <f t="shared" si="17"/>
        <v>100</v>
      </c>
      <c r="C233" s="131" t="s">
        <v>628</v>
      </c>
      <c r="D233" s="132" t="s">
        <v>629</v>
      </c>
      <c r="E233" s="130">
        <v>1</v>
      </c>
    </row>
    <row r="234" spans="1:5" customFormat="1" ht="15">
      <c r="A234" s="30" t="str">
        <f t="shared" si="16"/>
        <v xml:space="preserve">CS </v>
      </c>
      <c r="B234" s="30" t="str">
        <f t="shared" si="17"/>
        <v>101</v>
      </c>
      <c r="C234" s="131" t="s">
        <v>630</v>
      </c>
      <c r="D234" s="132" t="s">
        <v>631</v>
      </c>
      <c r="E234" s="130">
        <v>3</v>
      </c>
    </row>
    <row r="235" spans="1:5" customFormat="1" ht="15">
      <c r="A235" s="30" t="str">
        <f t="shared" si="16"/>
        <v xml:space="preserve">CS </v>
      </c>
      <c r="B235" s="30" t="str">
        <f t="shared" si="17"/>
        <v>201</v>
      </c>
      <c r="C235" s="131" t="s">
        <v>632</v>
      </c>
      <c r="D235" s="132" t="s">
        <v>633</v>
      </c>
      <c r="E235" s="130">
        <v>3</v>
      </c>
    </row>
    <row r="236" spans="1:5" customFormat="1" ht="15">
      <c r="A236" s="30" t="str">
        <f t="shared" si="16"/>
        <v xml:space="preserve">CS </v>
      </c>
      <c r="B236" s="30" t="str">
        <f t="shared" si="17"/>
        <v>211</v>
      </c>
      <c r="C236" s="131" t="s">
        <v>634</v>
      </c>
      <c r="D236" s="132" t="s">
        <v>635</v>
      </c>
      <c r="E236" s="130">
        <v>4</v>
      </c>
    </row>
    <row r="237" spans="1:5" customFormat="1" ht="15">
      <c r="A237" s="30" t="str">
        <f t="shared" si="16"/>
        <v xml:space="preserve">CS </v>
      </c>
      <c r="B237" s="30" t="str">
        <f t="shared" si="17"/>
        <v>223</v>
      </c>
      <c r="C237" s="131" t="s">
        <v>636</v>
      </c>
      <c r="D237" s="132" t="s">
        <v>637</v>
      </c>
      <c r="E237" s="130">
        <v>2</v>
      </c>
    </row>
    <row r="238" spans="1:5" customFormat="1" ht="15">
      <c r="A238" s="30" t="str">
        <f t="shared" si="16"/>
        <v xml:space="preserve">CS </v>
      </c>
      <c r="B238" s="30" t="str">
        <f t="shared" si="17"/>
        <v>226</v>
      </c>
      <c r="C238" s="131" t="s">
        <v>638</v>
      </c>
      <c r="D238" s="132" t="s">
        <v>639</v>
      </c>
      <c r="E238" s="130">
        <v>2</v>
      </c>
    </row>
    <row r="239" spans="1:5" customFormat="1" ht="15">
      <c r="A239" s="30" t="str">
        <f t="shared" si="16"/>
        <v xml:space="preserve">CS </v>
      </c>
      <c r="B239" s="30" t="str">
        <f t="shared" si="17"/>
        <v>246</v>
      </c>
      <c r="C239" s="131" t="s">
        <v>640</v>
      </c>
      <c r="D239" s="132" t="s">
        <v>641</v>
      </c>
      <c r="E239" s="130">
        <v>1</v>
      </c>
    </row>
    <row r="240" spans="1:5" customFormat="1" ht="15">
      <c r="A240" s="30" t="str">
        <f t="shared" si="16"/>
        <v xml:space="preserve">CS </v>
      </c>
      <c r="B240" s="30" t="str">
        <f t="shared" si="17"/>
        <v>252</v>
      </c>
      <c r="C240" s="131" t="s">
        <v>642</v>
      </c>
      <c r="D240" s="132" t="s">
        <v>643</v>
      </c>
      <c r="E240" s="130">
        <v>3</v>
      </c>
    </row>
    <row r="241" spans="1:5" customFormat="1" ht="15">
      <c r="A241" s="30" t="str">
        <f t="shared" si="16"/>
        <v xml:space="preserve">CS </v>
      </c>
      <c r="B241" s="30" t="str">
        <f t="shared" si="17"/>
        <v>297</v>
      </c>
      <c r="C241" s="131" t="s">
        <v>644</v>
      </c>
      <c r="D241" s="132" t="s">
        <v>645</v>
      </c>
      <c r="E241" s="130">
        <v>1</v>
      </c>
    </row>
    <row r="242" spans="1:5" customFormat="1" ht="15">
      <c r="A242" s="30" t="str">
        <f t="shared" si="16"/>
        <v xml:space="preserve">CS </v>
      </c>
      <c r="B242" s="30" t="str">
        <f t="shared" si="17"/>
        <v>303</v>
      </c>
      <c r="C242" s="131" t="s">
        <v>646</v>
      </c>
      <c r="D242" s="132" t="s">
        <v>647</v>
      </c>
      <c r="E242" s="130">
        <v>3</v>
      </c>
    </row>
    <row r="243" spans="1:5" customFormat="1" ht="15">
      <c r="A243" s="30" t="str">
        <f t="shared" si="16"/>
        <v xml:space="preserve">CS </v>
      </c>
      <c r="B243" s="30" t="str">
        <f t="shared" si="17"/>
        <v>311</v>
      </c>
      <c r="C243" s="131" t="s">
        <v>648</v>
      </c>
      <c r="D243" s="132" t="s">
        <v>649</v>
      </c>
      <c r="E243" s="130">
        <v>4</v>
      </c>
    </row>
    <row r="244" spans="1:5" customFormat="1" ht="15">
      <c r="A244" s="30" t="str">
        <f t="shared" si="16"/>
        <v xml:space="preserve">CS </v>
      </c>
      <c r="B244" s="30" t="str">
        <f t="shared" si="17"/>
        <v>313</v>
      </c>
      <c r="C244" s="131" t="s">
        <v>650</v>
      </c>
      <c r="D244" s="132" t="s">
        <v>651</v>
      </c>
      <c r="E244" s="130">
        <v>3</v>
      </c>
    </row>
    <row r="245" spans="1:5" customFormat="1" ht="15">
      <c r="A245" s="30" t="str">
        <f t="shared" si="16"/>
        <v xml:space="preserve">CS </v>
      </c>
      <c r="B245" s="30" t="str">
        <f t="shared" si="17"/>
        <v>314</v>
      </c>
      <c r="C245" s="131" t="s">
        <v>652</v>
      </c>
      <c r="D245" s="132" t="s">
        <v>653</v>
      </c>
      <c r="E245" s="130">
        <v>3</v>
      </c>
    </row>
    <row r="246" spans="1:5" customFormat="1" ht="15">
      <c r="A246" s="30" t="str">
        <f t="shared" si="16"/>
        <v xml:space="preserve">CS </v>
      </c>
      <c r="B246" s="30" t="str">
        <f t="shared" si="17"/>
        <v>316</v>
      </c>
      <c r="C246" s="131" t="s">
        <v>654</v>
      </c>
      <c r="D246" s="132" t="s">
        <v>655</v>
      </c>
      <c r="E246" s="130">
        <v>3</v>
      </c>
    </row>
    <row r="247" spans="1:5" customFormat="1" ht="15">
      <c r="A247" s="30" t="str">
        <f t="shared" si="16"/>
        <v xml:space="preserve">CS </v>
      </c>
      <c r="B247" s="30" t="str">
        <f t="shared" si="17"/>
        <v>343</v>
      </c>
      <c r="C247" s="131" t="s">
        <v>656</v>
      </c>
      <c r="D247" s="132" t="s">
        <v>657</v>
      </c>
      <c r="E247" s="130">
        <v>2</v>
      </c>
    </row>
    <row r="248" spans="1:5" customFormat="1" ht="15">
      <c r="A248" s="30" t="str">
        <f t="shared" si="16"/>
        <v xml:space="preserve">CS </v>
      </c>
      <c r="B248" s="30" t="str">
        <f t="shared" si="17"/>
        <v>345</v>
      </c>
      <c r="C248" s="131" t="s">
        <v>658</v>
      </c>
      <c r="D248" s="132" t="s">
        <v>659</v>
      </c>
      <c r="E248" s="130">
        <v>1</v>
      </c>
    </row>
    <row r="249" spans="1:5" customFormat="1" ht="15">
      <c r="A249" s="30" t="str">
        <f t="shared" si="16"/>
        <v xml:space="preserve">CS </v>
      </c>
      <c r="B249" s="30" t="str">
        <f t="shared" si="17"/>
        <v>346</v>
      </c>
      <c r="C249" s="131" t="s">
        <v>660</v>
      </c>
      <c r="D249" s="132" t="s">
        <v>661</v>
      </c>
      <c r="E249" s="130">
        <v>1</v>
      </c>
    </row>
    <row r="250" spans="1:5" customFormat="1" ht="15">
      <c r="A250" s="30" t="str">
        <f t="shared" si="16"/>
        <v xml:space="preserve">CS </v>
      </c>
      <c r="B250" s="30" t="str">
        <f t="shared" si="17"/>
        <v>347</v>
      </c>
      <c r="C250" s="131" t="s">
        <v>662</v>
      </c>
      <c r="D250" s="132" t="s">
        <v>645</v>
      </c>
      <c r="E250" s="130">
        <v>1</v>
      </c>
    </row>
    <row r="251" spans="1:5" customFormat="1" ht="15">
      <c r="A251" s="30" t="str">
        <f t="shared" si="16"/>
        <v xml:space="preserve">CS </v>
      </c>
      <c r="B251" s="30" t="str">
        <f t="shared" si="17"/>
        <v>348</v>
      </c>
      <c r="C251" s="131" t="s">
        <v>663</v>
      </c>
      <c r="D251" s="132" t="s">
        <v>664</v>
      </c>
      <c r="E251" s="130">
        <v>3</v>
      </c>
    </row>
    <row r="252" spans="1:5" customFormat="1" ht="15">
      <c r="A252" s="30" t="str">
        <f t="shared" si="16"/>
        <v xml:space="preserve">CS </v>
      </c>
      <c r="B252" s="30" t="str">
        <f t="shared" si="17"/>
        <v>349</v>
      </c>
      <c r="C252" s="131" t="s">
        <v>665</v>
      </c>
      <c r="D252" s="132" t="s">
        <v>666</v>
      </c>
      <c r="E252" s="130">
        <v>1</v>
      </c>
    </row>
    <row r="253" spans="1:5" customFormat="1" ht="15">
      <c r="A253" s="30" t="str">
        <f t="shared" si="16"/>
        <v xml:space="preserve">CS </v>
      </c>
      <c r="B253" s="30" t="str">
        <f t="shared" si="17"/>
        <v>353</v>
      </c>
      <c r="C253" s="131" t="s">
        <v>667</v>
      </c>
      <c r="D253" s="132" t="s">
        <v>668</v>
      </c>
      <c r="E253" s="130">
        <v>2</v>
      </c>
    </row>
    <row r="254" spans="1:5" customFormat="1" ht="15">
      <c r="A254" s="30" t="str">
        <f t="shared" si="16"/>
        <v xml:space="preserve">CS </v>
      </c>
      <c r="B254" s="30" t="str">
        <f t="shared" si="17"/>
        <v>366</v>
      </c>
      <c r="C254" s="131" t="s">
        <v>669</v>
      </c>
      <c r="D254" s="132" t="s">
        <v>670</v>
      </c>
      <c r="E254" s="130">
        <v>2</v>
      </c>
    </row>
    <row r="255" spans="1:5" customFormat="1" ht="15">
      <c r="A255" s="30" t="str">
        <f t="shared" si="16"/>
        <v xml:space="preserve">CS </v>
      </c>
      <c r="B255" s="30" t="str">
        <f t="shared" si="17"/>
        <v>372</v>
      </c>
      <c r="C255" s="131" t="s">
        <v>671</v>
      </c>
      <c r="D255" s="132" t="s">
        <v>672</v>
      </c>
      <c r="E255" s="130">
        <v>3</v>
      </c>
    </row>
    <row r="256" spans="1:5" customFormat="1" ht="15">
      <c r="A256" s="30" t="str">
        <f t="shared" si="16"/>
        <v xml:space="preserve">CS </v>
      </c>
      <c r="B256" s="30" t="str">
        <f t="shared" si="17"/>
        <v>376</v>
      </c>
      <c r="C256" s="131" t="s">
        <v>673</v>
      </c>
      <c r="D256" s="132" t="s">
        <v>674</v>
      </c>
      <c r="E256" s="130">
        <v>3</v>
      </c>
    </row>
    <row r="257" spans="1:5" customFormat="1" ht="15">
      <c r="A257" s="30" t="str">
        <f t="shared" si="16"/>
        <v xml:space="preserve">CS </v>
      </c>
      <c r="B257" s="30" t="str">
        <f t="shared" si="17"/>
        <v>397</v>
      </c>
      <c r="C257" s="131" t="s">
        <v>675</v>
      </c>
      <c r="D257" s="132" t="s">
        <v>645</v>
      </c>
      <c r="E257" s="130">
        <v>1</v>
      </c>
    </row>
    <row r="258" spans="1:5" customFormat="1" ht="15">
      <c r="A258" s="30" t="str">
        <f t="shared" si="16"/>
        <v xml:space="preserve">CS </v>
      </c>
      <c r="B258" s="30" t="str">
        <f t="shared" si="17"/>
        <v>403</v>
      </c>
      <c r="C258" s="131" t="s">
        <v>676</v>
      </c>
      <c r="D258" s="132" t="s">
        <v>677</v>
      </c>
      <c r="E258" s="130">
        <v>3</v>
      </c>
    </row>
    <row r="259" spans="1:5" customFormat="1" ht="15">
      <c r="A259" s="30" t="str">
        <f t="shared" si="16"/>
        <v xml:space="preserve">CS </v>
      </c>
      <c r="B259" s="30" t="str">
        <f t="shared" si="17"/>
        <v>414</v>
      </c>
      <c r="C259" s="131" t="s">
        <v>678</v>
      </c>
      <c r="D259" s="132" t="s">
        <v>679</v>
      </c>
      <c r="E259" s="130">
        <v>3</v>
      </c>
    </row>
    <row r="260" spans="1:5" customFormat="1" ht="15">
      <c r="A260" s="30" t="str">
        <f t="shared" si="16"/>
        <v xml:space="preserve">CS </v>
      </c>
      <c r="B260" s="30" t="str">
        <f t="shared" si="17"/>
        <v>415</v>
      </c>
      <c r="C260" s="131" t="s">
        <v>680</v>
      </c>
      <c r="D260" s="132" t="s">
        <v>681</v>
      </c>
      <c r="E260" s="130">
        <v>3</v>
      </c>
    </row>
    <row r="261" spans="1:5" customFormat="1" ht="15">
      <c r="A261" s="30" t="str">
        <f t="shared" si="16"/>
        <v xml:space="preserve">CS </v>
      </c>
      <c r="B261" s="30" t="str">
        <f t="shared" si="17"/>
        <v>416</v>
      </c>
      <c r="C261" s="131" t="s">
        <v>682</v>
      </c>
      <c r="D261" s="132" t="s">
        <v>683</v>
      </c>
      <c r="E261" s="130">
        <v>3</v>
      </c>
    </row>
    <row r="262" spans="1:5" customFormat="1" ht="15">
      <c r="A262" s="30" t="str">
        <f t="shared" si="16"/>
        <v xml:space="preserve">CS </v>
      </c>
      <c r="B262" s="30" t="str">
        <f t="shared" si="17"/>
        <v>417</v>
      </c>
      <c r="C262" s="131" t="s">
        <v>684</v>
      </c>
      <c r="D262" s="132" t="s">
        <v>685</v>
      </c>
      <c r="E262" s="130">
        <v>3</v>
      </c>
    </row>
    <row r="263" spans="1:5" customFormat="1" ht="15">
      <c r="A263" s="30" t="str">
        <f t="shared" si="16"/>
        <v xml:space="preserve">CS </v>
      </c>
      <c r="B263" s="30" t="str">
        <f t="shared" si="17"/>
        <v>418</v>
      </c>
      <c r="C263" s="131" t="s">
        <v>686</v>
      </c>
      <c r="D263" s="132" t="s">
        <v>687</v>
      </c>
      <c r="E263" s="130">
        <v>3</v>
      </c>
    </row>
    <row r="264" spans="1:5" customFormat="1" ht="15">
      <c r="A264" s="30" t="str">
        <f t="shared" si="16"/>
        <v xml:space="preserve">CS </v>
      </c>
      <c r="B264" s="30" t="str">
        <f t="shared" si="17"/>
        <v>419</v>
      </c>
      <c r="C264" s="131" t="s">
        <v>688</v>
      </c>
      <c r="D264" s="132" t="s">
        <v>689</v>
      </c>
      <c r="E264" s="130">
        <v>3</v>
      </c>
    </row>
    <row r="265" spans="1:5" customFormat="1" ht="15">
      <c r="A265" s="30" t="str">
        <f t="shared" si="16"/>
        <v xml:space="preserve">CS </v>
      </c>
      <c r="B265" s="30" t="str">
        <f t="shared" si="17"/>
        <v>420</v>
      </c>
      <c r="C265" s="131" t="s">
        <v>690</v>
      </c>
      <c r="D265" s="132" t="s">
        <v>691</v>
      </c>
      <c r="E265" s="130">
        <v>3</v>
      </c>
    </row>
    <row r="266" spans="1:5" customFormat="1" ht="15">
      <c r="A266" s="30" t="str">
        <f t="shared" si="16"/>
        <v xml:space="preserve">CS </v>
      </c>
      <c r="B266" s="30" t="str">
        <f t="shared" si="17"/>
        <v>421</v>
      </c>
      <c r="C266" s="131" t="s">
        <v>692</v>
      </c>
      <c r="D266" s="132" t="s">
        <v>693</v>
      </c>
      <c r="E266" s="130">
        <v>3</v>
      </c>
    </row>
    <row r="267" spans="1:5" customFormat="1" ht="15">
      <c r="A267" s="30" t="str">
        <f t="shared" si="16"/>
        <v xml:space="preserve">CS </v>
      </c>
      <c r="B267" s="30" t="str">
        <f t="shared" si="17"/>
        <v>423</v>
      </c>
      <c r="C267" s="131" t="s">
        <v>694</v>
      </c>
      <c r="D267" s="132" t="s">
        <v>695</v>
      </c>
      <c r="E267" s="130">
        <v>3</v>
      </c>
    </row>
    <row r="268" spans="1:5" customFormat="1" ht="15">
      <c r="A268" s="30" t="str">
        <f t="shared" si="16"/>
        <v xml:space="preserve">CS </v>
      </c>
      <c r="B268" s="30" t="str">
        <f t="shared" si="17"/>
        <v>426</v>
      </c>
      <c r="C268" s="131" t="s">
        <v>696</v>
      </c>
      <c r="D268" s="132" t="s">
        <v>697</v>
      </c>
      <c r="E268" s="130">
        <v>2</v>
      </c>
    </row>
    <row r="269" spans="1:5" customFormat="1" ht="15">
      <c r="A269" s="30" t="str">
        <f t="shared" si="16"/>
        <v xml:space="preserve">CS </v>
      </c>
      <c r="B269" s="30" t="str">
        <f t="shared" si="17"/>
        <v>427</v>
      </c>
      <c r="C269" s="131" t="s">
        <v>698</v>
      </c>
      <c r="D269" s="132" t="s">
        <v>699</v>
      </c>
      <c r="E269" s="130">
        <v>2</v>
      </c>
    </row>
    <row r="270" spans="1:5" customFormat="1" ht="15">
      <c r="A270" s="30" t="str">
        <f t="shared" si="16"/>
        <v xml:space="preserve">CS </v>
      </c>
      <c r="B270" s="30" t="str">
        <f t="shared" si="17"/>
        <v>428</v>
      </c>
      <c r="C270" s="131" t="s">
        <v>700</v>
      </c>
      <c r="D270" s="132" t="s">
        <v>701</v>
      </c>
      <c r="E270" s="130">
        <v>2</v>
      </c>
    </row>
    <row r="271" spans="1:5" customFormat="1" ht="15">
      <c r="A271" s="30" t="str">
        <f t="shared" si="16"/>
        <v xml:space="preserve">CS </v>
      </c>
      <c r="B271" s="30" t="str">
        <f t="shared" si="17"/>
        <v>429</v>
      </c>
      <c r="C271" s="131" t="s">
        <v>702</v>
      </c>
      <c r="D271" s="132" t="s">
        <v>703</v>
      </c>
      <c r="E271" s="130">
        <v>2</v>
      </c>
    </row>
    <row r="272" spans="1:5" customFormat="1" ht="15">
      <c r="A272" s="30" t="str">
        <f t="shared" si="16"/>
        <v xml:space="preserve">CS </v>
      </c>
      <c r="B272" s="30" t="str">
        <f t="shared" si="17"/>
        <v>430</v>
      </c>
      <c r="C272" s="131" t="s">
        <v>704</v>
      </c>
      <c r="D272" s="132" t="s">
        <v>705</v>
      </c>
      <c r="E272" s="130">
        <v>3</v>
      </c>
    </row>
    <row r="273" spans="1:5" customFormat="1" ht="15">
      <c r="A273" s="30" t="str">
        <f t="shared" si="16"/>
        <v xml:space="preserve">CS </v>
      </c>
      <c r="B273" s="30" t="str">
        <f t="shared" si="17"/>
        <v>434</v>
      </c>
      <c r="C273" s="131" t="s">
        <v>706</v>
      </c>
      <c r="D273" s="132" t="s">
        <v>707</v>
      </c>
      <c r="E273" s="130">
        <v>2</v>
      </c>
    </row>
    <row r="274" spans="1:5" customFormat="1" ht="15">
      <c r="A274" s="30" t="str">
        <f t="shared" si="16"/>
        <v xml:space="preserve">CS </v>
      </c>
      <c r="B274" s="30" t="str">
        <f t="shared" si="17"/>
        <v>445</v>
      </c>
      <c r="C274" s="131" t="s">
        <v>708</v>
      </c>
      <c r="D274" s="132" t="s">
        <v>709</v>
      </c>
      <c r="E274" s="130">
        <v>1</v>
      </c>
    </row>
    <row r="275" spans="1:5" customFormat="1" ht="15">
      <c r="A275" s="30" t="str">
        <f t="shared" si="16"/>
        <v xml:space="preserve">CS </v>
      </c>
      <c r="B275" s="30" t="str">
        <f t="shared" si="17"/>
        <v>446</v>
      </c>
      <c r="C275" s="131" t="s">
        <v>710</v>
      </c>
      <c r="D275" s="132" t="s">
        <v>711</v>
      </c>
      <c r="E275" s="130">
        <v>1</v>
      </c>
    </row>
    <row r="276" spans="1:5" customFormat="1" ht="15">
      <c r="A276" s="30" t="str">
        <f t="shared" si="16"/>
        <v xml:space="preserve">CS </v>
      </c>
      <c r="B276" s="30" t="str">
        <f t="shared" si="17"/>
        <v>447</v>
      </c>
      <c r="C276" s="131" t="s">
        <v>712</v>
      </c>
      <c r="D276" s="132" t="s">
        <v>645</v>
      </c>
      <c r="E276" s="130">
        <v>1</v>
      </c>
    </row>
    <row r="277" spans="1:5" customFormat="1" ht="15">
      <c r="A277" s="30" t="str">
        <f t="shared" si="16"/>
        <v xml:space="preserve">CS </v>
      </c>
      <c r="B277" s="30" t="str">
        <f t="shared" si="17"/>
        <v>448</v>
      </c>
      <c r="C277" s="131" t="s">
        <v>713</v>
      </c>
      <c r="D277" s="132" t="s">
        <v>664</v>
      </c>
      <c r="E277" s="130">
        <v>3</v>
      </c>
    </row>
    <row r="278" spans="1:5" customFormat="1" ht="15">
      <c r="A278" s="30" t="str">
        <f t="shared" si="16"/>
        <v xml:space="preserve">CS </v>
      </c>
      <c r="B278" s="30" t="str">
        <f t="shared" si="17"/>
        <v>449</v>
      </c>
      <c r="C278" s="131" t="s">
        <v>714</v>
      </c>
      <c r="D278" s="132" t="s">
        <v>715</v>
      </c>
      <c r="E278" s="130">
        <v>3</v>
      </c>
    </row>
    <row r="279" spans="1:5" customFormat="1" ht="15">
      <c r="A279" s="30" t="str">
        <f t="shared" si="16"/>
        <v xml:space="preserve">CS </v>
      </c>
      <c r="B279" s="30" t="str">
        <f t="shared" si="17"/>
        <v>462</v>
      </c>
      <c r="C279" s="131" t="s">
        <v>716</v>
      </c>
      <c r="D279" s="132" t="s">
        <v>717</v>
      </c>
      <c r="E279" s="130">
        <v>3</v>
      </c>
    </row>
    <row r="280" spans="1:5" customFormat="1" ht="15">
      <c r="A280" s="30" t="str">
        <f t="shared" si="16"/>
        <v xml:space="preserve">CS </v>
      </c>
      <c r="B280" s="30" t="str">
        <f t="shared" si="17"/>
        <v>463</v>
      </c>
      <c r="C280" s="131" t="s">
        <v>718</v>
      </c>
      <c r="D280" s="132" t="s">
        <v>719</v>
      </c>
      <c r="E280" s="130">
        <v>3</v>
      </c>
    </row>
    <row r="281" spans="1:5" customFormat="1" ht="15">
      <c r="A281" s="30" t="str">
        <f t="shared" si="16"/>
        <v xml:space="preserve">CS </v>
      </c>
      <c r="B281" s="30" t="str">
        <f t="shared" si="17"/>
        <v>466</v>
      </c>
      <c r="C281" s="131" t="s">
        <v>720</v>
      </c>
      <c r="D281" s="132" t="s">
        <v>721</v>
      </c>
      <c r="E281" s="130">
        <v>2</v>
      </c>
    </row>
    <row r="282" spans="1:5" customFormat="1" ht="15">
      <c r="A282" s="30" t="str">
        <f t="shared" si="16"/>
        <v>CSN</v>
      </c>
      <c r="B282" s="30" t="str">
        <f t="shared" si="17"/>
        <v>161</v>
      </c>
      <c r="C282" s="131" t="s">
        <v>722</v>
      </c>
      <c r="D282" s="132" t="s">
        <v>723</v>
      </c>
      <c r="E282" s="130">
        <v>2</v>
      </c>
    </row>
    <row r="283" spans="1:5" customFormat="1" ht="15">
      <c r="A283" s="30" t="str">
        <f t="shared" si="16"/>
        <v>CHE</v>
      </c>
      <c r="B283" s="30" t="str">
        <f t="shared" si="17"/>
        <v>473</v>
      </c>
      <c r="C283" s="131" t="s">
        <v>494</v>
      </c>
      <c r="D283" s="132" t="s">
        <v>724</v>
      </c>
      <c r="E283" s="130">
        <v>1</v>
      </c>
    </row>
    <row r="284" spans="1:5" customFormat="1" ht="15">
      <c r="A284" s="30" t="str">
        <f t="shared" si="16"/>
        <v>DTE</v>
      </c>
      <c r="B284" s="30" t="str">
        <f t="shared" si="17"/>
        <v>102</v>
      </c>
      <c r="C284" s="131" t="s">
        <v>725</v>
      </c>
      <c r="D284" s="132" t="s">
        <v>726</v>
      </c>
      <c r="E284" s="130">
        <v>1</v>
      </c>
    </row>
    <row r="285" spans="1:5" customFormat="1" ht="15">
      <c r="A285" s="30" t="str">
        <f t="shared" si="16"/>
        <v>DTE</v>
      </c>
      <c r="B285" s="30" t="str">
        <f t="shared" si="17"/>
        <v>152</v>
      </c>
      <c r="C285" s="131" t="s">
        <v>727</v>
      </c>
      <c r="D285" s="132" t="s">
        <v>728</v>
      </c>
      <c r="E285" s="130">
        <v>1</v>
      </c>
    </row>
    <row r="286" spans="1:5" customFormat="1" ht="15">
      <c r="A286" s="30" t="str">
        <f t="shared" si="16"/>
        <v>DTE</v>
      </c>
      <c r="B286" s="30" t="str">
        <f t="shared" si="17"/>
        <v>202</v>
      </c>
      <c r="C286" s="131" t="s">
        <v>729</v>
      </c>
      <c r="D286" s="132" t="s">
        <v>730</v>
      </c>
      <c r="E286" s="130">
        <v>1</v>
      </c>
    </row>
    <row r="287" spans="1:5" customFormat="1" ht="15">
      <c r="A287" s="30" t="str">
        <f t="shared" si="16"/>
        <v>DTE</v>
      </c>
      <c r="B287" s="30" t="str">
        <f t="shared" si="17"/>
        <v>102</v>
      </c>
      <c r="C287" s="131" t="s">
        <v>731</v>
      </c>
      <c r="D287" s="132" t="s">
        <v>726</v>
      </c>
      <c r="E287" s="130">
        <v>1</v>
      </c>
    </row>
    <row r="288" spans="1:5" customFormat="1" ht="15">
      <c r="A288" s="30" t="str">
        <f t="shared" si="16"/>
        <v>DTE</v>
      </c>
      <c r="B288" s="30" t="str">
        <f t="shared" si="17"/>
        <v>152</v>
      </c>
      <c r="C288" s="131" t="s">
        <v>732</v>
      </c>
      <c r="D288" s="132" t="s">
        <v>728</v>
      </c>
      <c r="E288" s="130">
        <v>1</v>
      </c>
    </row>
    <row r="289" spans="1:5" customFormat="1" ht="15">
      <c r="A289" s="30" t="str">
        <f t="shared" ref="A289:A352" si="18">LEFT(C289,3)</f>
        <v>DTE</v>
      </c>
      <c r="B289" s="30" t="str">
        <f t="shared" ref="B289:B352" si="19">RIGHT(C289,3)</f>
        <v>202</v>
      </c>
      <c r="C289" s="131" t="s">
        <v>733</v>
      </c>
      <c r="D289" s="132" t="s">
        <v>730</v>
      </c>
      <c r="E289" s="130">
        <v>1</v>
      </c>
    </row>
    <row r="290" spans="1:5" customFormat="1" ht="15">
      <c r="A290" s="30" t="str">
        <f t="shared" si="18"/>
        <v>DTE</v>
      </c>
      <c r="B290" s="30" t="str">
        <f t="shared" si="19"/>
        <v>102</v>
      </c>
      <c r="C290" s="131" t="s">
        <v>734</v>
      </c>
      <c r="D290" s="132" t="s">
        <v>726</v>
      </c>
      <c r="E290" s="130">
        <v>1</v>
      </c>
    </row>
    <row r="291" spans="1:5" customFormat="1" ht="15">
      <c r="A291" s="30" t="str">
        <f t="shared" si="18"/>
        <v>DTE</v>
      </c>
      <c r="B291" s="30" t="str">
        <f t="shared" si="19"/>
        <v>152</v>
      </c>
      <c r="C291" s="131" t="s">
        <v>735</v>
      </c>
      <c r="D291" s="132" t="s">
        <v>728</v>
      </c>
      <c r="E291" s="130">
        <v>1</v>
      </c>
    </row>
    <row r="292" spans="1:5" customFormat="1" ht="15">
      <c r="A292" s="30" t="str">
        <f t="shared" si="18"/>
        <v>DTE</v>
      </c>
      <c r="B292" s="30" t="str">
        <f t="shared" si="19"/>
        <v>102</v>
      </c>
      <c r="C292" s="131" t="s">
        <v>736</v>
      </c>
      <c r="D292" s="132" t="s">
        <v>726</v>
      </c>
      <c r="E292" s="130">
        <v>1</v>
      </c>
    </row>
    <row r="293" spans="1:5" customFormat="1" ht="15">
      <c r="A293" s="30" t="str">
        <f t="shared" si="18"/>
        <v>DTE</v>
      </c>
      <c r="B293" s="30" t="str">
        <f t="shared" si="19"/>
        <v>152</v>
      </c>
      <c r="C293" s="131" t="s">
        <v>737</v>
      </c>
      <c r="D293" s="132" t="s">
        <v>728</v>
      </c>
      <c r="E293" s="130">
        <v>1</v>
      </c>
    </row>
    <row r="294" spans="1:5" customFormat="1" ht="15">
      <c r="A294" s="30" t="str">
        <f t="shared" si="18"/>
        <v>DTE</v>
      </c>
      <c r="B294" s="30" t="str">
        <f t="shared" si="19"/>
        <v>202</v>
      </c>
      <c r="C294" s="131" t="s">
        <v>738</v>
      </c>
      <c r="D294" s="132" t="s">
        <v>730</v>
      </c>
      <c r="E294" s="130">
        <v>1</v>
      </c>
    </row>
    <row r="295" spans="1:5" customFormat="1" ht="15">
      <c r="A295" s="30" t="str">
        <f t="shared" si="18"/>
        <v>DTE</v>
      </c>
      <c r="B295" s="30" t="str">
        <f t="shared" si="19"/>
        <v>102</v>
      </c>
      <c r="C295" s="131" t="s">
        <v>739</v>
      </c>
      <c r="D295" s="132" t="s">
        <v>726</v>
      </c>
      <c r="E295" s="130">
        <v>1</v>
      </c>
    </row>
    <row r="296" spans="1:5" customFormat="1" ht="15">
      <c r="A296" s="30" t="str">
        <f t="shared" si="18"/>
        <v>DTE</v>
      </c>
      <c r="B296" s="30" t="str">
        <f t="shared" si="19"/>
        <v>152</v>
      </c>
      <c r="C296" s="131" t="s">
        <v>740</v>
      </c>
      <c r="D296" s="132" t="s">
        <v>728</v>
      </c>
      <c r="E296" s="130">
        <v>1</v>
      </c>
    </row>
    <row r="297" spans="1:5" customFormat="1" ht="15">
      <c r="A297" s="30" t="str">
        <f t="shared" si="18"/>
        <v>DTE</v>
      </c>
      <c r="B297" s="30" t="str">
        <f t="shared" si="19"/>
        <v>202</v>
      </c>
      <c r="C297" s="131" t="s">
        <v>741</v>
      </c>
      <c r="D297" s="132" t="s">
        <v>730</v>
      </c>
      <c r="E297" s="130">
        <v>1</v>
      </c>
    </row>
    <row r="298" spans="1:5" customFormat="1" ht="15">
      <c r="A298" s="30" t="str">
        <f t="shared" si="18"/>
        <v>FIN</v>
      </c>
      <c r="B298" s="30" t="str">
        <f t="shared" si="19"/>
        <v>413</v>
      </c>
      <c r="C298" s="131" t="s">
        <v>742</v>
      </c>
      <c r="D298" s="132" t="s">
        <v>743</v>
      </c>
      <c r="E298" s="130">
        <v>3</v>
      </c>
    </row>
    <row r="299" spans="1:5" customFormat="1" ht="15">
      <c r="A299" s="30" t="str">
        <f t="shared" si="18"/>
        <v>FST</v>
      </c>
      <c r="B299" s="30" t="str">
        <f t="shared" si="19"/>
        <v>323</v>
      </c>
      <c r="C299" s="131" t="s">
        <v>744</v>
      </c>
      <c r="D299" s="132" t="s">
        <v>745</v>
      </c>
      <c r="E299" s="130">
        <v>3</v>
      </c>
    </row>
    <row r="300" spans="1:5" customFormat="1" ht="15">
      <c r="A300" s="30" t="str">
        <f t="shared" si="18"/>
        <v>FST</v>
      </c>
      <c r="B300" s="30" t="str">
        <f t="shared" si="19"/>
        <v>438</v>
      </c>
      <c r="C300" s="131" t="s">
        <v>746</v>
      </c>
      <c r="D300" s="132" t="s">
        <v>747</v>
      </c>
      <c r="E300" s="130">
        <v>3</v>
      </c>
    </row>
    <row r="301" spans="1:5" customFormat="1" ht="15">
      <c r="A301" s="30" t="str">
        <f t="shared" si="18"/>
        <v>HOS</v>
      </c>
      <c r="B301" s="30" t="str">
        <f t="shared" si="19"/>
        <v>151</v>
      </c>
      <c r="C301" s="131" t="s">
        <v>748</v>
      </c>
      <c r="D301" s="132" t="s">
        <v>749</v>
      </c>
      <c r="E301" s="130">
        <v>2</v>
      </c>
    </row>
    <row r="302" spans="1:5" customFormat="1" ht="15">
      <c r="A302" s="30" t="str">
        <f t="shared" si="18"/>
        <v>HOS</v>
      </c>
      <c r="B302" s="30" t="str">
        <f t="shared" si="19"/>
        <v>250</v>
      </c>
      <c r="C302" s="131" t="s">
        <v>750</v>
      </c>
      <c r="D302" s="132" t="s">
        <v>751</v>
      </c>
      <c r="E302" s="130">
        <v>3</v>
      </c>
    </row>
    <row r="303" spans="1:5" customFormat="1" ht="15">
      <c r="A303" s="30" t="str">
        <f t="shared" si="18"/>
        <v>HOS</v>
      </c>
      <c r="B303" s="30" t="str">
        <f t="shared" si="19"/>
        <v>296</v>
      </c>
      <c r="C303" s="131" t="s">
        <v>752</v>
      </c>
      <c r="D303" s="132" t="s">
        <v>753</v>
      </c>
      <c r="E303" s="130">
        <v>1</v>
      </c>
    </row>
    <row r="304" spans="1:5" customFormat="1" ht="15">
      <c r="A304" s="30" t="str">
        <f t="shared" si="18"/>
        <v>HOS</v>
      </c>
      <c r="B304" s="30" t="str">
        <f t="shared" si="19"/>
        <v>348</v>
      </c>
      <c r="C304" s="131" t="s">
        <v>754</v>
      </c>
      <c r="D304" s="132" t="s">
        <v>755</v>
      </c>
      <c r="E304" s="130">
        <v>5</v>
      </c>
    </row>
    <row r="305" spans="1:5" customFormat="1" ht="15">
      <c r="A305" s="30" t="str">
        <f t="shared" si="18"/>
        <v>HOS</v>
      </c>
      <c r="B305" s="30" t="str">
        <f t="shared" si="19"/>
        <v>349</v>
      </c>
      <c r="C305" s="131" t="s">
        <v>756</v>
      </c>
      <c r="D305" s="132" t="s">
        <v>666</v>
      </c>
      <c r="E305" s="130">
        <v>1</v>
      </c>
    </row>
    <row r="306" spans="1:5" customFormat="1" ht="15">
      <c r="A306" s="30" t="str">
        <f t="shared" si="18"/>
        <v>HOS</v>
      </c>
      <c r="B306" s="30" t="str">
        <f t="shared" si="19"/>
        <v>361</v>
      </c>
      <c r="C306" s="131" t="s">
        <v>757</v>
      </c>
      <c r="D306" s="132" t="s">
        <v>758</v>
      </c>
      <c r="E306" s="130">
        <v>3</v>
      </c>
    </row>
    <row r="307" spans="1:5" customFormat="1" ht="15">
      <c r="A307" s="30" t="str">
        <f t="shared" si="18"/>
        <v>HOS</v>
      </c>
      <c r="B307" s="30" t="str">
        <f t="shared" si="19"/>
        <v>362</v>
      </c>
      <c r="C307" s="131" t="s">
        <v>759</v>
      </c>
      <c r="D307" s="132" t="s">
        <v>760</v>
      </c>
      <c r="E307" s="130">
        <v>2</v>
      </c>
    </row>
    <row r="308" spans="1:5" customFormat="1" ht="15">
      <c r="A308" s="30" t="str">
        <f t="shared" si="18"/>
        <v>HOS</v>
      </c>
      <c r="B308" s="30" t="str">
        <f t="shared" si="19"/>
        <v>364</v>
      </c>
      <c r="C308" s="131" t="s">
        <v>761</v>
      </c>
      <c r="D308" s="132" t="s">
        <v>762</v>
      </c>
      <c r="E308" s="130">
        <v>2</v>
      </c>
    </row>
    <row r="309" spans="1:5" customFormat="1" ht="15">
      <c r="A309" s="30" t="str">
        <f t="shared" si="18"/>
        <v>HOS</v>
      </c>
      <c r="B309" s="30" t="str">
        <f t="shared" si="19"/>
        <v>371</v>
      </c>
      <c r="C309" s="131" t="s">
        <v>763</v>
      </c>
      <c r="D309" s="132" t="s">
        <v>764</v>
      </c>
      <c r="E309" s="130">
        <v>3</v>
      </c>
    </row>
    <row r="310" spans="1:5" customFormat="1" ht="15">
      <c r="A310" s="30" t="str">
        <f t="shared" si="18"/>
        <v>HOS</v>
      </c>
      <c r="B310" s="30" t="str">
        <f t="shared" si="19"/>
        <v>372</v>
      </c>
      <c r="C310" s="131" t="s">
        <v>765</v>
      </c>
      <c r="D310" s="132" t="s">
        <v>766</v>
      </c>
      <c r="E310" s="130">
        <v>2</v>
      </c>
    </row>
    <row r="311" spans="1:5" customFormat="1" ht="15">
      <c r="A311" s="30" t="str">
        <f t="shared" si="18"/>
        <v>HOS</v>
      </c>
      <c r="B311" s="30" t="str">
        <f t="shared" si="19"/>
        <v>374</v>
      </c>
      <c r="C311" s="131" t="s">
        <v>767</v>
      </c>
      <c r="D311" s="132" t="s">
        <v>768</v>
      </c>
      <c r="E311" s="130">
        <v>2</v>
      </c>
    </row>
    <row r="312" spans="1:5" customFormat="1" ht="15">
      <c r="A312" s="30" t="str">
        <f t="shared" si="18"/>
        <v>HOS</v>
      </c>
      <c r="B312" s="30" t="str">
        <f t="shared" si="19"/>
        <v>396</v>
      </c>
      <c r="C312" s="131" t="s">
        <v>769</v>
      </c>
      <c r="D312" s="132" t="s">
        <v>753</v>
      </c>
      <c r="E312" s="130">
        <v>1</v>
      </c>
    </row>
    <row r="313" spans="1:5" customFormat="1" ht="15">
      <c r="A313" s="30" t="str">
        <f t="shared" si="18"/>
        <v>HOS</v>
      </c>
      <c r="B313" s="30" t="str">
        <f t="shared" si="19"/>
        <v>399</v>
      </c>
      <c r="C313" s="131" t="s">
        <v>770</v>
      </c>
      <c r="D313" s="132" t="s">
        <v>715</v>
      </c>
      <c r="E313" s="130">
        <v>5</v>
      </c>
    </row>
    <row r="314" spans="1:5" customFormat="1" ht="15">
      <c r="A314" s="30" t="str">
        <f t="shared" si="18"/>
        <v>HOS</v>
      </c>
      <c r="B314" s="30" t="str">
        <f t="shared" si="19"/>
        <v>401</v>
      </c>
      <c r="C314" s="131" t="s">
        <v>771</v>
      </c>
      <c r="D314" s="132" t="s">
        <v>772</v>
      </c>
      <c r="E314" s="130">
        <v>2</v>
      </c>
    </row>
    <row r="315" spans="1:5" customFormat="1" ht="15">
      <c r="A315" s="30" t="str">
        <f t="shared" si="18"/>
        <v>HOS</v>
      </c>
      <c r="B315" s="30" t="str">
        <f t="shared" si="19"/>
        <v>403</v>
      </c>
      <c r="C315" s="131" t="s">
        <v>773</v>
      </c>
      <c r="D315" s="132" t="s">
        <v>774</v>
      </c>
      <c r="E315" s="130">
        <v>3</v>
      </c>
    </row>
    <row r="316" spans="1:5" customFormat="1" ht="15">
      <c r="A316" s="30" t="str">
        <f t="shared" si="18"/>
        <v>HOS</v>
      </c>
      <c r="B316" s="30" t="str">
        <f t="shared" si="19"/>
        <v>405</v>
      </c>
      <c r="C316" s="131" t="s">
        <v>775</v>
      </c>
      <c r="D316" s="132" t="s">
        <v>776</v>
      </c>
      <c r="E316" s="130">
        <v>3</v>
      </c>
    </row>
    <row r="317" spans="1:5" customFormat="1" ht="15">
      <c r="A317" s="30" t="str">
        <f t="shared" si="18"/>
        <v>HOS</v>
      </c>
      <c r="B317" s="30" t="str">
        <f t="shared" si="19"/>
        <v>408</v>
      </c>
      <c r="C317" s="131" t="s">
        <v>777</v>
      </c>
      <c r="D317" s="132" t="s">
        <v>778</v>
      </c>
      <c r="E317" s="130">
        <v>3</v>
      </c>
    </row>
    <row r="318" spans="1:5" customFormat="1" ht="15">
      <c r="A318" s="30" t="str">
        <f t="shared" si="18"/>
        <v>HOS</v>
      </c>
      <c r="B318" s="30" t="str">
        <f t="shared" si="19"/>
        <v>414</v>
      </c>
      <c r="C318" s="131" t="s">
        <v>779</v>
      </c>
      <c r="D318" s="132" t="s">
        <v>780</v>
      </c>
      <c r="E318" s="130">
        <v>2</v>
      </c>
    </row>
    <row r="319" spans="1:5" customFormat="1" ht="15">
      <c r="A319" s="30" t="str">
        <f t="shared" si="18"/>
        <v>HOS</v>
      </c>
      <c r="B319" s="30" t="str">
        <f t="shared" si="19"/>
        <v>416</v>
      </c>
      <c r="C319" s="131" t="s">
        <v>781</v>
      </c>
      <c r="D319" s="132" t="s">
        <v>782</v>
      </c>
      <c r="E319" s="130">
        <v>2</v>
      </c>
    </row>
    <row r="320" spans="1:5" customFormat="1" ht="15">
      <c r="A320" s="30" t="str">
        <f t="shared" si="18"/>
        <v>HOS</v>
      </c>
      <c r="B320" s="30" t="str">
        <f t="shared" si="19"/>
        <v>448</v>
      </c>
      <c r="C320" s="131" t="s">
        <v>783</v>
      </c>
      <c r="D320" s="132" t="s">
        <v>784</v>
      </c>
      <c r="E320" s="130">
        <v>5</v>
      </c>
    </row>
    <row r="321" spans="1:5" customFormat="1" ht="15">
      <c r="A321" s="30" t="str">
        <f t="shared" si="18"/>
        <v>HOS</v>
      </c>
      <c r="B321" s="30" t="str">
        <f t="shared" si="19"/>
        <v>449</v>
      </c>
      <c r="C321" s="131" t="s">
        <v>785</v>
      </c>
      <c r="D321" s="132" t="s">
        <v>786</v>
      </c>
      <c r="E321" s="130">
        <v>5</v>
      </c>
    </row>
    <row r="322" spans="1:5" customFormat="1" ht="15">
      <c r="A322" s="30" t="str">
        <f t="shared" si="18"/>
        <v>HOS</v>
      </c>
      <c r="B322" s="30" t="str">
        <f t="shared" si="19"/>
        <v>496</v>
      </c>
      <c r="C322" s="131" t="s">
        <v>787</v>
      </c>
      <c r="D322" s="132" t="s">
        <v>753</v>
      </c>
      <c r="E322" s="130">
        <v>1</v>
      </c>
    </row>
    <row r="323" spans="1:5" customFormat="1" ht="15">
      <c r="A323" s="30" t="str">
        <f t="shared" si="18"/>
        <v>HRM</v>
      </c>
      <c r="B323" s="30" t="str">
        <f t="shared" si="19"/>
        <v>303</v>
      </c>
      <c r="C323" s="131" t="s">
        <v>788</v>
      </c>
      <c r="D323" s="132" t="s">
        <v>789</v>
      </c>
      <c r="E323" s="130">
        <v>3</v>
      </c>
    </row>
    <row r="324" spans="1:5" customFormat="1" ht="15">
      <c r="A324" s="30" t="str">
        <f t="shared" si="18"/>
        <v>IMD</v>
      </c>
      <c r="B324" s="30" t="str">
        <f t="shared" si="19"/>
        <v>251</v>
      </c>
      <c r="C324" s="131" t="s">
        <v>790</v>
      </c>
      <c r="D324" s="132" t="s">
        <v>791</v>
      </c>
      <c r="E324" s="130">
        <v>2</v>
      </c>
    </row>
    <row r="325" spans="1:5" customFormat="1" ht="15">
      <c r="A325" s="30" t="str">
        <f t="shared" si="18"/>
        <v>IMN</v>
      </c>
      <c r="B325" s="30" t="str">
        <f t="shared" si="19"/>
        <v>250</v>
      </c>
      <c r="C325" s="131" t="s">
        <v>792</v>
      </c>
      <c r="D325" s="132" t="s">
        <v>793</v>
      </c>
      <c r="E325" s="130">
        <v>2</v>
      </c>
    </row>
    <row r="326" spans="1:5" customFormat="1" ht="15">
      <c r="A326" s="30" t="str">
        <f t="shared" si="18"/>
        <v>IMN</v>
      </c>
      <c r="B326" s="30" t="str">
        <f t="shared" si="19"/>
        <v>324</v>
      </c>
      <c r="C326" s="131" t="s">
        <v>794</v>
      </c>
      <c r="D326" s="132" t="s">
        <v>795</v>
      </c>
      <c r="E326" s="130">
        <v>2</v>
      </c>
    </row>
    <row r="327" spans="1:5" customFormat="1" ht="15">
      <c r="A327" s="30" t="str">
        <f t="shared" si="18"/>
        <v xml:space="preserve">IS </v>
      </c>
      <c r="B327" s="30" t="str">
        <f t="shared" si="19"/>
        <v>251</v>
      </c>
      <c r="C327" s="131" t="s">
        <v>796</v>
      </c>
      <c r="D327" s="132" t="s">
        <v>797</v>
      </c>
      <c r="E327" s="130">
        <v>3</v>
      </c>
    </row>
    <row r="328" spans="1:5" customFormat="1" ht="15">
      <c r="A328" s="30" t="str">
        <f t="shared" si="18"/>
        <v xml:space="preserve">IS </v>
      </c>
      <c r="B328" s="30" t="str">
        <f t="shared" si="19"/>
        <v>252</v>
      </c>
      <c r="C328" s="131" t="s">
        <v>798</v>
      </c>
      <c r="D328" s="132" t="s">
        <v>799</v>
      </c>
      <c r="E328" s="130">
        <v>3</v>
      </c>
    </row>
    <row r="329" spans="1:5" customFormat="1" ht="15">
      <c r="A329" s="30" t="str">
        <f t="shared" si="18"/>
        <v xml:space="preserve">IS </v>
      </c>
      <c r="B329" s="30" t="str">
        <f t="shared" si="19"/>
        <v>253</v>
      </c>
      <c r="C329" s="131" t="s">
        <v>800</v>
      </c>
      <c r="D329" s="132" t="s">
        <v>801</v>
      </c>
      <c r="E329" s="130">
        <v>3</v>
      </c>
    </row>
    <row r="330" spans="1:5" customFormat="1" ht="15">
      <c r="A330" s="30" t="str">
        <f t="shared" si="18"/>
        <v xml:space="preserve">IS </v>
      </c>
      <c r="B330" s="30" t="str">
        <f t="shared" si="19"/>
        <v>301</v>
      </c>
      <c r="C330" s="131" t="s">
        <v>802</v>
      </c>
      <c r="D330" s="132" t="s">
        <v>803</v>
      </c>
      <c r="E330" s="130">
        <v>3</v>
      </c>
    </row>
    <row r="331" spans="1:5" customFormat="1" ht="15">
      <c r="A331" s="30" t="str">
        <f t="shared" si="18"/>
        <v xml:space="preserve">IS </v>
      </c>
      <c r="B331" s="30" t="str">
        <f t="shared" si="19"/>
        <v>342</v>
      </c>
      <c r="C331" s="131" t="s">
        <v>804</v>
      </c>
      <c r="D331" s="132" t="s">
        <v>805</v>
      </c>
      <c r="E331" s="130">
        <v>2</v>
      </c>
    </row>
    <row r="332" spans="1:5" customFormat="1" ht="15">
      <c r="A332" s="30" t="str">
        <f t="shared" si="18"/>
        <v xml:space="preserve">IS </v>
      </c>
      <c r="B332" s="30" t="str">
        <f t="shared" si="19"/>
        <v>348</v>
      </c>
      <c r="C332" s="131" t="s">
        <v>806</v>
      </c>
      <c r="D332" s="132" t="s">
        <v>664</v>
      </c>
      <c r="E332" s="130">
        <v>3</v>
      </c>
    </row>
    <row r="333" spans="1:5" customFormat="1" ht="15">
      <c r="A333" s="30" t="str">
        <f t="shared" si="18"/>
        <v xml:space="preserve">IS </v>
      </c>
      <c r="B333" s="30" t="str">
        <f t="shared" si="19"/>
        <v>381</v>
      </c>
      <c r="C333" s="131" t="s">
        <v>807</v>
      </c>
      <c r="D333" s="132" t="s">
        <v>808</v>
      </c>
      <c r="E333" s="130">
        <v>3</v>
      </c>
    </row>
    <row r="334" spans="1:5" customFormat="1" ht="15">
      <c r="A334" s="30" t="str">
        <f t="shared" si="18"/>
        <v xml:space="preserve">IS </v>
      </c>
      <c r="B334" s="30" t="str">
        <f t="shared" si="19"/>
        <v>384</v>
      </c>
      <c r="C334" s="131" t="s">
        <v>809</v>
      </c>
      <c r="D334" s="132" t="s">
        <v>810</v>
      </c>
      <c r="E334" s="130">
        <v>3</v>
      </c>
    </row>
    <row r="335" spans="1:5" customFormat="1" ht="15">
      <c r="A335" s="30" t="str">
        <f t="shared" si="18"/>
        <v xml:space="preserve">IS </v>
      </c>
      <c r="B335" s="30" t="str">
        <f t="shared" si="19"/>
        <v>400</v>
      </c>
      <c r="C335" s="131" t="s">
        <v>811</v>
      </c>
      <c r="D335" s="132" t="s">
        <v>812</v>
      </c>
      <c r="E335" s="130">
        <v>2</v>
      </c>
    </row>
    <row r="336" spans="1:5" customFormat="1" ht="15">
      <c r="A336" s="30" t="str">
        <f t="shared" si="18"/>
        <v xml:space="preserve">IS </v>
      </c>
      <c r="B336" s="30" t="str">
        <f t="shared" si="19"/>
        <v>401</v>
      </c>
      <c r="C336" s="131" t="s">
        <v>813</v>
      </c>
      <c r="D336" s="132" t="s">
        <v>814</v>
      </c>
      <c r="E336" s="130">
        <v>3</v>
      </c>
    </row>
    <row r="337" spans="1:5" customFormat="1" ht="15">
      <c r="A337" s="30" t="str">
        <f t="shared" si="18"/>
        <v xml:space="preserve">IS </v>
      </c>
      <c r="B337" s="30" t="str">
        <f t="shared" si="19"/>
        <v>402</v>
      </c>
      <c r="C337" s="131" t="s">
        <v>815</v>
      </c>
      <c r="D337" s="132" t="s">
        <v>816</v>
      </c>
      <c r="E337" s="130">
        <v>3</v>
      </c>
    </row>
    <row r="338" spans="1:5" customFormat="1" ht="15">
      <c r="A338" s="30" t="str">
        <f t="shared" si="18"/>
        <v xml:space="preserve">IS </v>
      </c>
      <c r="B338" s="30" t="str">
        <f t="shared" si="19"/>
        <v>413</v>
      </c>
      <c r="C338" s="131" t="s">
        <v>817</v>
      </c>
      <c r="D338" s="132" t="s">
        <v>818</v>
      </c>
      <c r="E338" s="130">
        <v>3</v>
      </c>
    </row>
    <row r="339" spans="1:5" customFormat="1" ht="15">
      <c r="A339" s="30" t="str">
        <f t="shared" si="18"/>
        <v xml:space="preserve">IS </v>
      </c>
      <c r="B339" s="30" t="str">
        <f t="shared" si="19"/>
        <v>422</v>
      </c>
      <c r="C339" s="131" t="s">
        <v>819</v>
      </c>
      <c r="D339" s="132" t="s">
        <v>820</v>
      </c>
      <c r="E339" s="130">
        <v>2</v>
      </c>
    </row>
    <row r="340" spans="1:5" customFormat="1" ht="15">
      <c r="A340" s="30" t="str">
        <f t="shared" si="18"/>
        <v xml:space="preserve">IS </v>
      </c>
      <c r="B340" s="30" t="str">
        <f t="shared" si="19"/>
        <v>432</v>
      </c>
      <c r="C340" s="131" t="s">
        <v>821</v>
      </c>
      <c r="D340" s="132" t="s">
        <v>822</v>
      </c>
      <c r="E340" s="130">
        <v>3</v>
      </c>
    </row>
    <row r="341" spans="1:5" customFormat="1" ht="15">
      <c r="A341" s="30" t="str">
        <f t="shared" si="18"/>
        <v xml:space="preserve">IS </v>
      </c>
      <c r="B341" s="30" t="str">
        <f t="shared" si="19"/>
        <v>433</v>
      </c>
      <c r="C341" s="131" t="s">
        <v>823</v>
      </c>
      <c r="D341" s="132" t="s">
        <v>824</v>
      </c>
      <c r="E341" s="130">
        <v>2</v>
      </c>
    </row>
    <row r="342" spans="1:5" customFormat="1" ht="15">
      <c r="A342" s="30" t="str">
        <f t="shared" si="18"/>
        <v xml:space="preserve">IS </v>
      </c>
      <c r="B342" s="30" t="str">
        <f t="shared" si="19"/>
        <v>436</v>
      </c>
      <c r="C342" s="131" t="s">
        <v>825</v>
      </c>
      <c r="D342" s="132" t="s">
        <v>826</v>
      </c>
      <c r="E342" s="130">
        <v>2</v>
      </c>
    </row>
    <row r="343" spans="1:5" customFormat="1" ht="15">
      <c r="A343" s="30" t="str">
        <f t="shared" si="18"/>
        <v xml:space="preserve">IS </v>
      </c>
      <c r="B343" s="30" t="str">
        <f t="shared" si="19"/>
        <v>437</v>
      </c>
      <c r="C343" s="131" t="s">
        <v>827</v>
      </c>
      <c r="D343" s="132" t="s">
        <v>828</v>
      </c>
      <c r="E343" s="130">
        <v>2</v>
      </c>
    </row>
    <row r="344" spans="1:5" customFormat="1" ht="15">
      <c r="A344" s="30" t="str">
        <f t="shared" si="18"/>
        <v xml:space="preserve">IS </v>
      </c>
      <c r="B344" s="30" t="str">
        <f t="shared" si="19"/>
        <v>442</v>
      </c>
      <c r="C344" s="131" t="s">
        <v>829</v>
      </c>
      <c r="D344" s="132" t="s">
        <v>830</v>
      </c>
      <c r="E344" s="130">
        <v>2</v>
      </c>
    </row>
    <row r="345" spans="1:5" customFormat="1" ht="15">
      <c r="A345" s="30" t="str">
        <f t="shared" si="18"/>
        <v xml:space="preserve">IS </v>
      </c>
      <c r="B345" s="30" t="str">
        <f t="shared" si="19"/>
        <v>448</v>
      </c>
      <c r="C345" s="131" t="s">
        <v>831</v>
      </c>
      <c r="D345" s="132" t="s">
        <v>664</v>
      </c>
      <c r="E345" s="130">
        <v>3</v>
      </c>
    </row>
    <row r="346" spans="1:5" customFormat="1" ht="15">
      <c r="A346" s="30" t="str">
        <f t="shared" si="18"/>
        <v xml:space="preserve">IS </v>
      </c>
      <c r="B346" s="30" t="str">
        <f t="shared" si="19"/>
        <v>449</v>
      </c>
      <c r="C346" s="131" t="s">
        <v>832</v>
      </c>
      <c r="D346" s="132" t="s">
        <v>715</v>
      </c>
      <c r="E346" s="130">
        <v>3</v>
      </c>
    </row>
    <row r="347" spans="1:5" customFormat="1" ht="15">
      <c r="A347" s="30" t="str">
        <f t="shared" si="18"/>
        <v xml:space="preserve">IS </v>
      </c>
      <c r="B347" s="30" t="str">
        <f t="shared" si="19"/>
        <v>632</v>
      </c>
      <c r="C347" s="131" t="s">
        <v>833</v>
      </c>
      <c r="D347" s="132" t="s">
        <v>834</v>
      </c>
      <c r="E347" s="130">
        <v>3</v>
      </c>
    </row>
    <row r="348" spans="1:5" customFormat="1" ht="15">
      <c r="A348" s="30" t="str">
        <f t="shared" si="18"/>
        <v xml:space="preserve">IS </v>
      </c>
      <c r="B348" s="30" t="str">
        <f t="shared" si="19"/>
        <v>651</v>
      </c>
      <c r="C348" s="131" t="s">
        <v>835</v>
      </c>
      <c r="D348" s="132" t="s">
        <v>797</v>
      </c>
      <c r="E348" s="130">
        <v>3</v>
      </c>
    </row>
    <row r="349" spans="1:5" customFormat="1" ht="15">
      <c r="A349" s="30" t="str">
        <f t="shared" si="18"/>
        <v xml:space="preserve">IS </v>
      </c>
      <c r="B349" s="30" t="str">
        <f t="shared" si="19"/>
        <v>681</v>
      </c>
      <c r="C349" s="131" t="s">
        <v>836</v>
      </c>
      <c r="D349" s="132" t="s">
        <v>808</v>
      </c>
      <c r="E349" s="130">
        <v>3</v>
      </c>
    </row>
    <row r="350" spans="1:5" customFormat="1" ht="15">
      <c r="A350" s="30" t="str">
        <f t="shared" si="18"/>
        <v xml:space="preserve">IS </v>
      </c>
      <c r="B350" s="30" t="str">
        <f t="shared" si="19"/>
        <v>701</v>
      </c>
      <c r="C350" s="131" t="s">
        <v>837</v>
      </c>
      <c r="D350" s="132" t="s">
        <v>838</v>
      </c>
      <c r="E350" s="130">
        <v>3</v>
      </c>
    </row>
    <row r="351" spans="1:5" customFormat="1" ht="15">
      <c r="A351" s="30" t="str">
        <f t="shared" si="18"/>
        <v xml:space="preserve">IS </v>
      </c>
      <c r="B351" s="30" t="str">
        <f t="shared" si="19"/>
        <v>702</v>
      </c>
      <c r="C351" s="131" t="s">
        <v>839</v>
      </c>
      <c r="D351" s="132" t="s">
        <v>816</v>
      </c>
      <c r="E351" s="130">
        <v>2</v>
      </c>
    </row>
    <row r="352" spans="1:5" customFormat="1" ht="15">
      <c r="A352" s="30" t="str">
        <f t="shared" si="18"/>
        <v xml:space="preserve">IS </v>
      </c>
      <c r="B352" s="30" t="str">
        <f t="shared" si="19"/>
        <v>722</v>
      </c>
      <c r="C352" s="131" t="s">
        <v>840</v>
      </c>
      <c r="D352" s="132" t="s">
        <v>841</v>
      </c>
      <c r="E352" s="130">
        <v>2</v>
      </c>
    </row>
    <row r="353" spans="1:5" customFormat="1" ht="15">
      <c r="A353" s="30" t="str">
        <f t="shared" ref="A353:A416" si="20">LEFT(C353,3)</f>
        <v>LAW</v>
      </c>
      <c r="B353" s="30" t="str">
        <f t="shared" ref="B353:B416" si="21">RIGHT(C353,3)</f>
        <v>392</v>
      </c>
      <c r="C353" s="131" t="s">
        <v>842</v>
      </c>
      <c r="D353" s="132" t="s">
        <v>843</v>
      </c>
      <c r="E353" s="130">
        <v>3</v>
      </c>
    </row>
    <row r="354" spans="1:5" customFormat="1" ht="15">
      <c r="A354" s="30" t="str">
        <f t="shared" si="20"/>
        <v>LAW</v>
      </c>
      <c r="B354" s="30" t="str">
        <f t="shared" si="21"/>
        <v>413</v>
      </c>
      <c r="C354" s="131" t="s">
        <v>844</v>
      </c>
      <c r="D354" s="132" t="s">
        <v>845</v>
      </c>
      <c r="E354" s="130">
        <v>2</v>
      </c>
    </row>
    <row r="355" spans="1:5" customFormat="1" ht="15">
      <c r="A355" s="30" t="str">
        <f t="shared" si="20"/>
        <v>MCC</v>
      </c>
      <c r="B355" s="30" t="str">
        <f t="shared" si="21"/>
        <v>201</v>
      </c>
      <c r="C355" s="131" t="s">
        <v>846</v>
      </c>
      <c r="D355" s="132" t="s">
        <v>847</v>
      </c>
      <c r="E355" s="130">
        <v>3</v>
      </c>
    </row>
    <row r="356" spans="1:5" customFormat="1" ht="15">
      <c r="A356" s="30" t="str">
        <f t="shared" si="20"/>
        <v>MCC</v>
      </c>
      <c r="B356" s="30" t="str">
        <f t="shared" si="21"/>
        <v>351</v>
      </c>
      <c r="C356" s="131" t="s">
        <v>848</v>
      </c>
      <c r="D356" s="132" t="s">
        <v>849</v>
      </c>
      <c r="E356" s="130">
        <v>3</v>
      </c>
    </row>
    <row r="357" spans="1:5" customFormat="1" ht="15">
      <c r="A357" s="30" t="str">
        <f t="shared" si="20"/>
        <v>MCC</v>
      </c>
      <c r="B357" s="30" t="str">
        <f t="shared" si="21"/>
        <v>401</v>
      </c>
      <c r="C357" s="131" t="s">
        <v>850</v>
      </c>
      <c r="D357" s="132" t="s">
        <v>851</v>
      </c>
      <c r="E357" s="130">
        <v>3</v>
      </c>
    </row>
    <row r="358" spans="1:5" customFormat="1" ht="15">
      <c r="A358" s="30" t="str">
        <f t="shared" si="20"/>
        <v>MCC</v>
      </c>
      <c r="B358" s="30" t="str">
        <f t="shared" si="21"/>
        <v>410</v>
      </c>
      <c r="C358" s="131" t="s">
        <v>852</v>
      </c>
      <c r="D358" s="132" t="s">
        <v>853</v>
      </c>
      <c r="E358" s="130">
        <v>1</v>
      </c>
    </row>
    <row r="359" spans="1:5" customFormat="1" ht="15">
      <c r="A359" s="30" t="str">
        <f t="shared" si="20"/>
        <v>MCC</v>
      </c>
      <c r="B359" s="30" t="str">
        <f t="shared" si="21"/>
        <v>413</v>
      </c>
      <c r="C359" s="131" t="s">
        <v>854</v>
      </c>
      <c r="D359" s="132" t="s">
        <v>855</v>
      </c>
      <c r="E359" s="130">
        <v>1</v>
      </c>
    </row>
    <row r="360" spans="1:5" customFormat="1" ht="15">
      <c r="A360" s="30" t="str">
        <f t="shared" si="20"/>
        <v>MCC</v>
      </c>
      <c r="B360" s="30" t="str">
        <f t="shared" si="21"/>
        <v>414</v>
      </c>
      <c r="C360" s="131" t="s">
        <v>856</v>
      </c>
      <c r="D360" s="132" t="s">
        <v>857</v>
      </c>
      <c r="E360" s="130">
        <v>1</v>
      </c>
    </row>
    <row r="361" spans="1:5" customFormat="1" ht="15">
      <c r="A361" s="30" t="str">
        <f t="shared" si="20"/>
        <v>MCC</v>
      </c>
      <c r="B361" s="30" t="str">
        <f t="shared" si="21"/>
        <v>418</v>
      </c>
      <c r="C361" s="131" t="s">
        <v>858</v>
      </c>
      <c r="D361" s="132" t="s">
        <v>859</v>
      </c>
      <c r="E361" s="130">
        <v>1</v>
      </c>
    </row>
    <row r="362" spans="1:5" customFormat="1" ht="15">
      <c r="A362" s="30" t="str">
        <f t="shared" si="20"/>
        <v>MCH</v>
      </c>
      <c r="B362" s="30" t="str">
        <f t="shared" si="21"/>
        <v>250</v>
      </c>
      <c r="C362" s="131" t="s">
        <v>860</v>
      </c>
      <c r="D362" s="132" t="s">
        <v>861</v>
      </c>
      <c r="E362" s="130">
        <v>2</v>
      </c>
    </row>
    <row r="363" spans="1:5" customFormat="1" ht="15">
      <c r="A363" s="30" t="str">
        <f t="shared" si="20"/>
        <v>MED</v>
      </c>
      <c r="B363" s="30" t="str">
        <f t="shared" si="21"/>
        <v>263</v>
      </c>
      <c r="C363" s="131" t="s">
        <v>862</v>
      </c>
      <c r="D363" s="132" t="s">
        <v>863</v>
      </c>
      <c r="E363" s="130">
        <v>1</v>
      </c>
    </row>
    <row r="364" spans="1:5" customFormat="1" ht="15">
      <c r="A364" s="30" t="str">
        <f t="shared" si="20"/>
        <v>MED</v>
      </c>
      <c r="B364" s="30" t="str">
        <f t="shared" si="21"/>
        <v>268</v>
      </c>
      <c r="C364" s="131" t="s">
        <v>864</v>
      </c>
      <c r="D364" s="132" t="s">
        <v>863</v>
      </c>
      <c r="E364" s="130">
        <v>2</v>
      </c>
    </row>
    <row r="365" spans="1:5" customFormat="1" ht="15">
      <c r="A365" s="30" t="str">
        <f t="shared" si="20"/>
        <v>MED</v>
      </c>
      <c r="B365" s="30" t="str">
        <f t="shared" si="21"/>
        <v>362</v>
      </c>
      <c r="C365" s="131" t="s">
        <v>865</v>
      </c>
      <c r="D365" s="132" t="s">
        <v>866</v>
      </c>
      <c r="E365" s="130">
        <v>2</v>
      </c>
    </row>
    <row r="366" spans="1:5" customFormat="1" ht="15">
      <c r="A366" s="30" t="str">
        <f t="shared" si="20"/>
        <v>MGT</v>
      </c>
      <c r="B366" s="30" t="str">
        <f t="shared" si="21"/>
        <v>433</v>
      </c>
      <c r="C366" s="131" t="s">
        <v>867</v>
      </c>
      <c r="D366" s="132" t="s">
        <v>868</v>
      </c>
      <c r="E366" s="130">
        <v>2</v>
      </c>
    </row>
    <row r="367" spans="1:5" customFormat="1" ht="15">
      <c r="A367" s="30" t="str">
        <f t="shared" si="20"/>
        <v>MIB</v>
      </c>
      <c r="B367" s="30" t="str">
        <f t="shared" si="21"/>
        <v>251</v>
      </c>
      <c r="C367" s="131" t="s">
        <v>869</v>
      </c>
      <c r="D367" s="132" t="s">
        <v>870</v>
      </c>
      <c r="E367" s="130">
        <v>3</v>
      </c>
    </row>
    <row r="368" spans="1:5" customFormat="1" ht="15">
      <c r="A368" s="30" t="str">
        <f t="shared" si="20"/>
        <v>MIB</v>
      </c>
      <c r="B368" s="30" t="str">
        <f t="shared" si="21"/>
        <v>253</v>
      </c>
      <c r="C368" s="131" t="s">
        <v>871</v>
      </c>
      <c r="D368" s="132" t="s">
        <v>872</v>
      </c>
      <c r="E368" s="130">
        <v>1</v>
      </c>
    </row>
    <row r="369" spans="1:5" customFormat="1" ht="15">
      <c r="A369" s="30" t="str">
        <f t="shared" si="20"/>
        <v>MIB</v>
      </c>
      <c r="B369" s="30" t="str">
        <f t="shared" si="21"/>
        <v>254</v>
      </c>
      <c r="C369" s="131" t="s">
        <v>873</v>
      </c>
      <c r="D369" s="132" t="s">
        <v>872</v>
      </c>
      <c r="E369" s="130">
        <v>1</v>
      </c>
    </row>
    <row r="370" spans="1:5" customFormat="1" ht="15">
      <c r="A370" s="30" t="str">
        <f t="shared" si="20"/>
        <v>MKT</v>
      </c>
      <c r="B370" s="30" t="str">
        <f t="shared" si="21"/>
        <v>253</v>
      </c>
      <c r="C370" s="131" t="s">
        <v>874</v>
      </c>
      <c r="D370" s="132" t="s">
        <v>875</v>
      </c>
      <c r="E370" s="130">
        <v>3</v>
      </c>
    </row>
    <row r="371" spans="1:5" customFormat="1" ht="15">
      <c r="A371" s="30" t="str">
        <f t="shared" si="20"/>
        <v>MKT</v>
      </c>
      <c r="B371" s="30" t="str">
        <f t="shared" si="21"/>
        <v>424</v>
      </c>
      <c r="C371" s="131" t="s">
        <v>876</v>
      </c>
      <c r="D371" s="132" t="s">
        <v>877</v>
      </c>
      <c r="E371" s="130">
        <v>2</v>
      </c>
    </row>
    <row r="372" spans="1:5" customFormat="1" ht="15">
      <c r="A372" s="30" t="str">
        <f t="shared" si="20"/>
        <v>MTH</v>
      </c>
      <c r="B372" s="30" t="str">
        <f t="shared" si="21"/>
        <v>254</v>
      </c>
      <c r="C372" s="131" t="s">
        <v>878</v>
      </c>
      <c r="D372" s="132" t="s">
        <v>879</v>
      </c>
      <c r="E372" s="130">
        <v>3</v>
      </c>
    </row>
    <row r="373" spans="1:5" customFormat="1" ht="15">
      <c r="A373" s="30" t="str">
        <f t="shared" si="20"/>
        <v>NTR</v>
      </c>
      <c r="B373" s="30" t="str">
        <f t="shared" si="21"/>
        <v>151</v>
      </c>
      <c r="C373" s="131" t="s">
        <v>880</v>
      </c>
      <c r="D373" s="132" t="s">
        <v>881</v>
      </c>
      <c r="E373" s="130">
        <v>2</v>
      </c>
    </row>
    <row r="374" spans="1:5" customFormat="1" ht="15">
      <c r="A374" s="30" t="str">
        <f t="shared" si="20"/>
        <v>NTR</v>
      </c>
      <c r="B374" s="30" t="str">
        <f t="shared" si="21"/>
        <v>413</v>
      </c>
      <c r="C374" s="131" t="s">
        <v>882</v>
      </c>
      <c r="D374" s="132" t="s">
        <v>883</v>
      </c>
      <c r="E374" s="130">
        <v>1</v>
      </c>
    </row>
    <row r="375" spans="1:5" customFormat="1" ht="15">
      <c r="A375" s="30" t="str">
        <f t="shared" si="20"/>
        <v>NTR</v>
      </c>
      <c r="B375" s="30" t="str">
        <f t="shared" si="21"/>
        <v>431</v>
      </c>
      <c r="C375" s="131" t="s">
        <v>884</v>
      </c>
      <c r="D375" s="132" t="s">
        <v>885</v>
      </c>
      <c r="E375" s="130">
        <v>1</v>
      </c>
    </row>
    <row r="376" spans="1:5" customFormat="1" ht="15">
      <c r="A376" s="30" t="str">
        <f t="shared" si="20"/>
        <v>NUR</v>
      </c>
      <c r="B376" s="30" t="str">
        <f t="shared" si="21"/>
        <v>248</v>
      </c>
      <c r="C376" s="131" t="s">
        <v>886</v>
      </c>
      <c r="D376" s="132" t="s">
        <v>887</v>
      </c>
      <c r="E376" s="130">
        <v>3</v>
      </c>
    </row>
    <row r="377" spans="1:5" customFormat="1" ht="15">
      <c r="A377" s="30" t="str">
        <f t="shared" si="20"/>
        <v>NUR</v>
      </c>
      <c r="B377" s="30" t="str">
        <f t="shared" si="21"/>
        <v>251</v>
      </c>
      <c r="C377" s="131" t="s">
        <v>888</v>
      </c>
      <c r="D377" s="132" t="s">
        <v>889</v>
      </c>
      <c r="E377" s="130">
        <v>4</v>
      </c>
    </row>
    <row r="378" spans="1:5" customFormat="1" ht="15">
      <c r="A378" s="30" t="str">
        <f t="shared" si="20"/>
        <v>NUR</v>
      </c>
      <c r="B378" s="30" t="str">
        <f t="shared" si="21"/>
        <v>296</v>
      </c>
      <c r="C378" s="131" t="s">
        <v>890</v>
      </c>
      <c r="D378" s="132" t="s">
        <v>753</v>
      </c>
      <c r="E378" s="130">
        <v>1</v>
      </c>
    </row>
    <row r="379" spans="1:5" customFormat="1" ht="15">
      <c r="A379" s="30" t="str">
        <f t="shared" si="20"/>
        <v>NUR</v>
      </c>
      <c r="B379" s="30" t="str">
        <f t="shared" si="21"/>
        <v>300</v>
      </c>
      <c r="C379" s="131" t="s">
        <v>891</v>
      </c>
      <c r="D379" s="132" t="s">
        <v>892</v>
      </c>
      <c r="E379" s="130">
        <v>3</v>
      </c>
    </row>
    <row r="380" spans="1:5" customFormat="1" ht="15">
      <c r="A380" s="30" t="str">
        <f t="shared" si="20"/>
        <v>NUR</v>
      </c>
      <c r="B380" s="30" t="str">
        <f t="shared" si="21"/>
        <v>301</v>
      </c>
      <c r="C380" s="131" t="s">
        <v>893</v>
      </c>
      <c r="D380" s="132" t="s">
        <v>892</v>
      </c>
      <c r="E380" s="130">
        <v>4</v>
      </c>
    </row>
    <row r="381" spans="1:5" customFormat="1" ht="15">
      <c r="A381" s="30" t="str">
        <f t="shared" si="20"/>
        <v>NUR</v>
      </c>
      <c r="B381" s="30" t="str">
        <f t="shared" si="21"/>
        <v>302</v>
      </c>
      <c r="C381" s="131" t="s">
        <v>894</v>
      </c>
      <c r="D381" s="132" t="s">
        <v>895</v>
      </c>
      <c r="E381" s="130">
        <v>2</v>
      </c>
    </row>
    <row r="382" spans="1:5" customFormat="1" ht="15">
      <c r="A382" s="30" t="str">
        <f t="shared" si="20"/>
        <v>NUR</v>
      </c>
      <c r="B382" s="30" t="str">
        <f t="shared" si="21"/>
        <v>303</v>
      </c>
      <c r="C382" s="131" t="s">
        <v>896</v>
      </c>
      <c r="D382" s="132" t="s">
        <v>897</v>
      </c>
      <c r="E382" s="130">
        <v>2</v>
      </c>
    </row>
    <row r="383" spans="1:5" customFormat="1" ht="15">
      <c r="A383" s="30" t="str">
        <f t="shared" si="20"/>
        <v>NUR</v>
      </c>
      <c r="B383" s="30" t="str">
        <f t="shared" si="21"/>
        <v>305</v>
      </c>
      <c r="C383" s="131" t="s">
        <v>898</v>
      </c>
      <c r="D383" s="132" t="s">
        <v>899</v>
      </c>
      <c r="E383" s="130">
        <v>2</v>
      </c>
    </row>
    <row r="384" spans="1:5" customFormat="1" ht="15">
      <c r="A384" s="30" t="str">
        <f t="shared" si="20"/>
        <v>NUR</v>
      </c>
      <c r="B384" s="30" t="str">
        <f t="shared" si="21"/>
        <v>306</v>
      </c>
      <c r="C384" s="131" t="s">
        <v>900</v>
      </c>
      <c r="D384" s="132" t="s">
        <v>901</v>
      </c>
      <c r="E384" s="130">
        <v>2</v>
      </c>
    </row>
    <row r="385" spans="1:5" customFormat="1" ht="15">
      <c r="A385" s="30" t="str">
        <f t="shared" si="20"/>
        <v>NUR</v>
      </c>
      <c r="B385" s="30" t="str">
        <f t="shared" si="21"/>
        <v>313</v>
      </c>
      <c r="C385" s="131" t="s">
        <v>902</v>
      </c>
      <c r="D385" s="132" t="s">
        <v>903</v>
      </c>
      <c r="E385" s="130">
        <v>2</v>
      </c>
    </row>
    <row r="386" spans="1:5" customFormat="1" ht="15">
      <c r="A386" s="30" t="str">
        <f t="shared" si="20"/>
        <v>NUR</v>
      </c>
      <c r="B386" s="30" t="str">
        <f t="shared" si="21"/>
        <v>323</v>
      </c>
      <c r="C386" s="131" t="s">
        <v>904</v>
      </c>
      <c r="D386" s="132" t="s">
        <v>905</v>
      </c>
      <c r="E386" s="130">
        <v>3</v>
      </c>
    </row>
    <row r="387" spans="1:5" customFormat="1" ht="15">
      <c r="A387" s="30" t="str">
        <f t="shared" si="20"/>
        <v>NUR</v>
      </c>
      <c r="B387" s="30" t="str">
        <f t="shared" si="21"/>
        <v>324</v>
      </c>
      <c r="C387" s="131" t="s">
        <v>906</v>
      </c>
      <c r="D387" s="132" t="s">
        <v>905</v>
      </c>
      <c r="E387" s="130">
        <v>4</v>
      </c>
    </row>
    <row r="388" spans="1:5" customFormat="1" ht="15">
      <c r="A388" s="30" t="str">
        <f t="shared" si="20"/>
        <v>NUR</v>
      </c>
      <c r="B388" s="30" t="str">
        <f t="shared" si="21"/>
        <v>333</v>
      </c>
      <c r="C388" s="131" t="s">
        <v>907</v>
      </c>
      <c r="D388" s="132" t="s">
        <v>908</v>
      </c>
      <c r="E388" s="130">
        <v>3</v>
      </c>
    </row>
    <row r="389" spans="1:5" customFormat="1" ht="15">
      <c r="A389" s="30" t="str">
        <f t="shared" si="20"/>
        <v>NUR</v>
      </c>
      <c r="B389" s="30" t="str">
        <f t="shared" si="21"/>
        <v>334</v>
      </c>
      <c r="C389" s="131" t="s">
        <v>909</v>
      </c>
      <c r="D389" s="132" t="s">
        <v>908</v>
      </c>
      <c r="E389" s="130">
        <v>4</v>
      </c>
    </row>
    <row r="390" spans="1:5" customFormat="1" ht="15">
      <c r="A390" s="30" t="str">
        <f t="shared" si="20"/>
        <v>NUR</v>
      </c>
      <c r="B390" s="30" t="str">
        <f t="shared" si="21"/>
        <v>343</v>
      </c>
      <c r="C390" s="131" t="s">
        <v>910</v>
      </c>
      <c r="D390" s="132" t="s">
        <v>911</v>
      </c>
      <c r="E390" s="130">
        <v>2</v>
      </c>
    </row>
    <row r="391" spans="1:5" customFormat="1" ht="15">
      <c r="A391" s="30" t="str">
        <f t="shared" si="20"/>
        <v>NUR</v>
      </c>
      <c r="B391" s="30" t="str">
        <f t="shared" si="21"/>
        <v>344</v>
      </c>
      <c r="C391" s="131" t="s">
        <v>912</v>
      </c>
      <c r="D391" s="132" t="s">
        <v>911</v>
      </c>
      <c r="E391" s="130">
        <v>3</v>
      </c>
    </row>
    <row r="392" spans="1:5" customFormat="1" ht="15">
      <c r="A392" s="30" t="str">
        <f t="shared" si="20"/>
        <v>NUR</v>
      </c>
      <c r="B392" s="30" t="str">
        <f t="shared" si="21"/>
        <v>348</v>
      </c>
      <c r="C392" s="131" t="s">
        <v>913</v>
      </c>
      <c r="D392" s="132" t="s">
        <v>914</v>
      </c>
      <c r="E392" s="130">
        <v>3</v>
      </c>
    </row>
    <row r="393" spans="1:5" customFormat="1" ht="15">
      <c r="A393" s="30" t="str">
        <f t="shared" si="20"/>
        <v>NUR</v>
      </c>
      <c r="B393" s="30" t="str">
        <f t="shared" si="21"/>
        <v>349</v>
      </c>
      <c r="C393" s="131" t="s">
        <v>915</v>
      </c>
      <c r="D393" s="132" t="s">
        <v>666</v>
      </c>
      <c r="E393" s="130">
        <v>1</v>
      </c>
    </row>
    <row r="394" spans="1:5" customFormat="1" ht="15">
      <c r="A394" s="30" t="str">
        <f t="shared" si="20"/>
        <v>NUR</v>
      </c>
      <c r="B394" s="30" t="str">
        <f t="shared" si="21"/>
        <v>396</v>
      </c>
      <c r="C394" s="131" t="s">
        <v>916</v>
      </c>
      <c r="D394" s="132" t="s">
        <v>753</v>
      </c>
      <c r="E394" s="130">
        <v>1</v>
      </c>
    </row>
    <row r="395" spans="1:5" customFormat="1" ht="15">
      <c r="A395" s="30" t="str">
        <f t="shared" si="20"/>
        <v>NUR</v>
      </c>
      <c r="B395" s="30" t="str">
        <f t="shared" si="21"/>
        <v>402</v>
      </c>
      <c r="C395" s="131" t="s">
        <v>917</v>
      </c>
      <c r="D395" s="132" t="s">
        <v>918</v>
      </c>
      <c r="E395" s="130">
        <v>2</v>
      </c>
    </row>
    <row r="396" spans="1:5" customFormat="1" ht="15">
      <c r="A396" s="30" t="str">
        <f t="shared" si="20"/>
        <v>NUR</v>
      </c>
      <c r="B396" s="30" t="str">
        <f t="shared" si="21"/>
        <v>403</v>
      </c>
      <c r="C396" s="131" t="s">
        <v>919</v>
      </c>
      <c r="D396" s="132" t="s">
        <v>920</v>
      </c>
      <c r="E396" s="130">
        <v>2</v>
      </c>
    </row>
    <row r="397" spans="1:5" customFormat="1" ht="15">
      <c r="A397" s="30" t="str">
        <f t="shared" si="20"/>
        <v>NUR</v>
      </c>
      <c r="B397" s="30" t="str">
        <f t="shared" si="21"/>
        <v>405</v>
      </c>
      <c r="C397" s="131" t="s">
        <v>921</v>
      </c>
      <c r="D397" s="132" t="s">
        <v>922</v>
      </c>
      <c r="E397" s="130">
        <v>2</v>
      </c>
    </row>
    <row r="398" spans="1:5" customFormat="1" ht="15">
      <c r="A398" s="30" t="str">
        <f t="shared" si="20"/>
        <v>NUR</v>
      </c>
      <c r="B398" s="30" t="str">
        <f t="shared" si="21"/>
        <v>406</v>
      </c>
      <c r="C398" s="131" t="s">
        <v>923</v>
      </c>
      <c r="D398" s="132" t="s">
        <v>924</v>
      </c>
      <c r="E398" s="130">
        <v>2</v>
      </c>
    </row>
    <row r="399" spans="1:5" customFormat="1" ht="15">
      <c r="A399" s="30" t="str">
        <f t="shared" si="20"/>
        <v>NUR</v>
      </c>
      <c r="B399" s="30" t="str">
        <f t="shared" si="21"/>
        <v>413</v>
      </c>
      <c r="C399" s="131" t="s">
        <v>925</v>
      </c>
      <c r="D399" s="132" t="s">
        <v>926</v>
      </c>
      <c r="E399" s="130">
        <v>2</v>
      </c>
    </row>
    <row r="400" spans="1:5" customFormat="1" ht="15">
      <c r="A400" s="30" t="str">
        <f t="shared" si="20"/>
        <v>NUR</v>
      </c>
      <c r="B400" s="30" t="str">
        <f t="shared" si="21"/>
        <v>414</v>
      </c>
      <c r="C400" s="131" t="s">
        <v>927</v>
      </c>
      <c r="D400" s="132" t="s">
        <v>928</v>
      </c>
      <c r="E400" s="130">
        <v>2</v>
      </c>
    </row>
    <row r="401" spans="1:5" customFormat="1" ht="15">
      <c r="A401" s="30" t="str">
        <f t="shared" si="20"/>
        <v>NUR</v>
      </c>
      <c r="B401" s="30" t="str">
        <f t="shared" si="21"/>
        <v>423</v>
      </c>
      <c r="C401" s="131" t="s">
        <v>929</v>
      </c>
      <c r="D401" s="132" t="s">
        <v>930</v>
      </c>
      <c r="E401" s="130">
        <v>2</v>
      </c>
    </row>
    <row r="402" spans="1:5" customFormat="1" ht="15">
      <c r="A402" s="30" t="str">
        <f t="shared" si="20"/>
        <v>NUR</v>
      </c>
      <c r="B402" s="30" t="str">
        <f t="shared" si="21"/>
        <v>433</v>
      </c>
      <c r="C402" s="131" t="s">
        <v>931</v>
      </c>
      <c r="D402" s="132" t="s">
        <v>932</v>
      </c>
      <c r="E402" s="130">
        <v>2</v>
      </c>
    </row>
    <row r="403" spans="1:5" customFormat="1" ht="15">
      <c r="A403" s="30" t="str">
        <f t="shared" si="20"/>
        <v>NUR</v>
      </c>
      <c r="B403" s="30" t="str">
        <f t="shared" si="21"/>
        <v>448</v>
      </c>
      <c r="C403" s="131" t="s">
        <v>933</v>
      </c>
      <c r="D403" s="132" t="s">
        <v>934</v>
      </c>
      <c r="E403" s="130">
        <v>5</v>
      </c>
    </row>
    <row r="404" spans="1:5" customFormat="1" ht="15">
      <c r="A404" s="30" t="str">
        <f t="shared" si="20"/>
        <v>NUR</v>
      </c>
      <c r="B404" s="30" t="str">
        <f t="shared" si="21"/>
        <v>452</v>
      </c>
      <c r="C404" s="131" t="s">
        <v>935</v>
      </c>
      <c r="D404" s="132" t="s">
        <v>930</v>
      </c>
      <c r="E404" s="130">
        <v>3</v>
      </c>
    </row>
    <row r="405" spans="1:5" customFormat="1" ht="15">
      <c r="A405" s="30" t="str">
        <f t="shared" si="20"/>
        <v>NUR</v>
      </c>
      <c r="B405" s="30" t="str">
        <f t="shared" si="21"/>
        <v>453</v>
      </c>
      <c r="C405" s="131" t="s">
        <v>936</v>
      </c>
      <c r="D405" s="132" t="s">
        <v>932</v>
      </c>
      <c r="E405" s="130">
        <v>3</v>
      </c>
    </row>
    <row r="406" spans="1:5" customFormat="1" ht="15">
      <c r="A406" s="30" t="str">
        <f t="shared" si="20"/>
        <v>NUR</v>
      </c>
      <c r="B406" s="30" t="str">
        <f t="shared" si="21"/>
        <v>455</v>
      </c>
      <c r="C406" s="131" t="s">
        <v>937</v>
      </c>
      <c r="D406" s="132" t="s">
        <v>938</v>
      </c>
      <c r="E406" s="130">
        <v>2</v>
      </c>
    </row>
    <row r="407" spans="1:5" customFormat="1" ht="15">
      <c r="A407" s="30" t="str">
        <f t="shared" si="20"/>
        <v>PMY</v>
      </c>
      <c r="B407" s="30" t="str">
        <f t="shared" si="21"/>
        <v>300</v>
      </c>
      <c r="C407" s="131" t="s">
        <v>939</v>
      </c>
      <c r="D407" s="132" t="s">
        <v>940</v>
      </c>
      <c r="E407" s="130">
        <v>2</v>
      </c>
    </row>
    <row r="408" spans="1:5" customFormat="1" ht="15">
      <c r="A408" s="30" t="str">
        <f t="shared" si="20"/>
        <v>PMY</v>
      </c>
      <c r="B408" s="30" t="str">
        <f t="shared" si="21"/>
        <v>301</v>
      </c>
      <c r="C408" s="131" t="s">
        <v>941</v>
      </c>
      <c r="D408" s="132" t="s">
        <v>942</v>
      </c>
      <c r="E408" s="130">
        <v>3</v>
      </c>
    </row>
    <row r="409" spans="1:5" customFormat="1" ht="15">
      <c r="A409" s="30" t="str">
        <f t="shared" si="20"/>
        <v>PMY</v>
      </c>
      <c r="B409" s="30" t="str">
        <f t="shared" si="21"/>
        <v>302</v>
      </c>
      <c r="C409" s="131" t="s">
        <v>943</v>
      </c>
      <c r="D409" s="132" t="s">
        <v>944</v>
      </c>
      <c r="E409" s="130">
        <v>3</v>
      </c>
    </row>
    <row r="410" spans="1:5" customFormat="1" ht="15">
      <c r="A410" s="30" t="str">
        <f t="shared" si="20"/>
        <v>PMY</v>
      </c>
      <c r="B410" s="30" t="str">
        <f t="shared" si="21"/>
        <v>304</v>
      </c>
      <c r="C410" s="131" t="s">
        <v>945</v>
      </c>
      <c r="D410" s="132" t="s">
        <v>946</v>
      </c>
      <c r="E410" s="130">
        <v>3</v>
      </c>
    </row>
    <row r="411" spans="1:5" customFormat="1" ht="15">
      <c r="A411" s="30" t="str">
        <f t="shared" si="20"/>
        <v>PMY</v>
      </c>
      <c r="B411" s="30" t="str">
        <f t="shared" si="21"/>
        <v>443</v>
      </c>
      <c r="C411" s="131" t="s">
        <v>947</v>
      </c>
      <c r="D411" s="132" t="s">
        <v>948</v>
      </c>
      <c r="E411" s="130">
        <v>1</v>
      </c>
    </row>
    <row r="412" spans="1:5" customFormat="1" ht="15">
      <c r="A412" s="30" t="str">
        <f t="shared" si="20"/>
        <v>PTH</v>
      </c>
      <c r="B412" s="30" t="str">
        <f t="shared" si="21"/>
        <v>350</v>
      </c>
      <c r="C412" s="131" t="s">
        <v>949</v>
      </c>
      <c r="D412" s="132" t="s">
        <v>950</v>
      </c>
      <c r="E412" s="130">
        <v>3</v>
      </c>
    </row>
    <row r="413" spans="1:5" customFormat="1" ht="15">
      <c r="A413" s="30" t="str">
        <f t="shared" si="20"/>
        <v>PHC</v>
      </c>
      <c r="B413" s="30" t="str">
        <f t="shared" si="21"/>
        <v>351</v>
      </c>
      <c r="C413" s="131" t="s">
        <v>951</v>
      </c>
      <c r="D413" s="132" t="s">
        <v>952</v>
      </c>
      <c r="E413" s="130">
        <v>3</v>
      </c>
    </row>
    <row r="414" spans="1:5" customFormat="1" ht="15">
      <c r="A414" s="30" t="str">
        <f t="shared" si="20"/>
        <v>PHC</v>
      </c>
      <c r="B414" s="30" t="str">
        <f t="shared" si="21"/>
        <v>401</v>
      </c>
      <c r="C414" s="131" t="s">
        <v>953</v>
      </c>
      <c r="D414" s="132" t="s">
        <v>954</v>
      </c>
      <c r="E414" s="130">
        <v>3</v>
      </c>
    </row>
    <row r="415" spans="1:5" customFormat="1" ht="15">
      <c r="A415" s="30" t="str">
        <f t="shared" si="20"/>
        <v>PHC</v>
      </c>
      <c r="B415" s="30" t="str">
        <f t="shared" si="21"/>
        <v>402</v>
      </c>
      <c r="C415" s="131" t="s">
        <v>955</v>
      </c>
      <c r="D415" s="132" t="s">
        <v>956</v>
      </c>
      <c r="E415" s="130">
        <v>2</v>
      </c>
    </row>
    <row r="416" spans="1:5" customFormat="1" ht="15">
      <c r="A416" s="30" t="str">
        <f t="shared" si="20"/>
        <v>PHC</v>
      </c>
      <c r="B416" s="30" t="str">
        <f t="shared" si="21"/>
        <v>406</v>
      </c>
      <c r="C416" s="131" t="s">
        <v>957</v>
      </c>
      <c r="D416" s="132" t="s">
        <v>958</v>
      </c>
      <c r="E416" s="130">
        <v>3</v>
      </c>
    </row>
    <row r="417" spans="1:5" customFormat="1" ht="15">
      <c r="A417" s="30" t="str">
        <f t="shared" ref="A417:A480" si="22">LEFT(C417,3)</f>
        <v>PHC</v>
      </c>
      <c r="B417" s="30" t="str">
        <f t="shared" ref="B417:B480" si="23">RIGHT(C417,3)</f>
        <v>414</v>
      </c>
      <c r="C417" s="131" t="s">
        <v>959</v>
      </c>
      <c r="D417" s="132" t="s">
        <v>960</v>
      </c>
      <c r="E417" s="130">
        <v>1</v>
      </c>
    </row>
    <row r="418" spans="1:5" customFormat="1" ht="15">
      <c r="A418" s="30" t="str">
        <f t="shared" si="22"/>
        <v>PHC</v>
      </c>
      <c r="B418" s="30" t="str">
        <f t="shared" si="23"/>
        <v>422</v>
      </c>
      <c r="C418" s="131" t="s">
        <v>961</v>
      </c>
      <c r="D418" s="132" t="s">
        <v>962</v>
      </c>
      <c r="E418" s="130">
        <v>1</v>
      </c>
    </row>
    <row r="419" spans="1:5" customFormat="1" ht="15">
      <c r="A419" s="30" t="str">
        <f t="shared" si="22"/>
        <v>PHC</v>
      </c>
      <c r="B419" s="30" t="str">
        <f t="shared" si="23"/>
        <v>424</v>
      </c>
      <c r="C419" s="131" t="s">
        <v>963</v>
      </c>
      <c r="D419" s="132" t="s">
        <v>964</v>
      </c>
      <c r="E419" s="130">
        <v>1</v>
      </c>
    </row>
    <row r="420" spans="1:5" customFormat="1" ht="15">
      <c r="A420" s="30" t="str">
        <f t="shared" si="22"/>
        <v>PHC</v>
      </c>
      <c r="B420" s="30" t="str">
        <f t="shared" si="23"/>
        <v>434</v>
      </c>
      <c r="C420" s="131" t="s">
        <v>965</v>
      </c>
      <c r="D420" s="132" t="s">
        <v>966</v>
      </c>
      <c r="E420" s="130">
        <v>1</v>
      </c>
    </row>
    <row r="421" spans="1:5" customFormat="1" ht="15">
      <c r="A421" s="30" t="str">
        <f t="shared" si="22"/>
        <v>PHC</v>
      </c>
      <c r="B421" s="30" t="str">
        <f t="shared" si="23"/>
        <v>451</v>
      </c>
      <c r="C421" s="131" t="s">
        <v>967</v>
      </c>
      <c r="D421" s="132" t="s">
        <v>968</v>
      </c>
      <c r="E421" s="130">
        <v>3</v>
      </c>
    </row>
    <row r="422" spans="1:5" customFormat="1" ht="15">
      <c r="A422" s="30" t="str">
        <f t="shared" si="22"/>
        <v>PHM</v>
      </c>
      <c r="B422" s="30" t="str">
        <f t="shared" si="23"/>
        <v>296</v>
      </c>
      <c r="C422" s="131" t="s">
        <v>969</v>
      </c>
      <c r="D422" s="132" t="s">
        <v>753</v>
      </c>
      <c r="E422" s="130">
        <v>1</v>
      </c>
    </row>
    <row r="423" spans="1:5" customFormat="1" ht="15">
      <c r="A423" s="30" t="str">
        <f t="shared" si="22"/>
        <v>PHM</v>
      </c>
      <c r="B423" s="30" t="str">
        <f t="shared" si="23"/>
        <v>396</v>
      </c>
      <c r="C423" s="131" t="s">
        <v>970</v>
      </c>
      <c r="D423" s="132" t="s">
        <v>753</v>
      </c>
      <c r="E423" s="130">
        <v>1</v>
      </c>
    </row>
    <row r="424" spans="1:5" customFormat="1" ht="15">
      <c r="A424" s="30" t="str">
        <f t="shared" si="22"/>
        <v>PHM</v>
      </c>
      <c r="B424" s="30" t="str">
        <f t="shared" si="23"/>
        <v>402</v>
      </c>
      <c r="C424" s="131" t="s">
        <v>971</v>
      </c>
      <c r="D424" s="132" t="s">
        <v>972</v>
      </c>
      <c r="E424" s="130">
        <v>3</v>
      </c>
    </row>
    <row r="425" spans="1:5" customFormat="1" ht="15">
      <c r="A425" s="30" t="str">
        <f t="shared" si="22"/>
        <v>PHM</v>
      </c>
      <c r="B425" s="30" t="str">
        <f t="shared" si="23"/>
        <v>404</v>
      </c>
      <c r="C425" s="131" t="s">
        <v>973</v>
      </c>
      <c r="D425" s="132" t="s">
        <v>974</v>
      </c>
      <c r="E425" s="130">
        <v>3</v>
      </c>
    </row>
    <row r="426" spans="1:5" customFormat="1" ht="15">
      <c r="A426" s="30" t="str">
        <f t="shared" si="22"/>
        <v>PHM</v>
      </c>
      <c r="B426" s="30" t="str">
        <f t="shared" si="23"/>
        <v>407</v>
      </c>
      <c r="C426" s="131" t="s">
        <v>975</v>
      </c>
      <c r="D426" s="132" t="s">
        <v>976</v>
      </c>
      <c r="E426" s="130">
        <v>3</v>
      </c>
    </row>
    <row r="427" spans="1:5" customFormat="1" ht="15">
      <c r="A427" s="30" t="str">
        <f t="shared" si="22"/>
        <v>PHM</v>
      </c>
      <c r="B427" s="30" t="str">
        <f t="shared" si="23"/>
        <v>410</v>
      </c>
      <c r="C427" s="131" t="s">
        <v>977</v>
      </c>
      <c r="D427" s="132" t="s">
        <v>978</v>
      </c>
      <c r="E427" s="130">
        <v>2</v>
      </c>
    </row>
    <row r="428" spans="1:5" customFormat="1" ht="15">
      <c r="A428" s="30" t="str">
        <f t="shared" si="22"/>
        <v>PHM</v>
      </c>
      <c r="B428" s="30" t="str">
        <f t="shared" si="23"/>
        <v>413</v>
      </c>
      <c r="C428" s="131" t="s">
        <v>979</v>
      </c>
      <c r="D428" s="132" t="s">
        <v>980</v>
      </c>
      <c r="E428" s="130">
        <v>2</v>
      </c>
    </row>
    <row r="429" spans="1:5" customFormat="1" ht="15">
      <c r="A429" s="30" t="str">
        <f t="shared" si="22"/>
        <v>PHM</v>
      </c>
      <c r="B429" s="30" t="str">
        <f t="shared" si="23"/>
        <v>447</v>
      </c>
      <c r="C429" s="131" t="s">
        <v>981</v>
      </c>
      <c r="D429" s="132" t="s">
        <v>982</v>
      </c>
      <c r="E429" s="130">
        <v>4</v>
      </c>
    </row>
    <row r="430" spans="1:5" customFormat="1" ht="15">
      <c r="A430" s="30" t="str">
        <f t="shared" si="22"/>
        <v>PHM</v>
      </c>
      <c r="B430" s="30" t="str">
        <f t="shared" si="23"/>
        <v>448</v>
      </c>
      <c r="C430" s="131" t="s">
        <v>983</v>
      </c>
      <c r="D430" s="132" t="s">
        <v>984</v>
      </c>
      <c r="E430" s="130">
        <v>4</v>
      </c>
    </row>
    <row r="431" spans="1:5" customFormat="1" ht="15">
      <c r="A431" s="30" t="str">
        <f t="shared" si="22"/>
        <v>PHM</v>
      </c>
      <c r="B431" s="30" t="str">
        <f t="shared" si="23"/>
        <v>496</v>
      </c>
      <c r="C431" s="131" t="s">
        <v>985</v>
      </c>
      <c r="D431" s="132" t="s">
        <v>753</v>
      </c>
      <c r="E431" s="130">
        <v>1</v>
      </c>
    </row>
    <row r="432" spans="1:5" customFormat="1" ht="15">
      <c r="A432" s="30" t="str">
        <f t="shared" si="22"/>
        <v>REM</v>
      </c>
      <c r="B432" s="30" t="str">
        <f t="shared" si="23"/>
        <v>400</v>
      </c>
      <c r="C432" s="131" t="s">
        <v>986</v>
      </c>
      <c r="D432" s="132" t="s">
        <v>987</v>
      </c>
      <c r="E432" s="130">
        <v>2</v>
      </c>
    </row>
    <row r="433" spans="1:5" customFormat="1" ht="15">
      <c r="A433" s="30" t="str">
        <f t="shared" si="22"/>
        <v xml:space="preserve">SE </v>
      </c>
      <c r="B433" s="30" t="str">
        <f t="shared" si="23"/>
        <v>445</v>
      </c>
      <c r="C433" s="131" t="s">
        <v>988</v>
      </c>
      <c r="D433" s="132" t="s">
        <v>989</v>
      </c>
      <c r="E433" s="130">
        <v>3</v>
      </c>
    </row>
    <row r="434" spans="1:5" customFormat="1" ht="15">
      <c r="A434" s="30" t="str">
        <f t="shared" si="22"/>
        <v>SOC</v>
      </c>
      <c r="B434" s="30" t="str">
        <f t="shared" si="23"/>
        <v>323</v>
      </c>
      <c r="C434" s="131" t="s">
        <v>990</v>
      </c>
      <c r="D434" s="132" t="s">
        <v>991</v>
      </c>
      <c r="E434" s="130">
        <v>1</v>
      </c>
    </row>
    <row r="435" spans="1:5" customFormat="1" ht="15">
      <c r="A435" s="30" t="str">
        <f t="shared" si="22"/>
        <v>SPM</v>
      </c>
      <c r="B435" s="30" t="str">
        <f t="shared" si="23"/>
        <v>200</v>
      </c>
      <c r="C435" s="131" t="s">
        <v>992</v>
      </c>
      <c r="D435" s="132" t="s">
        <v>993</v>
      </c>
      <c r="E435" s="130">
        <v>1</v>
      </c>
    </row>
    <row r="436" spans="1:5" customFormat="1" ht="15">
      <c r="A436" s="30" t="str">
        <f t="shared" si="22"/>
        <v>SPM</v>
      </c>
      <c r="B436" s="30" t="str">
        <f t="shared" si="23"/>
        <v>300</v>
      </c>
      <c r="C436" s="131" t="s">
        <v>994</v>
      </c>
      <c r="D436" s="132" t="s">
        <v>995</v>
      </c>
      <c r="E436" s="130">
        <v>1</v>
      </c>
    </row>
    <row r="437" spans="1:5" customFormat="1" ht="15">
      <c r="A437" s="30" t="str">
        <f t="shared" si="22"/>
        <v>SPM</v>
      </c>
      <c r="B437" s="30" t="str">
        <f t="shared" si="23"/>
        <v>302</v>
      </c>
      <c r="C437" s="131" t="s">
        <v>996</v>
      </c>
      <c r="D437" s="132" t="s">
        <v>997</v>
      </c>
      <c r="E437" s="130">
        <v>2</v>
      </c>
    </row>
    <row r="438" spans="1:5" customFormat="1" ht="15">
      <c r="A438" s="30" t="str">
        <f t="shared" si="22"/>
        <v>SPM</v>
      </c>
      <c r="B438" s="30" t="str">
        <f t="shared" si="23"/>
        <v>413</v>
      </c>
      <c r="C438" s="131" t="s">
        <v>998</v>
      </c>
      <c r="D438" s="132" t="s">
        <v>999</v>
      </c>
      <c r="E438" s="130">
        <v>1</v>
      </c>
    </row>
    <row r="439" spans="1:5" customFormat="1" ht="15">
      <c r="A439" s="30" t="str">
        <f t="shared" si="22"/>
        <v>STA</v>
      </c>
      <c r="B439" s="30" t="str">
        <f t="shared" si="23"/>
        <v>423</v>
      </c>
      <c r="C439" s="131" t="s">
        <v>1000</v>
      </c>
      <c r="D439" s="132" t="s">
        <v>1001</v>
      </c>
      <c r="E439" s="130">
        <v>3</v>
      </c>
    </row>
    <row r="440" spans="1:5" customFormat="1" ht="15">
      <c r="A440" s="30" t="str">
        <f t="shared" si="22"/>
        <v>SUR</v>
      </c>
      <c r="B440" s="30" t="str">
        <f t="shared" si="23"/>
        <v>251</v>
      </c>
      <c r="C440" s="131" t="s">
        <v>1002</v>
      </c>
      <c r="D440" s="132" t="s">
        <v>1003</v>
      </c>
      <c r="E440" s="130">
        <v>2</v>
      </c>
    </row>
    <row r="441" spans="1:5" customFormat="1" ht="15">
      <c r="A441" s="30" t="str">
        <f t="shared" si="22"/>
        <v>TOU</v>
      </c>
      <c r="B441" s="30" t="str">
        <f t="shared" si="23"/>
        <v>151</v>
      </c>
      <c r="C441" s="131" t="s">
        <v>1004</v>
      </c>
      <c r="D441" s="132" t="s">
        <v>1005</v>
      </c>
      <c r="E441" s="130">
        <v>2</v>
      </c>
    </row>
    <row r="442" spans="1:5" customFormat="1" ht="15">
      <c r="A442" s="30" t="str">
        <f t="shared" si="22"/>
        <v>TOU</v>
      </c>
      <c r="B442" s="30" t="str">
        <f t="shared" si="23"/>
        <v>296</v>
      </c>
      <c r="C442" s="131" t="s">
        <v>1006</v>
      </c>
      <c r="D442" s="132" t="s">
        <v>753</v>
      </c>
      <c r="E442" s="130">
        <v>1</v>
      </c>
    </row>
    <row r="443" spans="1:5" customFormat="1" ht="15">
      <c r="A443" s="30" t="str">
        <f t="shared" si="22"/>
        <v>TOU</v>
      </c>
      <c r="B443" s="30" t="str">
        <f t="shared" si="23"/>
        <v>348</v>
      </c>
      <c r="C443" s="131" t="s">
        <v>1007</v>
      </c>
      <c r="D443" s="132" t="s">
        <v>755</v>
      </c>
      <c r="E443" s="130">
        <v>5</v>
      </c>
    </row>
    <row r="444" spans="1:5" customFormat="1" ht="15">
      <c r="A444" s="30" t="str">
        <f t="shared" si="22"/>
        <v>TOU</v>
      </c>
      <c r="B444" s="30" t="str">
        <f t="shared" si="23"/>
        <v>349</v>
      </c>
      <c r="C444" s="131" t="s">
        <v>1008</v>
      </c>
      <c r="D444" s="132" t="s">
        <v>666</v>
      </c>
      <c r="E444" s="130">
        <v>1</v>
      </c>
    </row>
    <row r="445" spans="1:5" customFormat="1" ht="15">
      <c r="A445" s="30" t="str">
        <f t="shared" si="22"/>
        <v>TOU</v>
      </c>
      <c r="B445" s="30" t="str">
        <f t="shared" si="23"/>
        <v>361</v>
      </c>
      <c r="C445" s="131" t="s">
        <v>1009</v>
      </c>
      <c r="D445" s="132" t="s">
        <v>1010</v>
      </c>
      <c r="E445" s="130">
        <v>2</v>
      </c>
    </row>
    <row r="446" spans="1:5" customFormat="1" ht="15">
      <c r="A446" s="30" t="str">
        <f t="shared" si="22"/>
        <v>TOU</v>
      </c>
      <c r="B446" s="30" t="str">
        <f t="shared" si="23"/>
        <v>362</v>
      </c>
      <c r="C446" s="131" t="s">
        <v>1011</v>
      </c>
      <c r="D446" s="132" t="s">
        <v>1012</v>
      </c>
      <c r="E446" s="130">
        <v>2</v>
      </c>
    </row>
    <row r="447" spans="1:5" customFormat="1" ht="15">
      <c r="A447" s="30" t="str">
        <f t="shared" si="22"/>
        <v>TOU</v>
      </c>
      <c r="B447" s="30" t="str">
        <f t="shared" si="23"/>
        <v>364</v>
      </c>
      <c r="C447" s="131" t="s">
        <v>1013</v>
      </c>
      <c r="D447" s="132" t="s">
        <v>1014</v>
      </c>
      <c r="E447" s="130">
        <v>3</v>
      </c>
    </row>
    <row r="448" spans="1:5" customFormat="1" ht="15">
      <c r="A448" s="30" t="str">
        <f t="shared" si="22"/>
        <v>TOU</v>
      </c>
      <c r="B448" s="30" t="str">
        <f t="shared" si="23"/>
        <v>396</v>
      </c>
      <c r="C448" s="131" t="s">
        <v>1015</v>
      </c>
      <c r="D448" s="132" t="s">
        <v>753</v>
      </c>
      <c r="E448" s="130">
        <v>1</v>
      </c>
    </row>
    <row r="449" spans="1:5" customFormat="1" ht="15">
      <c r="A449" s="30" t="str">
        <f t="shared" si="22"/>
        <v>TOU</v>
      </c>
      <c r="B449" s="30" t="str">
        <f t="shared" si="23"/>
        <v>399</v>
      </c>
      <c r="C449" s="131" t="s">
        <v>1016</v>
      </c>
      <c r="D449" s="132" t="s">
        <v>715</v>
      </c>
      <c r="E449" s="130">
        <v>5</v>
      </c>
    </row>
    <row r="450" spans="1:5" customFormat="1" ht="15">
      <c r="A450" s="30" t="str">
        <f t="shared" si="22"/>
        <v>TOU</v>
      </c>
      <c r="B450" s="30" t="str">
        <f t="shared" si="23"/>
        <v>404</v>
      </c>
      <c r="C450" s="131" t="s">
        <v>1017</v>
      </c>
      <c r="D450" s="132" t="s">
        <v>1018</v>
      </c>
      <c r="E450" s="130">
        <v>3</v>
      </c>
    </row>
    <row r="451" spans="1:5" customFormat="1" ht="15">
      <c r="A451" s="30" t="str">
        <f t="shared" si="22"/>
        <v>TOU</v>
      </c>
      <c r="B451" s="30" t="str">
        <f t="shared" si="23"/>
        <v>405</v>
      </c>
      <c r="C451" s="131" t="s">
        <v>1019</v>
      </c>
      <c r="D451" s="132" t="s">
        <v>1020</v>
      </c>
      <c r="E451" s="130">
        <v>2</v>
      </c>
    </row>
    <row r="452" spans="1:5" customFormat="1" ht="15">
      <c r="A452" s="30" t="str">
        <f t="shared" si="22"/>
        <v>TOU</v>
      </c>
      <c r="B452" s="30" t="str">
        <f t="shared" si="23"/>
        <v>411</v>
      </c>
      <c r="C452" s="131" t="s">
        <v>1021</v>
      </c>
      <c r="D452" s="132" t="s">
        <v>1022</v>
      </c>
      <c r="E452" s="130">
        <v>2</v>
      </c>
    </row>
    <row r="453" spans="1:5" customFormat="1" ht="15">
      <c r="A453" s="30" t="str">
        <f t="shared" si="22"/>
        <v>TOU</v>
      </c>
      <c r="B453" s="30" t="str">
        <f t="shared" si="23"/>
        <v>431</v>
      </c>
      <c r="C453" s="131" t="s">
        <v>1023</v>
      </c>
      <c r="D453" s="132" t="s">
        <v>1024</v>
      </c>
      <c r="E453" s="130">
        <v>2</v>
      </c>
    </row>
    <row r="454" spans="1:5" customFormat="1" ht="15">
      <c r="A454" s="30" t="str">
        <f t="shared" si="22"/>
        <v>TOU</v>
      </c>
      <c r="B454" s="30" t="str">
        <f t="shared" si="23"/>
        <v>448</v>
      </c>
      <c r="C454" s="133" t="s">
        <v>1025</v>
      </c>
      <c r="D454" s="134" t="s">
        <v>1026</v>
      </c>
      <c r="E454" s="133">
        <v>5</v>
      </c>
    </row>
    <row r="455" spans="1:5" customFormat="1" ht="15">
      <c r="A455" s="30" t="str">
        <f t="shared" si="22"/>
        <v>TOU</v>
      </c>
      <c r="B455" s="30" t="str">
        <f t="shared" si="23"/>
        <v>449</v>
      </c>
      <c r="C455" s="133" t="s">
        <v>1027</v>
      </c>
      <c r="D455" s="134" t="s">
        <v>1028</v>
      </c>
      <c r="E455" s="133">
        <v>5</v>
      </c>
    </row>
    <row r="456" spans="1:5" customFormat="1" ht="15">
      <c r="A456" s="30" t="str">
        <f t="shared" si="22"/>
        <v>TOU</v>
      </c>
      <c r="B456" s="30" t="str">
        <f t="shared" si="23"/>
        <v>496</v>
      </c>
      <c r="C456" s="133" t="s">
        <v>1029</v>
      </c>
      <c r="D456" s="135" t="s">
        <v>753</v>
      </c>
      <c r="E456" s="133">
        <v>1</v>
      </c>
    </row>
    <row r="457" spans="1:5" customFormat="1" ht="15">
      <c r="A457" s="30" t="str">
        <f t="shared" si="22"/>
        <v>UIU</v>
      </c>
      <c r="B457" s="30" t="str">
        <f t="shared" si="23"/>
        <v>101</v>
      </c>
      <c r="C457" s="133" t="s">
        <v>1030</v>
      </c>
      <c r="D457" s="135" t="s">
        <v>1031</v>
      </c>
      <c r="E457" s="133">
        <v>3</v>
      </c>
    </row>
    <row r="458" spans="1:5" customFormat="1" ht="15">
      <c r="A458" s="30" t="str">
        <f t="shared" si="22"/>
        <v>UIU</v>
      </c>
      <c r="B458" s="30" t="str">
        <f t="shared" si="23"/>
        <v>211</v>
      </c>
      <c r="C458" s="133" t="s">
        <v>1032</v>
      </c>
      <c r="D458" s="135" t="s">
        <v>1033</v>
      </c>
      <c r="E458" s="133">
        <v>4</v>
      </c>
    </row>
    <row r="459" spans="1:5" customFormat="1" ht="15">
      <c r="A459" s="30" t="str">
        <f t="shared" si="22"/>
        <v>UIU</v>
      </c>
      <c r="B459" s="30" t="str">
        <f t="shared" si="23"/>
        <v>303</v>
      </c>
      <c r="C459" s="133" t="s">
        <v>1034</v>
      </c>
      <c r="D459" s="135" t="s">
        <v>1035</v>
      </c>
      <c r="E459" s="133">
        <v>3</v>
      </c>
    </row>
    <row r="460" spans="1:5" customFormat="1" ht="15">
      <c r="A460" s="30" t="str">
        <f t="shared" si="22"/>
        <v>PHM</v>
      </c>
      <c r="B460" s="30" t="str">
        <f t="shared" si="23"/>
        <v>410</v>
      </c>
      <c r="C460" s="133" t="s">
        <v>1036</v>
      </c>
      <c r="D460" s="135" t="s">
        <v>978</v>
      </c>
      <c r="E460" s="133">
        <v>2</v>
      </c>
    </row>
    <row r="461" spans="1:5" customFormat="1" ht="15">
      <c r="A461" s="30" t="str">
        <f t="shared" si="22"/>
        <v>PHM</v>
      </c>
      <c r="B461" s="30" t="str">
        <f t="shared" si="23"/>
        <v>413</v>
      </c>
      <c r="C461" s="133" t="s">
        <v>1037</v>
      </c>
      <c r="D461" s="135" t="s">
        <v>980</v>
      </c>
      <c r="E461" s="136">
        <v>2</v>
      </c>
    </row>
    <row r="462" spans="1:5" customFormat="1" ht="15">
      <c r="A462" s="30" t="str">
        <f t="shared" si="22"/>
        <v>PHM</v>
      </c>
      <c r="B462" s="30" t="str">
        <f t="shared" si="23"/>
        <v>447</v>
      </c>
      <c r="C462" s="133" t="s">
        <v>1038</v>
      </c>
      <c r="D462" s="135" t="s">
        <v>982</v>
      </c>
      <c r="E462" s="136">
        <v>4</v>
      </c>
    </row>
    <row r="463" spans="1:5" customFormat="1" ht="15">
      <c r="A463" s="30" t="str">
        <f t="shared" si="22"/>
        <v>PHM</v>
      </c>
      <c r="B463" s="30" t="str">
        <f t="shared" si="23"/>
        <v>448</v>
      </c>
      <c r="C463" s="131" t="s">
        <v>1039</v>
      </c>
      <c r="D463" s="137" t="s">
        <v>984</v>
      </c>
      <c r="E463" s="138">
        <v>4</v>
      </c>
    </row>
    <row r="464" spans="1:5" customFormat="1" ht="15">
      <c r="A464" s="30" t="str">
        <f t="shared" si="22"/>
        <v>PHM</v>
      </c>
      <c r="B464" s="30" t="str">
        <f t="shared" si="23"/>
        <v>496</v>
      </c>
      <c r="C464" s="131" t="s">
        <v>1040</v>
      </c>
      <c r="D464" s="137" t="s">
        <v>753</v>
      </c>
      <c r="E464" s="138">
        <v>1</v>
      </c>
    </row>
    <row r="465" spans="1:5" customFormat="1" ht="15">
      <c r="A465" s="30" t="str">
        <f t="shared" si="22"/>
        <v>REM</v>
      </c>
      <c r="B465" s="30" t="str">
        <f t="shared" si="23"/>
        <v>400</v>
      </c>
      <c r="C465" s="131" t="s">
        <v>1041</v>
      </c>
      <c r="D465" s="137" t="s">
        <v>987</v>
      </c>
      <c r="E465" s="131">
        <v>2</v>
      </c>
    </row>
    <row r="466" spans="1:5" customFormat="1" ht="15">
      <c r="A466" s="30" t="str">
        <f t="shared" si="22"/>
        <v>SE4</v>
      </c>
      <c r="B466" s="30" t="str">
        <f t="shared" si="23"/>
        <v>445</v>
      </c>
      <c r="C466" s="131" t="s">
        <v>1042</v>
      </c>
      <c r="D466" s="137" t="s">
        <v>989</v>
      </c>
      <c r="E466" s="131">
        <v>3</v>
      </c>
    </row>
    <row r="467" spans="1:5" customFormat="1" ht="15">
      <c r="A467" s="30" t="str">
        <f t="shared" si="22"/>
        <v>SOC</v>
      </c>
      <c r="B467" s="30" t="str">
        <f t="shared" si="23"/>
        <v>323</v>
      </c>
      <c r="C467" s="131" t="s">
        <v>1043</v>
      </c>
      <c r="D467" s="137" t="s">
        <v>991</v>
      </c>
      <c r="E467" s="131">
        <v>1</v>
      </c>
    </row>
    <row r="468" spans="1:5" customFormat="1" ht="15">
      <c r="A468" s="30" t="str">
        <f t="shared" si="22"/>
        <v>SPM</v>
      </c>
      <c r="B468" s="30" t="str">
        <f t="shared" si="23"/>
        <v>200</v>
      </c>
      <c r="C468" s="131" t="s">
        <v>1044</v>
      </c>
      <c r="D468" s="137" t="s">
        <v>993</v>
      </c>
      <c r="E468" s="138">
        <v>1</v>
      </c>
    </row>
    <row r="469" spans="1:5" customFormat="1" ht="15">
      <c r="A469" s="30" t="str">
        <f t="shared" si="22"/>
        <v>SPM</v>
      </c>
      <c r="B469" s="30" t="str">
        <f t="shared" si="23"/>
        <v>300</v>
      </c>
      <c r="C469" s="131" t="s">
        <v>1045</v>
      </c>
      <c r="D469" s="137" t="s">
        <v>995</v>
      </c>
      <c r="E469" s="138">
        <v>1</v>
      </c>
    </row>
    <row r="470" spans="1:5" customFormat="1" ht="15">
      <c r="A470" s="30" t="str">
        <f t="shared" si="22"/>
        <v>SPM</v>
      </c>
      <c r="B470" s="30" t="str">
        <f t="shared" si="23"/>
        <v>302</v>
      </c>
      <c r="C470" s="131" t="s">
        <v>1046</v>
      </c>
      <c r="D470" s="137" t="s">
        <v>997</v>
      </c>
      <c r="E470" s="138">
        <v>2</v>
      </c>
    </row>
    <row r="471" spans="1:5" customFormat="1" ht="15">
      <c r="A471" s="30" t="str">
        <f t="shared" si="22"/>
        <v>SPM</v>
      </c>
      <c r="B471" s="30" t="str">
        <f t="shared" si="23"/>
        <v>413</v>
      </c>
      <c r="C471" s="131" t="s">
        <v>1047</v>
      </c>
      <c r="D471" s="137" t="s">
        <v>999</v>
      </c>
      <c r="E471" s="138">
        <v>1</v>
      </c>
    </row>
    <row r="472" spans="1:5" customFormat="1" ht="15">
      <c r="A472" s="30" t="str">
        <f t="shared" si="22"/>
        <v>STA</v>
      </c>
      <c r="B472" s="30" t="str">
        <f t="shared" si="23"/>
        <v>423</v>
      </c>
      <c r="C472" s="131" t="s">
        <v>1048</v>
      </c>
      <c r="D472" s="137" t="s">
        <v>1001</v>
      </c>
      <c r="E472" s="138">
        <v>3</v>
      </c>
    </row>
    <row r="473" spans="1:5" customFormat="1" ht="15">
      <c r="A473" s="30" t="str">
        <f t="shared" si="22"/>
        <v>SUR</v>
      </c>
      <c r="B473" s="30" t="str">
        <f t="shared" si="23"/>
        <v>251</v>
      </c>
      <c r="C473" s="131" t="s">
        <v>1049</v>
      </c>
      <c r="D473" s="137" t="s">
        <v>1050</v>
      </c>
      <c r="E473" s="131">
        <v>2</v>
      </c>
    </row>
    <row r="474" spans="1:5" customFormat="1" ht="15">
      <c r="A474" s="30" t="str">
        <f t="shared" si="22"/>
        <v>TOU</v>
      </c>
      <c r="B474" s="30" t="str">
        <f t="shared" si="23"/>
        <v>151</v>
      </c>
      <c r="C474" s="131" t="s">
        <v>1051</v>
      </c>
      <c r="D474" s="137" t="s">
        <v>1005</v>
      </c>
      <c r="E474" s="131">
        <v>2</v>
      </c>
    </row>
    <row r="475" spans="1:5" customFormat="1" ht="15">
      <c r="A475" s="30" t="str">
        <f t="shared" si="22"/>
        <v>TOU</v>
      </c>
      <c r="B475" s="30" t="str">
        <f t="shared" si="23"/>
        <v>296</v>
      </c>
      <c r="C475" s="131" t="s">
        <v>1052</v>
      </c>
      <c r="D475" s="137" t="s">
        <v>753</v>
      </c>
      <c r="E475" s="131">
        <v>1</v>
      </c>
    </row>
    <row r="476" spans="1:5" customFormat="1" ht="15">
      <c r="A476" s="30" t="str">
        <f t="shared" si="22"/>
        <v>TOU</v>
      </c>
      <c r="B476" s="30" t="str">
        <f t="shared" si="23"/>
        <v>348</v>
      </c>
      <c r="C476" s="131" t="s">
        <v>1053</v>
      </c>
      <c r="D476" s="137" t="s">
        <v>755</v>
      </c>
      <c r="E476" s="131">
        <v>5</v>
      </c>
    </row>
    <row r="477" spans="1:5" customFormat="1" ht="15">
      <c r="A477" s="30" t="str">
        <f t="shared" si="22"/>
        <v>TOU</v>
      </c>
      <c r="B477" s="30" t="str">
        <f t="shared" si="23"/>
        <v>349</v>
      </c>
      <c r="C477" s="131" t="s">
        <v>1054</v>
      </c>
      <c r="D477" s="137" t="s">
        <v>666</v>
      </c>
      <c r="E477" s="131">
        <v>1</v>
      </c>
    </row>
    <row r="478" spans="1:5" customFormat="1" ht="15">
      <c r="A478" s="30" t="str">
        <f t="shared" si="22"/>
        <v>TOU</v>
      </c>
      <c r="B478" s="30" t="str">
        <f t="shared" si="23"/>
        <v>361</v>
      </c>
      <c r="C478" s="131" t="s">
        <v>1055</v>
      </c>
      <c r="D478" s="137" t="s">
        <v>1010</v>
      </c>
      <c r="E478" s="138">
        <v>2</v>
      </c>
    </row>
    <row r="479" spans="1:5" customFormat="1" ht="15">
      <c r="A479" s="30" t="str">
        <f t="shared" si="22"/>
        <v>TOU</v>
      </c>
      <c r="B479" s="30" t="str">
        <f t="shared" si="23"/>
        <v>362</v>
      </c>
      <c r="C479" s="131" t="s">
        <v>1056</v>
      </c>
      <c r="D479" s="137" t="s">
        <v>1012</v>
      </c>
      <c r="E479" s="138">
        <v>2</v>
      </c>
    </row>
    <row r="480" spans="1:5" customFormat="1" ht="15">
      <c r="A480" s="30" t="str">
        <f t="shared" si="22"/>
        <v>TOU</v>
      </c>
      <c r="B480" s="30" t="str">
        <f t="shared" si="23"/>
        <v>364</v>
      </c>
      <c r="C480" s="131" t="s">
        <v>1057</v>
      </c>
      <c r="D480" s="137" t="s">
        <v>1014</v>
      </c>
      <c r="E480" s="138">
        <v>3</v>
      </c>
    </row>
    <row r="481" spans="1:5" customFormat="1" ht="15">
      <c r="A481" s="30" t="str">
        <f t="shared" ref="A481:A544" si="24">LEFT(C481,3)</f>
        <v>TOU</v>
      </c>
      <c r="B481" s="30" t="str">
        <f t="shared" ref="B481:B544" si="25">RIGHT(C481,3)</f>
        <v>396</v>
      </c>
      <c r="C481" s="131" t="s">
        <v>1058</v>
      </c>
      <c r="D481" s="137" t="s">
        <v>753</v>
      </c>
      <c r="E481" s="138">
        <v>1</v>
      </c>
    </row>
    <row r="482" spans="1:5" customFormat="1" ht="15">
      <c r="A482" s="30" t="str">
        <f t="shared" si="24"/>
        <v>TOU</v>
      </c>
      <c r="B482" s="30" t="str">
        <f t="shared" si="25"/>
        <v>399</v>
      </c>
      <c r="C482" s="131" t="s">
        <v>1059</v>
      </c>
      <c r="D482" s="137" t="s">
        <v>715</v>
      </c>
      <c r="E482" s="138">
        <v>5</v>
      </c>
    </row>
    <row r="483" spans="1:5" customFormat="1" ht="15">
      <c r="A483" s="30" t="str">
        <f t="shared" si="24"/>
        <v>TOU</v>
      </c>
      <c r="B483" s="30" t="str">
        <f t="shared" si="25"/>
        <v>404</v>
      </c>
      <c r="C483" s="131" t="s">
        <v>1060</v>
      </c>
      <c r="D483" s="132" t="s">
        <v>1018</v>
      </c>
      <c r="E483" s="131">
        <v>3</v>
      </c>
    </row>
    <row r="484" spans="1:5" customFormat="1" ht="15">
      <c r="A484" s="30" t="str">
        <f t="shared" si="24"/>
        <v>TOU</v>
      </c>
      <c r="B484" s="30" t="str">
        <f t="shared" si="25"/>
        <v>405</v>
      </c>
      <c r="C484" s="131" t="s">
        <v>1061</v>
      </c>
      <c r="D484" s="132" t="s">
        <v>1020</v>
      </c>
      <c r="E484" s="131">
        <v>2</v>
      </c>
    </row>
    <row r="485" spans="1:5" customFormat="1" ht="15">
      <c r="A485" s="30" t="str">
        <f t="shared" si="24"/>
        <v>TOU</v>
      </c>
      <c r="B485" s="30" t="str">
        <f t="shared" si="25"/>
        <v>411</v>
      </c>
      <c r="C485" s="131" t="s">
        <v>1062</v>
      </c>
      <c r="D485" s="132" t="s">
        <v>1022</v>
      </c>
      <c r="E485" s="131">
        <v>2</v>
      </c>
    </row>
    <row r="486" spans="1:5" customFormat="1" ht="15">
      <c r="A486" s="30" t="str">
        <f t="shared" si="24"/>
        <v>TOU</v>
      </c>
      <c r="B486" s="30" t="str">
        <f t="shared" si="25"/>
        <v>431</v>
      </c>
      <c r="C486" s="131" t="s">
        <v>1063</v>
      </c>
      <c r="D486" s="132" t="s">
        <v>1024</v>
      </c>
      <c r="E486" s="131">
        <v>2</v>
      </c>
    </row>
    <row r="487" spans="1:5" customFormat="1" ht="15">
      <c r="A487" s="30" t="str">
        <f t="shared" si="24"/>
        <v>TOU</v>
      </c>
      <c r="B487" s="30" t="str">
        <f t="shared" si="25"/>
        <v>448</v>
      </c>
      <c r="C487" s="131" t="s">
        <v>1064</v>
      </c>
      <c r="D487" s="132" t="s">
        <v>1026</v>
      </c>
      <c r="E487" s="131">
        <v>5</v>
      </c>
    </row>
    <row r="488" spans="1:5" customFormat="1" ht="15">
      <c r="A488" s="30" t="str">
        <f t="shared" si="24"/>
        <v>TOU</v>
      </c>
      <c r="B488" s="30" t="str">
        <f t="shared" si="25"/>
        <v>449</v>
      </c>
      <c r="C488" s="131" t="s">
        <v>1065</v>
      </c>
      <c r="D488" s="132" t="s">
        <v>1028</v>
      </c>
      <c r="E488" s="130">
        <v>5</v>
      </c>
    </row>
    <row r="489" spans="1:5" customFormat="1" ht="15">
      <c r="A489" s="30" t="str">
        <f t="shared" si="24"/>
        <v>TOU</v>
      </c>
      <c r="B489" s="30" t="str">
        <f t="shared" si="25"/>
        <v>496</v>
      </c>
      <c r="C489" s="131" t="s">
        <v>1066</v>
      </c>
      <c r="D489" s="132" t="s">
        <v>753</v>
      </c>
      <c r="E489" s="138">
        <v>1</v>
      </c>
    </row>
    <row r="490" spans="1:5" customFormat="1" ht="15">
      <c r="A490" s="30" t="str">
        <f t="shared" si="24"/>
        <v>ANA</v>
      </c>
      <c r="B490" s="30" t="str">
        <f t="shared" si="25"/>
        <v>201</v>
      </c>
      <c r="C490" s="131" t="s">
        <v>610</v>
      </c>
      <c r="D490" s="132" t="s">
        <v>611</v>
      </c>
      <c r="E490" s="130">
        <v>2</v>
      </c>
    </row>
    <row r="491" spans="1:5" customFormat="1" ht="15">
      <c r="A491" s="30" t="str">
        <f t="shared" si="24"/>
        <v>ANA</v>
      </c>
      <c r="B491" s="30" t="str">
        <f t="shared" si="25"/>
        <v>202</v>
      </c>
      <c r="C491" s="131" t="s">
        <v>612</v>
      </c>
      <c r="D491" s="132" t="s">
        <v>613</v>
      </c>
      <c r="E491" s="130">
        <v>2</v>
      </c>
    </row>
    <row r="492" spans="1:5" customFormat="1" ht="15">
      <c r="A492" s="30" t="str">
        <f t="shared" si="24"/>
        <v>ANA</v>
      </c>
      <c r="B492" s="30" t="str">
        <f t="shared" si="25"/>
        <v>203</v>
      </c>
      <c r="C492" s="131" t="s">
        <v>614</v>
      </c>
      <c r="D492" s="132" t="s">
        <v>615</v>
      </c>
      <c r="E492" s="130">
        <v>2</v>
      </c>
    </row>
    <row r="493" spans="1:5" customFormat="1" ht="15">
      <c r="A493" s="30" t="str">
        <f t="shared" si="24"/>
        <v>ANA</v>
      </c>
      <c r="B493" s="30" t="str">
        <f t="shared" si="25"/>
        <v>251</v>
      </c>
      <c r="C493" s="131" t="s">
        <v>1067</v>
      </c>
      <c r="D493" s="132" t="s">
        <v>1068</v>
      </c>
      <c r="E493" s="130">
        <v>4</v>
      </c>
    </row>
    <row r="494" spans="1:5" customFormat="1" ht="15">
      <c r="A494" s="30" t="str">
        <f t="shared" si="24"/>
        <v>ANA</v>
      </c>
      <c r="B494" s="30" t="str">
        <f t="shared" si="25"/>
        <v>252</v>
      </c>
      <c r="C494" s="131" t="s">
        <v>1069</v>
      </c>
      <c r="D494" s="132" t="s">
        <v>1070</v>
      </c>
      <c r="E494" s="130">
        <v>4</v>
      </c>
    </row>
    <row r="495" spans="1:5" customFormat="1" ht="15">
      <c r="A495" s="30" t="str">
        <f t="shared" si="24"/>
        <v>ANA</v>
      </c>
      <c r="B495" s="30" t="str">
        <f t="shared" si="25"/>
        <v>271</v>
      </c>
      <c r="C495" s="131" t="s">
        <v>1071</v>
      </c>
      <c r="D495" s="132" t="s">
        <v>1072</v>
      </c>
      <c r="E495" s="131">
        <v>2</v>
      </c>
    </row>
    <row r="496" spans="1:5" customFormat="1" ht="15">
      <c r="A496" s="30" t="str">
        <f t="shared" si="24"/>
        <v>ANA</v>
      </c>
      <c r="B496" s="30" t="str">
        <f t="shared" si="25"/>
        <v>272</v>
      </c>
      <c r="C496" s="131" t="s">
        <v>1073</v>
      </c>
      <c r="D496" s="132" t="s">
        <v>1074</v>
      </c>
      <c r="E496" s="131">
        <v>2</v>
      </c>
    </row>
    <row r="497" spans="1:5" customFormat="1" ht="15">
      <c r="A497" s="30" t="str">
        <f t="shared" si="24"/>
        <v>ANA</v>
      </c>
      <c r="B497" s="30" t="str">
        <f t="shared" si="25"/>
        <v>275</v>
      </c>
      <c r="C497" s="131" t="s">
        <v>1075</v>
      </c>
      <c r="D497" s="132" t="s">
        <v>1076</v>
      </c>
      <c r="E497" s="131">
        <v>2</v>
      </c>
    </row>
    <row r="498" spans="1:5" customFormat="1" ht="15">
      <c r="A498" s="30" t="str">
        <f t="shared" si="24"/>
        <v>ANA</v>
      </c>
      <c r="B498" s="30" t="str">
        <f t="shared" si="25"/>
        <v>301</v>
      </c>
      <c r="C498" s="131" t="s">
        <v>1077</v>
      </c>
      <c r="D498" s="132" t="s">
        <v>1078</v>
      </c>
      <c r="E498" s="131">
        <v>4</v>
      </c>
    </row>
    <row r="499" spans="1:5" customFormat="1" ht="15">
      <c r="A499" s="30" t="str">
        <f t="shared" si="24"/>
        <v>ANA</v>
      </c>
      <c r="B499" s="30" t="str">
        <f t="shared" si="25"/>
        <v>375</v>
      </c>
      <c r="C499" s="131" t="s">
        <v>1079</v>
      </c>
      <c r="D499" s="132" t="s">
        <v>1076</v>
      </c>
      <c r="E499" s="131">
        <v>2</v>
      </c>
    </row>
    <row r="500" spans="1:5" customFormat="1" ht="15">
      <c r="A500" s="30" t="str">
        <f t="shared" si="24"/>
        <v>BCH</v>
      </c>
      <c r="B500" s="30" t="str">
        <f t="shared" si="25"/>
        <v>251</v>
      </c>
      <c r="C500" s="131" t="s">
        <v>1080</v>
      </c>
      <c r="D500" s="132" t="s">
        <v>1081</v>
      </c>
      <c r="E500" s="131">
        <v>3</v>
      </c>
    </row>
    <row r="501" spans="1:5" customFormat="1" ht="15">
      <c r="A501" s="30" t="str">
        <f t="shared" si="24"/>
        <v>BIO</v>
      </c>
      <c r="B501" s="30" t="str">
        <f t="shared" si="25"/>
        <v>213</v>
      </c>
      <c r="C501" s="131" t="s">
        <v>616</v>
      </c>
      <c r="D501" s="132" t="s">
        <v>617</v>
      </c>
      <c r="E501" s="131">
        <v>3</v>
      </c>
    </row>
    <row r="502" spans="1:5" customFormat="1" ht="15">
      <c r="A502" s="30" t="str">
        <f t="shared" si="24"/>
        <v>BIO</v>
      </c>
      <c r="B502" s="30" t="str">
        <f t="shared" si="25"/>
        <v>220</v>
      </c>
      <c r="C502" s="131" t="s">
        <v>618</v>
      </c>
      <c r="D502" s="132" t="s">
        <v>619</v>
      </c>
      <c r="E502" s="131">
        <v>1</v>
      </c>
    </row>
    <row r="503" spans="1:5" customFormat="1" ht="15">
      <c r="A503" s="30" t="str">
        <f t="shared" si="24"/>
        <v>BIO</v>
      </c>
      <c r="B503" s="30" t="str">
        <f t="shared" si="25"/>
        <v>221</v>
      </c>
      <c r="C503" s="131" t="s">
        <v>620</v>
      </c>
      <c r="D503" s="132" t="s">
        <v>621</v>
      </c>
      <c r="E503" s="131">
        <v>2</v>
      </c>
    </row>
    <row r="504" spans="1:5" customFormat="1" ht="15">
      <c r="A504" s="30" t="str">
        <f t="shared" si="24"/>
        <v>BIO</v>
      </c>
      <c r="B504" s="30" t="str">
        <f t="shared" si="25"/>
        <v>252</v>
      </c>
      <c r="C504" s="131" t="s">
        <v>1082</v>
      </c>
      <c r="D504" s="132" t="s">
        <v>1083</v>
      </c>
      <c r="E504" s="131">
        <v>3</v>
      </c>
    </row>
    <row r="505" spans="1:5" customFormat="1" ht="15">
      <c r="A505" s="30" t="str">
        <f t="shared" si="24"/>
        <v>BPH</v>
      </c>
      <c r="B505" s="30" t="str">
        <f t="shared" si="25"/>
        <v>250</v>
      </c>
      <c r="C505" s="131" t="s">
        <v>622</v>
      </c>
      <c r="D505" s="132" t="s">
        <v>623</v>
      </c>
      <c r="E505" s="131">
        <v>4</v>
      </c>
    </row>
    <row r="506" spans="1:5" customFormat="1" ht="15">
      <c r="A506" s="30" t="str">
        <f t="shared" si="24"/>
        <v xml:space="preserve">CR </v>
      </c>
      <c r="B506" s="30" t="str">
        <f t="shared" si="25"/>
        <v>250</v>
      </c>
      <c r="C506" s="131" t="s">
        <v>624</v>
      </c>
      <c r="D506" s="132" t="s">
        <v>625</v>
      </c>
      <c r="E506" s="130">
        <v>3</v>
      </c>
    </row>
    <row r="507" spans="1:5" customFormat="1" ht="15">
      <c r="A507" s="30" t="str">
        <f t="shared" si="24"/>
        <v xml:space="preserve">CR </v>
      </c>
      <c r="B507" s="30" t="str">
        <f t="shared" si="25"/>
        <v>348</v>
      </c>
      <c r="C507" s="131" t="s">
        <v>1084</v>
      </c>
      <c r="D507" s="132" t="s">
        <v>664</v>
      </c>
      <c r="E507" s="138">
        <v>3</v>
      </c>
    </row>
    <row r="508" spans="1:5" customFormat="1" ht="15">
      <c r="A508" s="30" t="str">
        <f t="shared" si="24"/>
        <v xml:space="preserve">CR </v>
      </c>
      <c r="B508" s="30" t="str">
        <f t="shared" si="25"/>
        <v>424</v>
      </c>
      <c r="C508" s="131" t="s">
        <v>626</v>
      </c>
      <c r="D508" s="132" t="s">
        <v>627</v>
      </c>
      <c r="E508" s="130">
        <v>3</v>
      </c>
    </row>
    <row r="509" spans="1:5" customFormat="1" ht="15">
      <c r="A509" s="30" t="str">
        <f t="shared" si="24"/>
        <v xml:space="preserve">CR </v>
      </c>
      <c r="B509" s="30" t="str">
        <f t="shared" si="25"/>
        <v>448</v>
      </c>
      <c r="C509" s="131" t="s">
        <v>1085</v>
      </c>
      <c r="D509" s="132" t="s">
        <v>664</v>
      </c>
      <c r="E509" s="130">
        <v>3</v>
      </c>
    </row>
    <row r="510" spans="1:5" customFormat="1" ht="15">
      <c r="A510" s="30" t="str">
        <f t="shared" si="24"/>
        <v xml:space="preserve">CR </v>
      </c>
      <c r="B510" s="30" t="str">
        <f t="shared" si="25"/>
        <v>449</v>
      </c>
      <c r="C510" s="131" t="s">
        <v>1086</v>
      </c>
      <c r="D510" s="132" t="s">
        <v>715</v>
      </c>
      <c r="E510" s="138">
        <v>3</v>
      </c>
    </row>
    <row r="511" spans="1:5" customFormat="1" ht="15">
      <c r="A511" s="30" t="str">
        <f t="shared" si="24"/>
        <v xml:space="preserve">CS </v>
      </c>
      <c r="B511" s="30" t="str">
        <f t="shared" si="25"/>
        <v>100</v>
      </c>
      <c r="C511" s="131" t="s">
        <v>628</v>
      </c>
      <c r="D511" s="132" t="s">
        <v>629</v>
      </c>
      <c r="E511" s="130">
        <v>1</v>
      </c>
    </row>
    <row r="512" spans="1:5" customFormat="1" ht="15">
      <c r="A512" s="30" t="str">
        <f t="shared" si="24"/>
        <v xml:space="preserve">CS </v>
      </c>
      <c r="B512" s="30" t="str">
        <f t="shared" si="25"/>
        <v>101</v>
      </c>
      <c r="C512" s="131" t="s">
        <v>630</v>
      </c>
      <c r="D512" s="132" t="s">
        <v>631</v>
      </c>
      <c r="E512" s="130">
        <v>3</v>
      </c>
    </row>
    <row r="513" spans="1:5" customFormat="1" ht="15">
      <c r="A513" s="30" t="str">
        <f t="shared" si="24"/>
        <v xml:space="preserve">CS </v>
      </c>
      <c r="B513" s="30" t="str">
        <f t="shared" si="25"/>
        <v>201</v>
      </c>
      <c r="C513" s="131" t="s">
        <v>632</v>
      </c>
      <c r="D513" s="132" t="s">
        <v>633</v>
      </c>
      <c r="E513" s="130">
        <v>3</v>
      </c>
    </row>
    <row r="514" spans="1:5" customFormat="1" ht="15">
      <c r="A514" s="30" t="str">
        <f t="shared" si="24"/>
        <v xml:space="preserve">CS </v>
      </c>
      <c r="B514" s="30" t="str">
        <f t="shared" si="25"/>
        <v>211</v>
      </c>
      <c r="C514" s="131" t="s">
        <v>634</v>
      </c>
      <c r="D514" s="132" t="s">
        <v>635</v>
      </c>
      <c r="E514" s="130">
        <v>4</v>
      </c>
    </row>
    <row r="515" spans="1:5" customFormat="1" ht="15">
      <c r="A515" s="30" t="str">
        <f t="shared" si="24"/>
        <v xml:space="preserve">CS </v>
      </c>
      <c r="B515" s="30" t="str">
        <f t="shared" si="25"/>
        <v>223</v>
      </c>
      <c r="C515" s="131" t="s">
        <v>636</v>
      </c>
      <c r="D515" s="139" t="s">
        <v>637</v>
      </c>
      <c r="E515" s="130">
        <v>2</v>
      </c>
    </row>
    <row r="516" spans="1:5" customFormat="1" ht="15">
      <c r="A516" s="30" t="str">
        <f t="shared" si="24"/>
        <v xml:space="preserve">CS </v>
      </c>
      <c r="B516" s="30" t="str">
        <f t="shared" si="25"/>
        <v>226</v>
      </c>
      <c r="C516" s="131" t="s">
        <v>638</v>
      </c>
      <c r="D516" s="139" t="s">
        <v>639</v>
      </c>
      <c r="E516" s="130">
        <v>2</v>
      </c>
    </row>
    <row r="517" spans="1:5" customFormat="1" ht="15">
      <c r="A517" s="30" t="str">
        <f t="shared" si="24"/>
        <v xml:space="preserve">CS </v>
      </c>
      <c r="B517" s="30" t="str">
        <f t="shared" si="25"/>
        <v>246</v>
      </c>
      <c r="C517" s="131" t="s">
        <v>640</v>
      </c>
      <c r="D517" s="139" t="s">
        <v>641</v>
      </c>
      <c r="E517" s="130">
        <v>1</v>
      </c>
    </row>
    <row r="518" spans="1:5" customFormat="1" ht="15">
      <c r="A518" s="30" t="str">
        <f t="shared" si="24"/>
        <v xml:space="preserve">CS </v>
      </c>
      <c r="B518" s="30" t="str">
        <f t="shared" si="25"/>
        <v>252</v>
      </c>
      <c r="C518" s="131" t="s">
        <v>642</v>
      </c>
      <c r="D518" s="139" t="s">
        <v>643</v>
      </c>
      <c r="E518" s="130">
        <v>3</v>
      </c>
    </row>
    <row r="519" spans="1:5" customFormat="1" ht="15">
      <c r="A519" s="30" t="str">
        <f t="shared" si="24"/>
        <v xml:space="preserve">CS </v>
      </c>
      <c r="B519" s="30" t="str">
        <f t="shared" si="25"/>
        <v>297</v>
      </c>
      <c r="C519" s="131" t="s">
        <v>644</v>
      </c>
      <c r="D519" s="139" t="s">
        <v>645</v>
      </c>
      <c r="E519" s="130">
        <v>1</v>
      </c>
    </row>
    <row r="520" spans="1:5" customFormat="1" ht="15">
      <c r="A520" s="30" t="str">
        <f t="shared" si="24"/>
        <v xml:space="preserve">CS </v>
      </c>
      <c r="B520" s="30" t="str">
        <f t="shared" si="25"/>
        <v>303</v>
      </c>
      <c r="C520" s="131" t="s">
        <v>646</v>
      </c>
      <c r="D520" s="139" t="s">
        <v>647</v>
      </c>
      <c r="E520" s="130">
        <v>3</v>
      </c>
    </row>
    <row r="521" spans="1:5" customFormat="1" ht="15">
      <c r="A521" s="30" t="str">
        <f t="shared" si="24"/>
        <v xml:space="preserve">CS </v>
      </c>
      <c r="B521" s="30" t="str">
        <f t="shared" si="25"/>
        <v>311</v>
      </c>
      <c r="C521" s="131" t="s">
        <v>648</v>
      </c>
      <c r="D521" s="139" t="s">
        <v>649</v>
      </c>
      <c r="E521" s="130">
        <v>4</v>
      </c>
    </row>
    <row r="522" spans="1:5" customFormat="1" ht="15">
      <c r="A522" s="30" t="str">
        <f t="shared" si="24"/>
        <v xml:space="preserve">CS </v>
      </c>
      <c r="B522" s="30" t="str">
        <f t="shared" si="25"/>
        <v>313</v>
      </c>
      <c r="C522" s="131" t="s">
        <v>650</v>
      </c>
      <c r="D522" s="139" t="s">
        <v>651</v>
      </c>
      <c r="E522" s="130">
        <v>3</v>
      </c>
    </row>
    <row r="523" spans="1:5" customFormat="1" ht="15">
      <c r="A523" s="30" t="str">
        <f t="shared" si="24"/>
        <v xml:space="preserve">CS </v>
      </c>
      <c r="B523" s="30" t="str">
        <f t="shared" si="25"/>
        <v>314</v>
      </c>
      <c r="C523" s="131" t="s">
        <v>652</v>
      </c>
      <c r="D523" s="139" t="s">
        <v>653</v>
      </c>
      <c r="E523" s="130">
        <v>3</v>
      </c>
    </row>
    <row r="524" spans="1:5" customFormat="1" ht="15">
      <c r="A524" s="30" t="str">
        <f t="shared" si="24"/>
        <v xml:space="preserve">CS </v>
      </c>
      <c r="B524" s="30" t="str">
        <f t="shared" si="25"/>
        <v>316</v>
      </c>
      <c r="C524" s="131" t="s">
        <v>654</v>
      </c>
      <c r="D524" s="139" t="s">
        <v>655</v>
      </c>
      <c r="E524" s="130">
        <v>3</v>
      </c>
    </row>
    <row r="525" spans="1:5" customFormat="1" ht="15">
      <c r="A525" s="30" t="str">
        <f t="shared" si="24"/>
        <v xml:space="preserve">CS </v>
      </c>
      <c r="B525" s="30" t="str">
        <f t="shared" si="25"/>
        <v>343</v>
      </c>
      <c r="C525" s="131" t="s">
        <v>656</v>
      </c>
      <c r="D525" s="139" t="s">
        <v>657</v>
      </c>
      <c r="E525" s="130">
        <v>2</v>
      </c>
    </row>
    <row r="526" spans="1:5" customFormat="1" ht="15">
      <c r="A526" s="30" t="str">
        <f t="shared" si="24"/>
        <v xml:space="preserve">CS </v>
      </c>
      <c r="B526" s="30" t="str">
        <f t="shared" si="25"/>
        <v>345</v>
      </c>
      <c r="C526" s="131" t="s">
        <v>658</v>
      </c>
      <c r="D526" s="132" t="s">
        <v>659</v>
      </c>
      <c r="E526" s="130">
        <v>1</v>
      </c>
    </row>
    <row r="527" spans="1:5" customFormat="1" ht="15">
      <c r="A527" s="30" t="str">
        <f t="shared" si="24"/>
        <v xml:space="preserve">CS </v>
      </c>
      <c r="B527" s="30" t="str">
        <f t="shared" si="25"/>
        <v>346</v>
      </c>
      <c r="C527" s="131" t="s">
        <v>660</v>
      </c>
      <c r="D527" s="132" t="s">
        <v>661</v>
      </c>
      <c r="E527" s="130">
        <v>1</v>
      </c>
    </row>
    <row r="528" spans="1:5" customFormat="1" ht="15">
      <c r="A528" s="30" t="str">
        <f t="shared" si="24"/>
        <v xml:space="preserve">CS </v>
      </c>
      <c r="B528" s="30" t="str">
        <f t="shared" si="25"/>
        <v>347</v>
      </c>
      <c r="C528" s="131" t="s">
        <v>662</v>
      </c>
      <c r="D528" s="139" t="s">
        <v>645</v>
      </c>
      <c r="E528" s="131">
        <v>1</v>
      </c>
    </row>
    <row r="529" spans="1:5" customFormat="1" ht="15">
      <c r="A529" s="30" t="str">
        <f t="shared" si="24"/>
        <v xml:space="preserve">CS </v>
      </c>
      <c r="B529" s="30" t="str">
        <f t="shared" si="25"/>
        <v>348</v>
      </c>
      <c r="C529" s="131" t="s">
        <v>663</v>
      </c>
      <c r="D529" s="139" t="s">
        <v>664</v>
      </c>
      <c r="E529" s="131">
        <v>3</v>
      </c>
    </row>
    <row r="530" spans="1:5" customFormat="1" ht="15">
      <c r="A530" s="30" t="str">
        <f t="shared" si="24"/>
        <v xml:space="preserve">CS </v>
      </c>
      <c r="B530" s="30" t="str">
        <f t="shared" si="25"/>
        <v>349</v>
      </c>
      <c r="C530" s="131" t="s">
        <v>665</v>
      </c>
      <c r="D530" s="139" t="s">
        <v>666</v>
      </c>
      <c r="E530" s="131">
        <v>1</v>
      </c>
    </row>
    <row r="531" spans="1:5" customFormat="1" ht="15">
      <c r="A531" s="30" t="str">
        <f t="shared" si="24"/>
        <v xml:space="preserve">CS </v>
      </c>
      <c r="B531" s="30" t="str">
        <f t="shared" si="25"/>
        <v>353</v>
      </c>
      <c r="C531" s="131" t="s">
        <v>667</v>
      </c>
      <c r="D531" s="139" t="s">
        <v>668</v>
      </c>
      <c r="E531" s="131">
        <v>2</v>
      </c>
    </row>
    <row r="532" spans="1:5" customFormat="1" ht="15">
      <c r="A532" s="30" t="str">
        <f t="shared" si="24"/>
        <v xml:space="preserve">CS </v>
      </c>
      <c r="B532" s="30" t="str">
        <f t="shared" si="25"/>
        <v>366</v>
      </c>
      <c r="C532" s="131" t="s">
        <v>669</v>
      </c>
      <c r="D532" s="139" t="s">
        <v>670</v>
      </c>
      <c r="E532" s="130">
        <v>2</v>
      </c>
    </row>
    <row r="533" spans="1:5" customFormat="1" ht="15">
      <c r="A533" s="30" t="str">
        <f t="shared" si="24"/>
        <v xml:space="preserve">CS </v>
      </c>
      <c r="B533" s="30" t="str">
        <f t="shared" si="25"/>
        <v>372</v>
      </c>
      <c r="C533" s="131" t="s">
        <v>671</v>
      </c>
      <c r="D533" s="139" t="s">
        <v>672</v>
      </c>
      <c r="E533" s="130">
        <v>3</v>
      </c>
    </row>
    <row r="534" spans="1:5" customFormat="1" ht="15">
      <c r="A534" s="30" t="str">
        <f t="shared" si="24"/>
        <v xml:space="preserve">CS </v>
      </c>
      <c r="B534" s="30" t="str">
        <f t="shared" si="25"/>
        <v>376</v>
      </c>
      <c r="C534" s="131" t="s">
        <v>673</v>
      </c>
      <c r="D534" s="139" t="s">
        <v>674</v>
      </c>
      <c r="E534" s="138">
        <v>3</v>
      </c>
    </row>
    <row r="535" spans="1:5" customFormat="1" ht="15">
      <c r="A535" s="30" t="str">
        <f t="shared" si="24"/>
        <v xml:space="preserve">CS </v>
      </c>
      <c r="B535" s="30" t="str">
        <f t="shared" si="25"/>
        <v>397</v>
      </c>
      <c r="C535" s="131" t="s">
        <v>675</v>
      </c>
      <c r="D535" s="139" t="s">
        <v>645</v>
      </c>
      <c r="E535" s="130">
        <v>1</v>
      </c>
    </row>
    <row r="536" spans="1:5" customFormat="1" ht="15">
      <c r="A536" s="30" t="str">
        <f t="shared" si="24"/>
        <v xml:space="preserve">CS </v>
      </c>
      <c r="B536" s="30" t="str">
        <f t="shared" si="25"/>
        <v>403</v>
      </c>
      <c r="C536" s="131" t="s">
        <v>676</v>
      </c>
      <c r="D536" s="139" t="s">
        <v>677</v>
      </c>
      <c r="E536" s="130">
        <v>3</v>
      </c>
    </row>
    <row r="537" spans="1:5" customFormat="1" ht="15">
      <c r="A537" s="30" t="str">
        <f t="shared" si="24"/>
        <v xml:space="preserve">CS </v>
      </c>
      <c r="B537" s="30" t="str">
        <f t="shared" si="25"/>
        <v>414</v>
      </c>
      <c r="C537" s="131" t="s">
        <v>678</v>
      </c>
      <c r="D537" s="139" t="s">
        <v>679</v>
      </c>
      <c r="E537" s="130">
        <v>3</v>
      </c>
    </row>
    <row r="538" spans="1:5" customFormat="1" ht="15">
      <c r="A538" s="30" t="str">
        <f t="shared" si="24"/>
        <v xml:space="preserve">CS </v>
      </c>
      <c r="B538" s="30" t="str">
        <f t="shared" si="25"/>
        <v>415</v>
      </c>
      <c r="C538" s="131" t="s">
        <v>680</v>
      </c>
      <c r="D538" s="139" t="s">
        <v>681</v>
      </c>
      <c r="E538" s="138">
        <v>3</v>
      </c>
    </row>
    <row r="539" spans="1:5" customFormat="1" ht="15">
      <c r="A539" s="30" t="str">
        <f t="shared" si="24"/>
        <v xml:space="preserve">CS </v>
      </c>
      <c r="B539" s="30" t="str">
        <f t="shared" si="25"/>
        <v>416</v>
      </c>
      <c r="C539" s="131" t="s">
        <v>682</v>
      </c>
      <c r="D539" s="139" t="s">
        <v>683</v>
      </c>
      <c r="E539" s="131">
        <v>3</v>
      </c>
    </row>
    <row r="540" spans="1:5" customFormat="1" ht="15">
      <c r="A540" s="30" t="str">
        <f t="shared" si="24"/>
        <v xml:space="preserve">CS </v>
      </c>
      <c r="B540" s="30" t="str">
        <f t="shared" si="25"/>
        <v>417</v>
      </c>
      <c r="C540" s="131" t="s">
        <v>684</v>
      </c>
      <c r="D540" s="139" t="s">
        <v>685</v>
      </c>
      <c r="E540" s="131">
        <v>3</v>
      </c>
    </row>
    <row r="541" spans="1:5" customFormat="1" ht="15">
      <c r="A541" s="30" t="str">
        <f t="shared" si="24"/>
        <v xml:space="preserve">CS </v>
      </c>
      <c r="B541" s="30" t="str">
        <f t="shared" si="25"/>
        <v>418</v>
      </c>
      <c r="C541" s="131" t="s">
        <v>686</v>
      </c>
      <c r="D541" s="139" t="s">
        <v>687</v>
      </c>
      <c r="E541" s="131">
        <v>3</v>
      </c>
    </row>
    <row r="542" spans="1:5" customFormat="1" ht="15">
      <c r="A542" s="30" t="str">
        <f t="shared" si="24"/>
        <v xml:space="preserve">CS </v>
      </c>
      <c r="B542" s="30" t="str">
        <f t="shared" si="25"/>
        <v>419</v>
      </c>
      <c r="C542" s="131" t="s">
        <v>688</v>
      </c>
      <c r="D542" s="139" t="s">
        <v>689</v>
      </c>
      <c r="E542" s="138">
        <v>3</v>
      </c>
    </row>
    <row r="543" spans="1:5" customFormat="1" ht="15">
      <c r="A543" s="30" t="str">
        <f t="shared" si="24"/>
        <v xml:space="preserve">CS </v>
      </c>
      <c r="B543" s="30" t="str">
        <f t="shared" si="25"/>
        <v>420</v>
      </c>
      <c r="C543" s="131" t="s">
        <v>690</v>
      </c>
      <c r="D543" s="139" t="s">
        <v>691</v>
      </c>
      <c r="E543" s="138">
        <v>3</v>
      </c>
    </row>
    <row r="544" spans="1:5" customFormat="1" ht="15">
      <c r="A544" s="30" t="str">
        <f t="shared" si="24"/>
        <v xml:space="preserve">CS </v>
      </c>
      <c r="B544" s="30" t="str">
        <f t="shared" si="25"/>
        <v>421</v>
      </c>
      <c r="C544" s="131" t="s">
        <v>692</v>
      </c>
      <c r="D544" s="132" t="s">
        <v>693</v>
      </c>
      <c r="E544" s="130">
        <v>3</v>
      </c>
    </row>
    <row r="545" spans="1:5" customFormat="1" ht="15">
      <c r="A545" s="30" t="str">
        <f t="shared" ref="A545:A608" si="26">LEFT(C545,3)</f>
        <v xml:space="preserve">CS </v>
      </c>
      <c r="B545" s="30" t="str">
        <f t="shared" ref="B545:B608" si="27">RIGHT(C545,3)</f>
        <v>423</v>
      </c>
      <c r="C545" s="131" t="s">
        <v>694</v>
      </c>
      <c r="D545" s="132" t="s">
        <v>695</v>
      </c>
      <c r="E545" s="138">
        <v>3</v>
      </c>
    </row>
    <row r="546" spans="1:5" customFormat="1" ht="15">
      <c r="A546" s="30" t="str">
        <f t="shared" si="26"/>
        <v xml:space="preserve">CS </v>
      </c>
      <c r="B546" s="30" t="str">
        <f t="shared" si="27"/>
        <v>426</v>
      </c>
      <c r="C546" s="131" t="s">
        <v>696</v>
      </c>
      <c r="D546" s="132" t="s">
        <v>697</v>
      </c>
      <c r="E546" s="138">
        <v>2</v>
      </c>
    </row>
    <row r="547" spans="1:5" customFormat="1" ht="15">
      <c r="A547" s="30" t="str">
        <f t="shared" si="26"/>
        <v xml:space="preserve">CS </v>
      </c>
      <c r="B547" s="30" t="str">
        <f t="shared" si="27"/>
        <v>427</v>
      </c>
      <c r="C547" s="131" t="s">
        <v>698</v>
      </c>
      <c r="D547" s="132" t="s">
        <v>699</v>
      </c>
      <c r="E547" s="138">
        <v>2</v>
      </c>
    </row>
    <row r="548" spans="1:5" customFormat="1" ht="15">
      <c r="A548" s="30" t="str">
        <f t="shared" si="26"/>
        <v xml:space="preserve">CS </v>
      </c>
      <c r="B548" s="30" t="str">
        <f t="shared" si="27"/>
        <v>428</v>
      </c>
      <c r="C548" s="131" t="s">
        <v>700</v>
      </c>
      <c r="D548" s="140" t="s">
        <v>701</v>
      </c>
      <c r="E548" s="141">
        <v>2</v>
      </c>
    </row>
    <row r="549" spans="1:5" customFormat="1" ht="15">
      <c r="A549" s="30" t="str">
        <f t="shared" si="26"/>
        <v xml:space="preserve">CS </v>
      </c>
      <c r="B549" s="30" t="str">
        <f t="shared" si="27"/>
        <v>429</v>
      </c>
      <c r="C549" s="131" t="s">
        <v>702</v>
      </c>
      <c r="D549" s="132" t="s">
        <v>703</v>
      </c>
      <c r="E549" s="138">
        <v>2</v>
      </c>
    </row>
    <row r="550" spans="1:5" customFormat="1" ht="15">
      <c r="A550" s="30" t="str">
        <f t="shared" si="26"/>
        <v xml:space="preserve">CS </v>
      </c>
      <c r="B550" s="30" t="str">
        <f t="shared" si="27"/>
        <v>430</v>
      </c>
      <c r="C550" s="131" t="s">
        <v>704</v>
      </c>
      <c r="D550" s="132" t="s">
        <v>705</v>
      </c>
      <c r="E550" s="138">
        <v>3</v>
      </c>
    </row>
    <row r="551" spans="1:5" customFormat="1" ht="15">
      <c r="A551" s="30" t="str">
        <f t="shared" si="26"/>
        <v xml:space="preserve">CS </v>
      </c>
      <c r="B551" s="30" t="str">
        <f t="shared" si="27"/>
        <v>434</v>
      </c>
      <c r="C551" s="131" t="s">
        <v>706</v>
      </c>
      <c r="D551" s="132" t="s">
        <v>707</v>
      </c>
      <c r="E551" s="138">
        <v>2</v>
      </c>
    </row>
    <row r="552" spans="1:5" customFormat="1" ht="15">
      <c r="A552" s="30" t="str">
        <f t="shared" si="26"/>
        <v xml:space="preserve">CS </v>
      </c>
      <c r="B552" s="30" t="str">
        <f t="shared" si="27"/>
        <v>445</v>
      </c>
      <c r="C552" s="131" t="s">
        <v>708</v>
      </c>
      <c r="D552" s="132" t="s">
        <v>709</v>
      </c>
      <c r="E552" s="138">
        <v>1</v>
      </c>
    </row>
    <row r="553" spans="1:5" customFormat="1" ht="15">
      <c r="A553" s="30" t="str">
        <f t="shared" si="26"/>
        <v xml:space="preserve">CS </v>
      </c>
      <c r="B553" s="30" t="str">
        <f t="shared" si="27"/>
        <v>446</v>
      </c>
      <c r="C553" s="131" t="s">
        <v>710</v>
      </c>
      <c r="D553" s="132" t="s">
        <v>711</v>
      </c>
      <c r="E553" s="138">
        <v>1</v>
      </c>
    </row>
    <row r="554" spans="1:5" customFormat="1" ht="15">
      <c r="A554" s="30" t="str">
        <f t="shared" si="26"/>
        <v xml:space="preserve">CS </v>
      </c>
      <c r="B554" s="30" t="str">
        <f t="shared" si="27"/>
        <v>447</v>
      </c>
      <c r="C554" s="131" t="s">
        <v>712</v>
      </c>
      <c r="D554" s="132" t="s">
        <v>645</v>
      </c>
      <c r="E554" s="138">
        <v>1</v>
      </c>
    </row>
    <row r="555" spans="1:5" customFormat="1" ht="15">
      <c r="A555" s="30" t="str">
        <f t="shared" si="26"/>
        <v xml:space="preserve">CS </v>
      </c>
      <c r="B555" s="30" t="str">
        <f t="shared" si="27"/>
        <v>448</v>
      </c>
      <c r="C555" s="131" t="s">
        <v>713</v>
      </c>
      <c r="D555" s="132" t="s">
        <v>664</v>
      </c>
      <c r="E555" s="138">
        <v>3</v>
      </c>
    </row>
    <row r="556" spans="1:5" customFormat="1" ht="15">
      <c r="A556" s="30" t="str">
        <f t="shared" si="26"/>
        <v xml:space="preserve">CS </v>
      </c>
      <c r="B556" s="30" t="str">
        <f t="shared" si="27"/>
        <v>449</v>
      </c>
      <c r="C556" s="131" t="s">
        <v>714</v>
      </c>
      <c r="D556" s="132" t="s">
        <v>715</v>
      </c>
      <c r="E556" s="138">
        <v>3</v>
      </c>
    </row>
    <row r="557" spans="1:5" customFormat="1" ht="15">
      <c r="A557" s="30" t="str">
        <f t="shared" si="26"/>
        <v xml:space="preserve">CS </v>
      </c>
      <c r="B557" s="30" t="str">
        <f t="shared" si="27"/>
        <v>462</v>
      </c>
      <c r="C557" s="131" t="s">
        <v>716</v>
      </c>
      <c r="D557" s="132" t="s">
        <v>717</v>
      </c>
      <c r="E557" s="138">
        <v>3</v>
      </c>
    </row>
    <row r="558" spans="1:5" customFormat="1" ht="15">
      <c r="A558" s="30" t="str">
        <f t="shared" si="26"/>
        <v xml:space="preserve">CS </v>
      </c>
      <c r="B558" s="30" t="str">
        <f t="shared" si="27"/>
        <v>463</v>
      </c>
      <c r="C558" s="131" t="s">
        <v>718</v>
      </c>
      <c r="D558" s="132" t="s">
        <v>719</v>
      </c>
      <c r="E558" s="138">
        <v>3</v>
      </c>
    </row>
    <row r="559" spans="1:5" customFormat="1" ht="15">
      <c r="A559" s="30" t="str">
        <f t="shared" si="26"/>
        <v xml:space="preserve">CS </v>
      </c>
      <c r="B559" s="30" t="str">
        <f t="shared" si="27"/>
        <v>466</v>
      </c>
      <c r="C559" s="131" t="s">
        <v>720</v>
      </c>
      <c r="D559" s="132" t="s">
        <v>721</v>
      </c>
      <c r="E559" s="138">
        <v>2</v>
      </c>
    </row>
    <row r="560" spans="1:5" customFormat="1" ht="15">
      <c r="A560" s="30" t="str">
        <f t="shared" si="26"/>
        <v>CSN</v>
      </c>
      <c r="B560" s="30" t="str">
        <f t="shared" si="27"/>
        <v>161</v>
      </c>
      <c r="C560" s="131" t="s">
        <v>722</v>
      </c>
      <c r="D560" s="132" t="s">
        <v>723</v>
      </c>
      <c r="E560" s="138">
        <v>2</v>
      </c>
    </row>
    <row r="561" spans="1:5" customFormat="1" ht="15">
      <c r="A561" s="30" t="str">
        <f t="shared" si="26"/>
        <v>CHE</v>
      </c>
      <c r="B561" s="30" t="str">
        <f t="shared" si="27"/>
        <v>473</v>
      </c>
      <c r="C561" s="131" t="s">
        <v>494</v>
      </c>
      <c r="D561" s="140" t="s">
        <v>724</v>
      </c>
      <c r="E561" s="141">
        <v>1</v>
      </c>
    </row>
    <row r="562" spans="1:5" customFormat="1" ht="15">
      <c r="A562" s="30" t="str">
        <f t="shared" si="26"/>
        <v>DEN</v>
      </c>
      <c r="B562" s="30" t="str">
        <f t="shared" si="27"/>
        <v>600</v>
      </c>
      <c r="C562" s="131" t="s">
        <v>1087</v>
      </c>
      <c r="D562" s="132" t="s">
        <v>1088</v>
      </c>
      <c r="E562" s="131">
        <v>2</v>
      </c>
    </row>
    <row r="563" spans="1:5" customFormat="1" ht="15">
      <c r="A563" s="30" t="str">
        <f t="shared" si="26"/>
        <v>DTE</v>
      </c>
      <c r="B563" s="30" t="str">
        <f t="shared" si="27"/>
        <v>102</v>
      </c>
      <c r="C563" s="131" t="s">
        <v>725</v>
      </c>
      <c r="D563" s="132" t="s">
        <v>726</v>
      </c>
      <c r="E563" s="138">
        <v>1</v>
      </c>
    </row>
    <row r="564" spans="1:5" customFormat="1" ht="15">
      <c r="A564" s="30" t="str">
        <f t="shared" si="26"/>
        <v>DTE</v>
      </c>
      <c r="B564" s="30" t="str">
        <f t="shared" si="27"/>
        <v>152</v>
      </c>
      <c r="C564" s="131" t="s">
        <v>727</v>
      </c>
      <c r="D564" s="132" t="s">
        <v>728</v>
      </c>
      <c r="E564" s="138">
        <v>1</v>
      </c>
    </row>
    <row r="565" spans="1:5" customFormat="1" ht="15">
      <c r="A565" s="30" t="str">
        <f t="shared" si="26"/>
        <v>DTE</v>
      </c>
      <c r="B565" s="30" t="str">
        <f t="shared" si="27"/>
        <v>202</v>
      </c>
      <c r="C565" s="131" t="s">
        <v>729</v>
      </c>
      <c r="D565" s="132" t="s">
        <v>730</v>
      </c>
      <c r="E565" s="138">
        <v>1</v>
      </c>
    </row>
    <row r="566" spans="1:5" customFormat="1" ht="15">
      <c r="A566" s="30" t="str">
        <f t="shared" si="26"/>
        <v>DTE</v>
      </c>
      <c r="B566" s="30" t="str">
        <f t="shared" si="27"/>
        <v>102</v>
      </c>
      <c r="C566" s="131" t="s">
        <v>731</v>
      </c>
      <c r="D566" s="132" t="s">
        <v>726</v>
      </c>
      <c r="E566" s="138">
        <v>1</v>
      </c>
    </row>
    <row r="567" spans="1:5" customFormat="1" ht="15">
      <c r="A567" s="30" t="str">
        <f t="shared" si="26"/>
        <v>DTE</v>
      </c>
      <c r="B567" s="30" t="str">
        <f t="shared" si="27"/>
        <v>152</v>
      </c>
      <c r="C567" s="131" t="s">
        <v>732</v>
      </c>
      <c r="D567" s="132" t="s">
        <v>728</v>
      </c>
      <c r="E567" s="138">
        <v>1</v>
      </c>
    </row>
    <row r="568" spans="1:5" customFormat="1" ht="15">
      <c r="A568" s="30" t="str">
        <f t="shared" si="26"/>
        <v>DTE</v>
      </c>
      <c r="B568" s="30" t="str">
        <f t="shared" si="27"/>
        <v>202</v>
      </c>
      <c r="C568" s="131" t="s">
        <v>733</v>
      </c>
      <c r="D568" s="132" t="s">
        <v>730</v>
      </c>
      <c r="E568" s="138">
        <v>1</v>
      </c>
    </row>
    <row r="569" spans="1:5" customFormat="1" ht="15">
      <c r="A569" s="30" t="str">
        <f t="shared" si="26"/>
        <v>DTE</v>
      </c>
      <c r="B569" s="30" t="str">
        <f t="shared" si="27"/>
        <v>102</v>
      </c>
      <c r="C569" s="131" t="s">
        <v>734</v>
      </c>
      <c r="D569" s="132" t="s">
        <v>726</v>
      </c>
      <c r="E569" s="138">
        <v>1</v>
      </c>
    </row>
    <row r="570" spans="1:5" customFormat="1" ht="15">
      <c r="A570" s="30" t="str">
        <f t="shared" si="26"/>
        <v>DTE</v>
      </c>
      <c r="B570" s="30" t="str">
        <f t="shared" si="27"/>
        <v>152</v>
      </c>
      <c r="C570" s="131" t="s">
        <v>735</v>
      </c>
      <c r="D570" s="132" t="s">
        <v>728</v>
      </c>
      <c r="E570" s="138">
        <v>1</v>
      </c>
    </row>
    <row r="571" spans="1:5" customFormat="1" ht="15">
      <c r="A571" s="30" t="str">
        <f t="shared" si="26"/>
        <v>DTE</v>
      </c>
      <c r="B571" s="30" t="str">
        <f t="shared" si="27"/>
        <v>102</v>
      </c>
      <c r="C571" s="131" t="s">
        <v>736</v>
      </c>
      <c r="D571" s="132" t="s">
        <v>726</v>
      </c>
      <c r="E571" s="138">
        <v>1</v>
      </c>
    </row>
    <row r="572" spans="1:5" customFormat="1" ht="15">
      <c r="A572" s="30" t="str">
        <f t="shared" si="26"/>
        <v>DTE</v>
      </c>
      <c r="B572" s="30" t="str">
        <f t="shared" si="27"/>
        <v>152</v>
      </c>
      <c r="C572" s="131" t="s">
        <v>737</v>
      </c>
      <c r="D572" s="132" t="s">
        <v>728</v>
      </c>
      <c r="E572" s="138">
        <v>1</v>
      </c>
    </row>
    <row r="573" spans="1:5" customFormat="1" ht="15">
      <c r="A573" s="30" t="str">
        <f t="shared" si="26"/>
        <v>DTE</v>
      </c>
      <c r="B573" s="30" t="str">
        <f t="shared" si="27"/>
        <v>202</v>
      </c>
      <c r="C573" s="131" t="s">
        <v>738</v>
      </c>
      <c r="D573" s="132" t="s">
        <v>730</v>
      </c>
      <c r="E573" s="131">
        <v>1</v>
      </c>
    </row>
    <row r="574" spans="1:5" customFormat="1" ht="15">
      <c r="A574" s="30" t="str">
        <f t="shared" si="26"/>
        <v>DTE</v>
      </c>
      <c r="B574" s="30" t="str">
        <f t="shared" si="27"/>
        <v>102</v>
      </c>
      <c r="C574" s="131" t="s">
        <v>739</v>
      </c>
      <c r="D574" s="132" t="s">
        <v>726</v>
      </c>
      <c r="E574" s="131">
        <v>1</v>
      </c>
    </row>
    <row r="575" spans="1:5" customFormat="1" ht="15">
      <c r="A575" s="30" t="str">
        <f t="shared" si="26"/>
        <v>DTE</v>
      </c>
      <c r="B575" s="30" t="str">
        <f t="shared" si="27"/>
        <v>152</v>
      </c>
      <c r="C575" s="131" t="s">
        <v>740</v>
      </c>
      <c r="D575" s="132" t="s">
        <v>728</v>
      </c>
      <c r="E575" s="131">
        <v>1</v>
      </c>
    </row>
    <row r="576" spans="1:5" customFormat="1" ht="15">
      <c r="A576" s="30" t="str">
        <f t="shared" si="26"/>
        <v>DTE</v>
      </c>
      <c r="B576" s="30" t="str">
        <f t="shared" si="27"/>
        <v>202</v>
      </c>
      <c r="C576" s="131" t="s">
        <v>741</v>
      </c>
      <c r="D576" s="132" t="s">
        <v>730</v>
      </c>
      <c r="E576" s="131">
        <v>1</v>
      </c>
    </row>
    <row r="577" spans="1:5" customFormat="1" ht="15">
      <c r="A577" s="30" t="str">
        <f t="shared" si="26"/>
        <v>ECO</v>
      </c>
      <c r="B577" s="30" t="str">
        <f t="shared" si="27"/>
        <v>395</v>
      </c>
      <c r="C577" s="131" t="s">
        <v>1089</v>
      </c>
      <c r="D577" s="132" t="s">
        <v>1090</v>
      </c>
      <c r="E577" s="131">
        <v>1</v>
      </c>
    </row>
    <row r="578" spans="1:5" customFormat="1" ht="15">
      <c r="A578" s="30" t="str">
        <f t="shared" si="26"/>
        <v>ENT</v>
      </c>
      <c r="B578" s="30" t="str">
        <f t="shared" si="27"/>
        <v>600</v>
      </c>
      <c r="C578" s="131" t="s">
        <v>1091</v>
      </c>
      <c r="D578" s="132" t="s">
        <v>1092</v>
      </c>
      <c r="E578" s="131">
        <v>2</v>
      </c>
    </row>
    <row r="579" spans="1:5" customFormat="1" ht="15">
      <c r="A579" s="30" t="str">
        <f t="shared" si="26"/>
        <v>FIN</v>
      </c>
      <c r="B579" s="30" t="str">
        <f t="shared" si="27"/>
        <v>413</v>
      </c>
      <c r="C579" s="131" t="s">
        <v>742</v>
      </c>
      <c r="D579" s="132" t="s">
        <v>743</v>
      </c>
      <c r="E579" s="131">
        <v>3</v>
      </c>
    </row>
    <row r="580" spans="1:5" customFormat="1" ht="15">
      <c r="A580" s="30" t="str">
        <f t="shared" si="26"/>
        <v>FST</v>
      </c>
      <c r="B580" s="30" t="str">
        <f t="shared" si="27"/>
        <v>323</v>
      </c>
      <c r="C580" s="131" t="s">
        <v>744</v>
      </c>
      <c r="D580" s="132" t="s">
        <v>745</v>
      </c>
      <c r="E580" s="131">
        <v>3</v>
      </c>
    </row>
    <row r="581" spans="1:5" customFormat="1" ht="15">
      <c r="A581" s="30" t="str">
        <f t="shared" si="26"/>
        <v>FST</v>
      </c>
      <c r="B581" s="30" t="str">
        <f t="shared" si="27"/>
        <v>438</v>
      </c>
      <c r="C581" s="131" t="s">
        <v>746</v>
      </c>
      <c r="D581" s="132" t="s">
        <v>747</v>
      </c>
      <c r="E581" s="131">
        <v>3</v>
      </c>
    </row>
    <row r="582" spans="1:5" customFormat="1" ht="15">
      <c r="A582" s="30" t="str">
        <f t="shared" si="26"/>
        <v>HOS</v>
      </c>
      <c r="B582" s="30" t="str">
        <f t="shared" si="27"/>
        <v>151</v>
      </c>
      <c r="C582" s="131" t="s">
        <v>748</v>
      </c>
      <c r="D582" s="132" t="s">
        <v>749</v>
      </c>
      <c r="E582" s="138">
        <v>2</v>
      </c>
    </row>
    <row r="583" spans="1:5" customFormat="1" ht="15">
      <c r="A583" s="30" t="str">
        <f t="shared" si="26"/>
        <v>HOS</v>
      </c>
      <c r="B583" s="30" t="str">
        <f t="shared" si="27"/>
        <v>250</v>
      </c>
      <c r="C583" s="131" t="s">
        <v>750</v>
      </c>
      <c r="D583" s="132" t="s">
        <v>751</v>
      </c>
      <c r="E583" s="138">
        <v>3</v>
      </c>
    </row>
    <row r="584" spans="1:5" customFormat="1" ht="15">
      <c r="A584" s="30" t="str">
        <f t="shared" si="26"/>
        <v>HOS</v>
      </c>
      <c r="B584" s="30" t="str">
        <f t="shared" si="27"/>
        <v>296</v>
      </c>
      <c r="C584" s="131" t="s">
        <v>752</v>
      </c>
      <c r="D584" s="132" t="s">
        <v>753</v>
      </c>
      <c r="E584" s="138">
        <v>1</v>
      </c>
    </row>
    <row r="585" spans="1:5" customFormat="1" ht="15">
      <c r="A585" s="30" t="str">
        <f t="shared" si="26"/>
        <v>HOS</v>
      </c>
      <c r="B585" s="30" t="str">
        <f t="shared" si="27"/>
        <v>348</v>
      </c>
      <c r="C585" s="131" t="s">
        <v>754</v>
      </c>
      <c r="D585" s="132" t="s">
        <v>755</v>
      </c>
      <c r="E585" s="138">
        <v>5</v>
      </c>
    </row>
    <row r="586" spans="1:5" customFormat="1" ht="15">
      <c r="A586" s="30" t="str">
        <f t="shared" si="26"/>
        <v>HOS</v>
      </c>
      <c r="B586" s="30" t="str">
        <f t="shared" si="27"/>
        <v>349</v>
      </c>
      <c r="C586" s="131" t="s">
        <v>756</v>
      </c>
      <c r="D586" s="132" t="s">
        <v>666</v>
      </c>
      <c r="E586" s="138">
        <v>1</v>
      </c>
    </row>
    <row r="587" spans="1:5" customFormat="1" ht="15">
      <c r="A587" s="30" t="str">
        <f t="shared" si="26"/>
        <v>HOS</v>
      </c>
      <c r="B587" s="30" t="str">
        <f t="shared" si="27"/>
        <v>361</v>
      </c>
      <c r="C587" s="131" t="s">
        <v>757</v>
      </c>
      <c r="D587" s="132" t="s">
        <v>758</v>
      </c>
      <c r="E587" s="138">
        <v>3</v>
      </c>
    </row>
    <row r="588" spans="1:5" customFormat="1" ht="15">
      <c r="A588" s="30" t="str">
        <f t="shared" si="26"/>
        <v>HOS</v>
      </c>
      <c r="B588" s="30" t="str">
        <f t="shared" si="27"/>
        <v>362</v>
      </c>
      <c r="C588" s="131" t="s">
        <v>759</v>
      </c>
      <c r="D588" s="132" t="s">
        <v>760</v>
      </c>
      <c r="E588" s="138">
        <v>2</v>
      </c>
    </row>
    <row r="589" spans="1:5" customFormat="1" ht="15">
      <c r="A589" s="30" t="str">
        <f t="shared" si="26"/>
        <v>HOS</v>
      </c>
      <c r="B589" s="30" t="str">
        <f t="shared" si="27"/>
        <v>364</v>
      </c>
      <c r="C589" s="131" t="s">
        <v>761</v>
      </c>
      <c r="D589" s="132" t="s">
        <v>762</v>
      </c>
      <c r="E589" s="138">
        <v>2</v>
      </c>
    </row>
    <row r="590" spans="1:5" customFormat="1" ht="15">
      <c r="A590" s="30" t="str">
        <f t="shared" si="26"/>
        <v>HOS</v>
      </c>
      <c r="B590" s="30" t="str">
        <f t="shared" si="27"/>
        <v>371</v>
      </c>
      <c r="C590" s="131" t="s">
        <v>763</v>
      </c>
      <c r="D590" s="132" t="s">
        <v>764</v>
      </c>
      <c r="E590" s="138">
        <v>3</v>
      </c>
    </row>
    <row r="591" spans="1:5" customFormat="1" ht="15">
      <c r="A591" s="30" t="str">
        <f t="shared" si="26"/>
        <v>HOS</v>
      </c>
      <c r="B591" s="30" t="str">
        <f t="shared" si="27"/>
        <v>372</v>
      </c>
      <c r="C591" s="131" t="s">
        <v>765</v>
      </c>
      <c r="D591" s="132" t="s">
        <v>766</v>
      </c>
      <c r="E591" s="138">
        <v>2</v>
      </c>
    </row>
    <row r="592" spans="1:5" customFormat="1" ht="15">
      <c r="A592" s="30" t="str">
        <f t="shared" si="26"/>
        <v>HOS</v>
      </c>
      <c r="B592" s="30" t="str">
        <f t="shared" si="27"/>
        <v>374</v>
      </c>
      <c r="C592" s="131" t="s">
        <v>767</v>
      </c>
      <c r="D592" s="132" t="s">
        <v>768</v>
      </c>
      <c r="E592" s="138">
        <v>2</v>
      </c>
    </row>
    <row r="593" spans="1:5" customFormat="1" ht="15">
      <c r="A593" s="30" t="str">
        <f t="shared" si="26"/>
        <v>HOS</v>
      </c>
      <c r="B593" s="30" t="str">
        <f t="shared" si="27"/>
        <v>396</v>
      </c>
      <c r="C593" s="131" t="s">
        <v>769</v>
      </c>
      <c r="D593" s="132" t="s">
        <v>753</v>
      </c>
      <c r="E593" s="131">
        <v>1</v>
      </c>
    </row>
    <row r="594" spans="1:5" customFormat="1" ht="15">
      <c r="A594" s="30" t="str">
        <f t="shared" si="26"/>
        <v>HOS</v>
      </c>
      <c r="B594" s="30" t="str">
        <f t="shared" si="27"/>
        <v>399</v>
      </c>
      <c r="C594" s="131" t="s">
        <v>770</v>
      </c>
      <c r="D594" s="132" t="s">
        <v>715</v>
      </c>
      <c r="E594" s="131">
        <v>5</v>
      </c>
    </row>
    <row r="595" spans="1:5" customFormat="1" ht="15">
      <c r="A595" s="30" t="str">
        <f t="shared" si="26"/>
        <v>HOS</v>
      </c>
      <c r="B595" s="30" t="str">
        <f t="shared" si="27"/>
        <v>401</v>
      </c>
      <c r="C595" s="131" t="s">
        <v>771</v>
      </c>
      <c r="D595" s="132" t="s">
        <v>772</v>
      </c>
      <c r="E595" s="138">
        <v>2</v>
      </c>
    </row>
    <row r="596" spans="1:5" customFormat="1" ht="15">
      <c r="A596" s="30" t="str">
        <f t="shared" si="26"/>
        <v>HOS</v>
      </c>
      <c r="B596" s="30" t="str">
        <f t="shared" si="27"/>
        <v>403</v>
      </c>
      <c r="C596" s="131" t="s">
        <v>773</v>
      </c>
      <c r="D596" s="132" t="s">
        <v>774</v>
      </c>
      <c r="E596" s="138">
        <v>3</v>
      </c>
    </row>
    <row r="597" spans="1:5" customFormat="1" ht="15">
      <c r="A597" s="30" t="str">
        <f t="shared" si="26"/>
        <v>HOS</v>
      </c>
      <c r="B597" s="30" t="str">
        <f t="shared" si="27"/>
        <v>405</v>
      </c>
      <c r="C597" s="131" t="s">
        <v>775</v>
      </c>
      <c r="D597" s="132" t="s">
        <v>776</v>
      </c>
      <c r="E597" s="138">
        <v>3</v>
      </c>
    </row>
    <row r="598" spans="1:5" customFormat="1" ht="15">
      <c r="A598" s="30" t="str">
        <f t="shared" si="26"/>
        <v>HOS</v>
      </c>
      <c r="B598" s="30" t="str">
        <f t="shared" si="27"/>
        <v>408</v>
      </c>
      <c r="C598" s="131" t="s">
        <v>777</v>
      </c>
      <c r="D598" s="132" t="s">
        <v>778</v>
      </c>
      <c r="E598" s="138">
        <v>3</v>
      </c>
    </row>
    <row r="599" spans="1:5" customFormat="1" ht="15">
      <c r="A599" s="30" t="str">
        <f t="shared" si="26"/>
        <v>HOS</v>
      </c>
      <c r="B599" s="30" t="str">
        <f t="shared" si="27"/>
        <v>414</v>
      </c>
      <c r="C599" s="131" t="s">
        <v>779</v>
      </c>
      <c r="D599" s="132" t="s">
        <v>780</v>
      </c>
      <c r="E599" s="138">
        <v>2</v>
      </c>
    </row>
    <row r="600" spans="1:5" customFormat="1" ht="15">
      <c r="A600" s="30" t="str">
        <f t="shared" si="26"/>
        <v>HOS</v>
      </c>
      <c r="B600" s="30" t="str">
        <f t="shared" si="27"/>
        <v>416</v>
      </c>
      <c r="C600" s="131" t="s">
        <v>781</v>
      </c>
      <c r="D600" s="132" t="s">
        <v>782</v>
      </c>
      <c r="E600" s="138">
        <v>2</v>
      </c>
    </row>
    <row r="601" spans="1:5" customFormat="1" ht="15">
      <c r="A601" s="30" t="str">
        <f t="shared" si="26"/>
        <v>HOS</v>
      </c>
      <c r="B601" s="30" t="str">
        <f t="shared" si="27"/>
        <v>448</v>
      </c>
      <c r="C601" s="131" t="s">
        <v>783</v>
      </c>
      <c r="D601" s="132" t="s">
        <v>784</v>
      </c>
      <c r="E601" s="138">
        <v>5</v>
      </c>
    </row>
    <row r="602" spans="1:5" customFormat="1" ht="15">
      <c r="A602" s="30" t="str">
        <f t="shared" si="26"/>
        <v>HOS</v>
      </c>
      <c r="B602" s="30" t="str">
        <f t="shared" si="27"/>
        <v>449</v>
      </c>
      <c r="C602" s="131" t="s">
        <v>785</v>
      </c>
      <c r="D602" s="132" t="s">
        <v>786</v>
      </c>
      <c r="E602" s="131">
        <v>5</v>
      </c>
    </row>
    <row r="603" spans="1:5" customFormat="1" ht="15">
      <c r="A603" s="30" t="str">
        <f t="shared" si="26"/>
        <v>HOS</v>
      </c>
      <c r="B603" s="30" t="str">
        <f t="shared" si="27"/>
        <v>496</v>
      </c>
      <c r="C603" s="131" t="s">
        <v>787</v>
      </c>
      <c r="D603" s="132" t="s">
        <v>753</v>
      </c>
      <c r="E603" s="131">
        <v>1</v>
      </c>
    </row>
    <row r="604" spans="1:5" customFormat="1" ht="15">
      <c r="A604" s="30" t="str">
        <f t="shared" si="26"/>
        <v>HRM</v>
      </c>
      <c r="B604" s="30" t="str">
        <f t="shared" si="27"/>
        <v>303</v>
      </c>
      <c r="C604" s="131" t="s">
        <v>788</v>
      </c>
      <c r="D604" s="132" t="s">
        <v>789</v>
      </c>
      <c r="E604" s="131">
        <v>3</v>
      </c>
    </row>
    <row r="605" spans="1:5" customFormat="1" ht="15">
      <c r="A605" s="30" t="str">
        <f t="shared" si="26"/>
        <v>IMD</v>
      </c>
      <c r="B605" s="30" t="str">
        <f t="shared" si="27"/>
        <v>251</v>
      </c>
      <c r="C605" s="131" t="s">
        <v>790</v>
      </c>
      <c r="D605" s="132" t="s">
        <v>791</v>
      </c>
      <c r="E605" s="131">
        <v>2</v>
      </c>
    </row>
    <row r="606" spans="1:5" customFormat="1" ht="15">
      <c r="A606" s="30" t="str">
        <f t="shared" si="26"/>
        <v>IMD</v>
      </c>
      <c r="B606" s="30" t="str">
        <f t="shared" si="27"/>
        <v>252</v>
      </c>
      <c r="C606" s="131" t="s">
        <v>1093</v>
      </c>
      <c r="D606" s="132" t="s">
        <v>791</v>
      </c>
      <c r="E606" s="131">
        <v>4</v>
      </c>
    </row>
    <row r="607" spans="1:5" customFormat="1" ht="15">
      <c r="A607" s="30" t="str">
        <f t="shared" si="26"/>
        <v>IMD</v>
      </c>
      <c r="B607" s="30" t="str">
        <f t="shared" si="27"/>
        <v>351</v>
      </c>
      <c r="C607" s="131" t="s">
        <v>1094</v>
      </c>
      <c r="D607" s="132" t="s">
        <v>1095</v>
      </c>
      <c r="E607" s="131">
        <v>4</v>
      </c>
    </row>
    <row r="608" spans="1:5" customFormat="1" ht="15">
      <c r="A608" s="30" t="str">
        <f t="shared" si="26"/>
        <v>IMD</v>
      </c>
      <c r="B608" s="30" t="str">
        <f t="shared" si="27"/>
        <v>352</v>
      </c>
      <c r="C608" s="131" t="s">
        <v>1096</v>
      </c>
      <c r="D608" s="132" t="s">
        <v>1095</v>
      </c>
      <c r="E608" s="131">
        <v>4</v>
      </c>
    </row>
    <row r="609" spans="1:5" customFormat="1" ht="15">
      <c r="A609" s="30" t="str">
        <f t="shared" ref="A609:A672" si="28">LEFT(C609,3)</f>
        <v>IMD</v>
      </c>
      <c r="B609" s="30" t="str">
        <f t="shared" ref="B609:B672" si="29">RIGHT(C609,3)</f>
        <v>413</v>
      </c>
      <c r="C609" s="131" t="s">
        <v>1097</v>
      </c>
      <c r="D609" s="132" t="s">
        <v>1098</v>
      </c>
      <c r="E609" s="131">
        <v>2</v>
      </c>
    </row>
    <row r="610" spans="1:5" customFormat="1" ht="15">
      <c r="A610" s="30" t="str">
        <f t="shared" si="28"/>
        <v>IMD</v>
      </c>
      <c r="B610" s="30" t="str">
        <f t="shared" si="29"/>
        <v>508</v>
      </c>
      <c r="C610" s="131" t="s">
        <v>1099</v>
      </c>
      <c r="D610" s="132" t="s">
        <v>1100</v>
      </c>
      <c r="E610" s="131">
        <v>4</v>
      </c>
    </row>
    <row r="611" spans="1:5" customFormat="1" ht="15">
      <c r="A611" s="30" t="str">
        <f t="shared" si="28"/>
        <v>IMD</v>
      </c>
      <c r="B611" s="30" t="str">
        <f t="shared" si="29"/>
        <v>509</v>
      </c>
      <c r="C611" s="131" t="s">
        <v>1101</v>
      </c>
      <c r="D611" s="132" t="s">
        <v>1102</v>
      </c>
      <c r="E611" s="131">
        <v>3</v>
      </c>
    </row>
    <row r="612" spans="1:5" customFormat="1" ht="15">
      <c r="A612" s="30" t="str">
        <f t="shared" si="28"/>
        <v>IMD</v>
      </c>
      <c r="B612" s="30" t="str">
        <f t="shared" si="29"/>
        <v>708</v>
      </c>
      <c r="C612" s="131" t="s">
        <v>1103</v>
      </c>
      <c r="D612" s="132" t="s">
        <v>1104</v>
      </c>
      <c r="E612" s="131">
        <v>3</v>
      </c>
    </row>
    <row r="613" spans="1:5" customFormat="1" ht="15">
      <c r="A613" s="30" t="str">
        <f t="shared" si="28"/>
        <v>IMD</v>
      </c>
      <c r="B613" s="30" t="str">
        <f t="shared" si="29"/>
        <v>709</v>
      </c>
      <c r="C613" s="131" t="s">
        <v>1105</v>
      </c>
      <c r="D613" s="132" t="s">
        <v>1106</v>
      </c>
      <c r="E613" s="131">
        <v>3</v>
      </c>
    </row>
    <row r="614" spans="1:5" customFormat="1" ht="15">
      <c r="A614" s="30" t="str">
        <f t="shared" si="28"/>
        <v>IMN</v>
      </c>
      <c r="B614" s="30" t="str">
        <f t="shared" si="29"/>
        <v>250</v>
      </c>
      <c r="C614" s="131" t="s">
        <v>792</v>
      </c>
      <c r="D614" s="132" t="s">
        <v>793</v>
      </c>
      <c r="E614" s="131">
        <v>2</v>
      </c>
    </row>
    <row r="615" spans="1:5" customFormat="1" ht="15">
      <c r="A615" s="30" t="str">
        <f t="shared" si="28"/>
        <v>IMN</v>
      </c>
      <c r="B615" s="30" t="str">
        <f t="shared" si="29"/>
        <v>324</v>
      </c>
      <c r="C615" s="131" t="s">
        <v>794</v>
      </c>
      <c r="D615" s="132" t="s">
        <v>795</v>
      </c>
      <c r="E615" s="131">
        <v>2</v>
      </c>
    </row>
    <row r="616" spans="1:5" customFormat="1" ht="15">
      <c r="A616" s="30" t="str">
        <f t="shared" si="28"/>
        <v>IMN</v>
      </c>
      <c r="B616" s="30" t="str">
        <f t="shared" si="29"/>
        <v>350</v>
      </c>
      <c r="C616" s="131" t="s">
        <v>1107</v>
      </c>
      <c r="D616" s="132" t="s">
        <v>1108</v>
      </c>
      <c r="E616" s="131">
        <v>3</v>
      </c>
    </row>
    <row r="617" spans="1:5" customFormat="1" ht="15">
      <c r="A617" s="30" t="str">
        <f t="shared" si="28"/>
        <v xml:space="preserve">IS </v>
      </c>
      <c r="B617" s="30" t="str">
        <f t="shared" si="29"/>
        <v>251</v>
      </c>
      <c r="C617" s="131" t="s">
        <v>796</v>
      </c>
      <c r="D617" s="132" t="s">
        <v>797</v>
      </c>
      <c r="E617" s="131">
        <v>3</v>
      </c>
    </row>
    <row r="618" spans="1:5" customFormat="1" ht="15">
      <c r="A618" s="30" t="str">
        <f t="shared" si="28"/>
        <v xml:space="preserve">IS </v>
      </c>
      <c r="B618" s="30" t="str">
        <f t="shared" si="29"/>
        <v>252</v>
      </c>
      <c r="C618" s="131" t="s">
        <v>798</v>
      </c>
      <c r="D618" s="132" t="s">
        <v>799</v>
      </c>
      <c r="E618" s="131">
        <v>3</v>
      </c>
    </row>
    <row r="619" spans="1:5" customFormat="1" ht="15">
      <c r="A619" s="30" t="str">
        <f t="shared" si="28"/>
        <v xml:space="preserve">IS </v>
      </c>
      <c r="B619" s="30" t="str">
        <f t="shared" si="29"/>
        <v>253</v>
      </c>
      <c r="C619" s="131" t="s">
        <v>800</v>
      </c>
      <c r="D619" s="132" t="s">
        <v>801</v>
      </c>
      <c r="E619" s="131">
        <v>3</v>
      </c>
    </row>
    <row r="620" spans="1:5" customFormat="1" ht="15">
      <c r="A620" s="30" t="str">
        <f t="shared" si="28"/>
        <v xml:space="preserve">IS </v>
      </c>
      <c r="B620" s="30" t="str">
        <f t="shared" si="29"/>
        <v>301</v>
      </c>
      <c r="C620" s="131" t="s">
        <v>802</v>
      </c>
      <c r="D620" s="132" t="s">
        <v>803</v>
      </c>
      <c r="E620" s="131">
        <v>3</v>
      </c>
    </row>
    <row r="621" spans="1:5" customFormat="1" ht="15">
      <c r="A621" s="30" t="str">
        <f t="shared" si="28"/>
        <v xml:space="preserve">IS </v>
      </c>
      <c r="B621" s="30" t="str">
        <f t="shared" si="29"/>
        <v>342</v>
      </c>
      <c r="C621" s="131" t="s">
        <v>804</v>
      </c>
      <c r="D621" s="132" t="s">
        <v>805</v>
      </c>
      <c r="E621" s="138">
        <v>2</v>
      </c>
    </row>
    <row r="622" spans="1:5" customFormat="1" ht="15">
      <c r="A622" s="30" t="str">
        <f t="shared" si="28"/>
        <v xml:space="preserve">IS </v>
      </c>
      <c r="B622" s="30" t="str">
        <f t="shared" si="29"/>
        <v>348</v>
      </c>
      <c r="C622" s="131" t="s">
        <v>806</v>
      </c>
      <c r="D622" s="132" t="s">
        <v>664</v>
      </c>
      <c r="E622" s="138">
        <v>3</v>
      </c>
    </row>
    <row r="623" spans="1:5" customFormat="1" ht="15">
      <c r="A623" s="30" t="str">
        <f t="shared" si="28"/>
        <v xml:space="preserve">IS </v>
      </c>
      <c r="B623" s="30" t="str">
        <f t="shared" si="29"/>
        <v>356</v>
      </c>
      <c r="C623" s="131" t="s">
        <v>1109</v>
      </c>
      <c r="D623" s="132" t="s">
        <v>1110</v>
      </c>
      <c r="E623" s="131">
        <v>3</v>
      </c>
    </row>
    <row r="624" spans="1:5" customFormat="1" ht="15">
      <c r="A624" s="30" t="str">
        <f t="shared" si="28"/>
        <v xml:space="preserve">IS </v>
      </c>
      <c r="B624" s="30" t="str">
        <f t="shared" si="29"/>
        <v>381</v>
      </c>
      <c r="C624" s="131" t="s">
        <v>807</v>
      </c>
      <c r="D624" s="132" t="s">
        <v>808</v>
      </c>
      <c r="E624" s="138">
        <v>3</v>
      </c>
    </row>
    <row r="625" spans="1:5" customFormat="1" ht="15">
      <c r="A625" s="30" t="str">
        <f t="shared" si="28"/>
        <v xml:space="preserve">IS </v>
      </c>
      <c r="B625" s="30" t="str">
        <f t="shared" si="29"/>
        <v>384</v>
      </c>
      <c r="C625" s="131" t="s">
        <v>809</v>
      </c>
      <c r="D625" s="132" t="s">
        <v>810</v>
      </c>
      <c r="E625" s="131">
        <v>3</v>
      </c>
    </row>
    <row r="626" spans="1:5" customFormat="1" ht="15">
      <c r="A626" s="30" t="str">
        <f t="shared" si="28"/>
        <v xml:space="preserve">IS </v>
      </c>
      <c r="B626" s="30" t="str">
        <f t="shared" si="29"/>
        <v>400</v>
      </c>
      <c r="C626" s="131" t="s">
        <v>811</v>
      </c>
      <c r="D626" s="132" t="s">
        <v>812</v>
      </c>
      <c r="E626" s="138">
        <v>2</v>
      </c>
    </row>
    <row r="627" spans="1:5" customFormat="1" ht="15">
      <c r="A627" s="30" t="str">
        <f t="shared" si="28"/>
        <v xml:space="preserve">IS </v>
      </c>
      <c r="B627" s="30" t="str">
        <f t="shared" si="29"/>
        <v>401</v>
      </c>
      <c r="C627" s="131" t="s">
        <v>813</v>
      </c>
      <c r="D627" s="132" t="s">
        <v>814</v>
      </c>
      <c r="E627" s="138">
        <v>3</v>
      </c>
    </row>
    <row r="628" spans="1:5" customFormat="1" ht="15">
      <c r="A628" s="30" t="str">
        <f t="shared" si="28"/>
        <v xml:space="preserve">IS </v>
      </c>
      <c r="B628" s="30" t="str">
        <f t="shared" si="29"/>
        <v>402</v>
      </c>
      <c r="C628" s="131" t="s">
        <v>815</v>
      </c>
      <c r="D628" s="132" t="s">
        <v>816</v>
      </c>
      <c r="E628" s="138">
        <v>3</v>
      </c>
    </row>
    <row r="629" spans="1:5" customFormat="1" ht="15">
      <c r="A629" s="30" t="str">
        <f t="shared" si="28"/>
        <v xml:space="preserve">IS </v>
      </c>
      <c r="B629" s="30" t="str">
        <f t="shared" si="29"/>
        <v>413</v>
      </c>
      <c r="C629" s="131" t="s">
        <v>817</v>
      </c>
      <c r="D629" s="132" t="s">
        <v>818</v>
      </c>
      <c r="E629" s="138">
        <v>3</v>
      </c>
    </row>
    <row r="630" spans="1:5" customFormat="1" ht="15">
      <c r="A630" s="30" t="str">
        <f t="shared" si="28"/>
        <v xml:space="preserve">IS </v>
      </c>
      <c r="B630" s="30" t="str">
        <f t="shared" si="29"/>
        <v>422</v>
      </c>
      <c r="C630" s="131" t="s">
        <v>819</v>
      </c>
      <c r="D630" s="132" t="s">
        <v>820</v>
      </c>
      <c r="E630" s="138">
        <v>2</v>
      </c>
    </row>
    <row r="631" spans="1:5" customFormat="1" ht="15">
      <c r="A631" s="30" t="str">
        <f t="shared" si="28"/>
        <v xml:space="preserve">IS </v>
      </c>
      <c r="B631" s="30" t="str">
        <f t="shared" si="29"/>
        <v>432</v>
      </c>
      <c r="C631" s="131" t="s">
        <v>821</v>
      </c>
      <c r="D631" s="132" t="s">
        <v>822</v>
      </c>
      <c r="E631" s="131">
        <v>3</v>
      </c>
    </row>
    <row r="632" spans="1:5" customFormat="1" ht="15">
      <c r="A632" s="30" t="str">
        <f t="shared" si="28"/>
        <v xml:space="preserve">IS </v>
      </c>
      <c r="B632" s="30" t="str">
        <f t="shared" si="29"/>
        <v>433</v>
      </c>
      <c r="C632" s="131" t="s">
        <v>823</v>
      </c>
      <c r="D632" s="132" t="s">
        <v>824</v>
      </c>
      <c r="E632" s="138">
        <v>2</v>
      </c>
    </row>
    <row r="633" spans="1:5" customFormat="1" ht="15">
      <c r="A633" s="30" t="str">
        <f t="shared" si="28"/>
        <v xml:space="preserve">IS </v>
      </c>
      <c r="B633" s="30" t="str">
        <f t="shared" si="29"/>
        <v>436</v>
      </c>
      <c r="C633" s="131" t="s">
        <v>825</v>
      </c>
      <c r="D633" s="132" t="s">
        <v>826</v>
      </c>
      <c r="E633" s="131">
        <v>2</v>
      </c>
    </row>
    <row r="634" spans="1:5" customFormat="1" ht="15">
      <c r="A634" s="30" t="str">
        <f t="shared" si="28"/>
        <v xml:space="preserve">IS </v>
      </c>
      <c r="B634" s="30" t="str">
        <f t="shared" si="29"/>
        <v>437</v>
      </c>
      <c r="C634" s="131" t="s">
        <v>827</v>
      </c>
      <c r="D634" s="132" t="s">
        <v>828</v>
      </c>
      <c r="E634" s="131">
        <v>2</v>
      </c>
    </row>
    <row r="635" spans="1:5" customFormat="1" ht="15">
      <c r="A635" s="30" t="str">
        <f t="shared" si="28"/>
        <v xml:space="preserve">IS </v>
      </c>
      <c r="B635" s="30" t="str">
        <f t="shared" si="29"/>
        <v>442</v>
      </c>
      <c r="C635" s="131" t="s">
        <v>829</v>
      </c>
      <c r="D635" s="132" t="s">
        <v>830</v>
      </c>
      <c r="E635" s="131">
        <v>2</v>
      </c>
    </row>
    <row r="636" spans="1:5" customFormat="1" ht="15">
      <c r="A636" s="30" t="str">
        <f t="shared" si="28"/>
        <v xml:space="preserve">IS </v>
      </c>
      <c r="B636" s="30" t="str">
        <f t="shared" si="29"/>
        <v>448</v>
      </c>
      <c r="C636" s="131" t="s">
        <v>831</v>
      </c>
      <c r="D636" s="132" t="s">
        <v>664</v>
      </c>
      <c r="E636" s="138">
        <v>3</v>
      </c>
    </row>
    <row r="637" spans="1:5" customFormat="1" ht="15">
      <c r="A637" s="30" t="str">
        <f t="shared" si="28"/>
        <v xml:space="preserve">IS </v>
      </c>
      <c r="B637" s="30" t="str">
        <f t="shared" si="29"/>
        <v>449</v>
      </c>
      <c r="C637" s="131" t="s">
        <v>832</v>
      </c>
      <c r="D637" s="132" t="s">
        <v>715</v>
      </c>
      <c r="E637" s="138">
        <v>3</v>
      </c>
    </row>
    <row r="638" spans="1:5" customFormat="1" ht="15">
      <c r="A638" s="30" t="str">
        <f t="shared" si="28"/>
        <v xml:space="preserve">IS </v>
      </c>
      <c r="B638" s="30" t="str">
        <f t="shared" si="29"/>
        <v>722</v>
      </c>
      <c r="C638" s="131" t="s">
        <v>840</v>
      </c>
      <c r="D638" s="132" t="s">
        <v>841</v>
      </c>
      <c r="E638" s="138">
        <v>2</v>
      </c>
    </row>
    <row r="639" spans="1:5" customFormat="1" ht="15">
      <c r="A639" s="30" t="str">
        <f t="shared" si="28"/>
        <v>LAW</v>
      </c>
      <c r="B639" s="30" t="str">
        <f t="shared" si="29"/>
        <v>392</v>
      </c>
      <c r="C639" s="131" t="s">
        <v>842</v>
      </c>
      <c r="D639" s="132" t="s">
        <v>843</v>
      </c>
      <c r="E639" s="138">
        <v>3</v>
      </c>
    </row>
    <row r="640" spans="1:5" customFormat="1" ht="15">
      <c r="A640" s="30" t="str">
        <f t="shared" si="28"/>
        <v>LAW</v>
      </c>
      <c r="B640" s="30" t="str">
        <f t="shared" si="29"/>
        <v>413</v>
      </c>
      <c r="C640" s="131" t="s">
        <v>844</v>
      </c>
      <c r="D640" s="132" t="s">
        <v>845</v>
      </c>
      <c r="E640" s="138">
        <v>2</v>
      </c>
    </row>
    <row r="641" spans="1:5" customFormat="1" ht="15">
      <c r="A641" s="30" t="str">
        <f t="shared" si="28"/>
        <v>MCC</v>
      </c>
      <c r="B641" s="30" t="str">
        <f t="shared" si="29"/>
        <v>201</v>
      </c>
      <c r="C641" s="131" t="s">
        <v>846</v>
      </c>
      <c r="D641" s="132" t="s">
        <v>847</v>
      </c>
      <c r="E641" s="138">
        <v>3</v>
      </c>
    </row>
    <row r="642" spans="1:5" customFormat="1" ht="15">
      <c r="A642" s="30" t="str">
        <f t="shared" si="28"/>
        <v>MCC</v>
      </c>
      <c r="B642" s="30" t="str">
        <f t="shared" si="29"/>
        <v>351</v>
      </c>
      <c r="C642" s="131" t="s">
        <v>848</v>
      </c>
      <c r="D642" s="132" t="s">
        <v>849</v>
      </c>
      <c r="E642" s="138">
        <v>3</v>
      </c>
    </row>
    <row r="643" spans="1:5" customFormat="1" ht="15">
      <c r="A643" s="30" t="str">
        <f t="shared" si="28"/>
        <v>MCC</v>
      </c>
      <c r="B643" s="30" t="str">
        <f t="shared" si="29"/>
        <v>401</v>
      </c>
      <c r="C643" s="131" t="s">
        <v>850</v>
      </c>
      <c r="D643" s="132" t="s">
        <v>851</v>
      </c>
      <c r="E643" s="138">
        <v>3</v>
      </c>
    </row>
    <row r="644" spans="1:5" customFormat="1" ht="15">
      <c r="A644" s="30" t="str">
        <f t="shared" si="28"/>
        <v>MCC</v>
      </c>
      <c r="B644" s="30" t="str">
        <f t="shared" si="29"/>
        <v>410</v>
      </c>
      <c r="C644" s="131" t="s">
        <v>852</v>
      </c>
      <c r="D644" s="132" t="s">
        <v>853</v>
      </c>
      <c r="E644" s="138">
        <v>1</v>
      </c>
    </row>
    <row r="645" spans="1:5" customFormat="1" ht="15">
      <c r="A645" s="30" t="str">
        <f t="shared" si="28"/>
        <v>MCC</v>
      </c>
      <c r="B645" s="30" t="str">
        <f t="shared" si="29"/>
        <v>413</v>
      </c>
      <c r="C645" s="131" t="s">
        <v>854</v>
      </c>
      <c r="D645" s="132" t="s">
        <v>855</v>
      </c>
      <c r="E645" s="138">
        <v>1</v>
      </c>
    </row>
    <row r="646" spans="1:5" customFormat="1" ht="15">
      <c r="A646" s="30" t="str">
        <f t="shared" si="28"/>
        <v>MCC</v>
      </c>
      <c r="B646" s="30" t="str">
        <f t="shared" si="29"/>
        <v>414</v>
      </c>
      <c r="C646" s="131" t="s">
        <v>856</v>
      </c>
      <c r="D646" s="132" t="s">
        <v>857</v>
      </c>
      <c r="E646" s="138">
        <v>1</v>
      </c>
    </row>
    <row r="647" spans="1:5" customFormat="1" ht="15">
      <c r="A647" s="30" t="str">
        <f t="shared" si="28"/>
        <v>MCC</v>
      </c>
      <c r="B647" s="30" t="str">
        <f t="shared" si="29"/>
        <v>418</v>
      </c>
      <c r="C647" s="131" t="s">
        <v>858</v>
      </c>
      <c r="D647" s="132" t="s">
        <v>859</v>
      </c>
      <c r="E647" s="138">
        <v>1</v>
      </c>
    </row>
    <row r="648" spans="1:5" customFormat="1" ht="15">
      <c r="A648" s="30" t="str">
        <f t="shared" si="28"/>
        <v>MCH</v>
      </c>
      <c r="B648" s="30" t="str">
        <f t="shared" si="29"/>
        <v>250</v>
      </c>
      <c r="C648" s="131" t="s">
        <v>860</v>
      </c>
      <c r="D648" s="132" t="s">
        <v>861</v>
      </c>
      <c r="E648" s="138">
        <v>2</v>
      </c>
    </row>
    <row r="649" spans="1:5" customFormat="1" ht="15">
      <c r="A649" s="30" t="str">
        <f t="shared" si="28"/>
        <v>MCH</v>
      </c>
      <c r="B649" s="30" t="str">
        <f t="shared" si="29"/>
        <v>506</v>
      </c>
      <c r="C649" s="131" t="s">
        <v>1111</v>
      </c>
      <c r="D649" s="132" t="s">
        <v>1112</v>
      </c>
      <c r="E649" s="138">
        <v>3</v>
      </c>
    </row>
    <row r="650" spans="1:5" customFormat="1" ht="15">
      <c r="A650" s="30" t="str">
        <f t="shared" si="28"/>
        <v>MCH</v>
      </c>
      <c r="B650" s="30" t="str">
        <f t="shared" si="29"/>
        <v>507</v>
      </c>
      <c r="C650" s="131" t="s">
        <v>1113</v>
      </c>
      <c r="D650" s="132" t="s">
        <v>1114</v>
      </c>
      <c r="E650" s="138">
        <v>4</v>
      </c>
    </row>
    <row r="651" spans="1:5" customFormat="1" ht="15">
      <c r="A651" s="30" t="str">
        <f t="shared" si="28"/>
        <v>MCH</v>
      </c>
      <c r="B651" s="30" t="str">
        <f t="shared" si="29"/>
        <v>508</v>
      </c>
      <c r="C651" s="131" t="s">
        <v>1115</v>
      </c>
      <c r="D651" s="132" t="s">
        <v>1116</v>
      </c>
      <c r="E651" s="131">
        <v>3</v>
      </c>
    </row>
    <row r="652" spans="1:5" customFormat="1" ht="15">
      <c r="A652" s="30" t="str">
        <f t="shared" si="28"/>
        <v>MCH</v>
      </c>
      <c r="B652" s="30" t="str">
        <f t="shared" si="29"/>
        <v>509</v>
      </c>
      <c r="C652" s="131" t="s">
        <v>1117</v>
      </c>
      <c r="D652" s="132" t="s">
        <v>1118</v>
      </c>
      <c r="E652" s="138">
        <v>4</v>
      </c>
    </row>
    <row r="653" spans="1:5" customFormat="1" ht="15">
      <c r="A653" s="30" t="str">
        <f t="shared" si="28"/>
        <v>MCH</v>
      </c>
      <c r="B653" s="30" t="str">
        <f t="shared" si="29"/>
        <v>706</v>
      </c>
      <c r="C653" s="131" t="s">
        <v>1119</v>
      </c>
      <c r="D653" s="132" t="s">
        <v>1120</v>
      </c>
      <c r="E653" s="138">
        <v>3</v>
      </c>
    </row>
    <row r="654" spans="1:5" customFormat="1" ht="15">
      <c r="A654" s="30" t="str">
        <f t="shared" si="28"/>
        <v>MCH</v>
      </c>
      <c r="B654" s="30" t="str">
        <f t="shared" si="29"/>
        <v>708</v>
      </c>
      <c r="C654" s="131" t="s">
        <v>1121</v>
      </c>
      <c r="D654" s="132" t="s">
        <v>1122</v>
      </c>
      <c r="E654" s="131">
        <v>3</v>
      </c>
    </row>
    <row r="655" spans="1:5" customFormat="1" ht="15">
      <c r="A655" s="30" t="str">
        <f t="shared" si="28"/>
        <v>MED</v>
      </c>
      <c r="B655" s="30" t="str">
        <f t="shared" si="29"/>
        <v>263</v>
      </c>
      <c r="C655" s="131" t="s">
        <v>862</v>
      </c>
      <c r="D655" s="132" t="s">
        <v>863</v>
      </c>
      <c r="E655" s="131">
        <v>1</v>
      </c>
    </row>
    <row r="656" spans="1:5" customFormat="1" ht="15">
      <c r="A656" s="30" t="str">
        <f t="shared" si="28"/>
        <v>MED</v>
      </c>
      <c r="B656" s="30" t="str">
        <f t="shared" si="29"/>
        <v>268</v>
      </c>
      <c r="C656" s="131" t="s">
        <v>864</v>
      </c>
      <c r="D656" s="132" t="s">
        <v>863</v>
      </c>
      <c r="E656" s="138">
        <v>2</v>
      </c>
    </row>
    <row r="657" spans="1:5" customFormat="1" ht="15">
      <c r="A657" s="30" t="str">
        <f t="shared" si="28"/>
        <v>MED</v>
      </c>
      <c r="B657" s="30" t="str">
        <f t="shared" si="29"/>
        <v>310</v>
      </c>
      <c r="C657" s="131" t="s">
        <v>1123</v>
      </c>
      <c r="D657" s="132" t="s">
        <v>1124</v>
      </c>
      <c r="E657" s="138">
        <v>2</v>
      </c>
    </row>
    <row r="658" spans="1:5" customFormat="1" ht="15">
      <c r="A658" s="30" t="str">
        <f t="shared" si="28"/>
        <v>MED</v>
      </c>
      <c r="B658" s="30" t="str">
        <f t="shared" si="29"/>
        <v>362</v>
      </c>
      <c r="C658" s="131" t="s">
        <v>865</v>
      </c>
      <c r="D658" s="132" t="s">
        <v>866</v>
      </c>
      <c r="E658" s="138">
        <v>2</v>
      </c>
    </row>
    <row r="659" spans="1:5" customFormat="1" ht="15">
      <c r="A659" s="30" t="str">
        <f t="shared" si="28"/>
        <v>MED</v>
      </c>
      <c r="B659" s="30" t="str">
        <f t="shared" si="29"/>
        <v>363</v>
      </c>
      <c r="C659" s="131" t="s">
        <v>1125</v>
      </c>
      <c r="D659" s="132" t="s">
        <v>1126</v>
      </c>
      <c r="E659" s="138">
        <v>1</v>
      </c>
    </row>
    <row r="660" spans="1:5" customFormat="1" ht="15">
      <c r="A660" s="30" t="str">
        <f t="shared" si="28"/>
        <v>MED</v>
      </c>
      <c r="B660" s="30" t="str">
        <f t="shared" si="29"/>
        <v>410</v>
      </c>
      <c r="C660" s="131" t="s">
        <v>1127</v>
      </c>
      <c r="D660" s="132" t="s">
        <v>1128</v>
      </c>
      <c r="E660" s="142">
        <v>2</v>
      </c>
    </row>
    <row r="661" spans="1:5" customFormat="1" ht="15">
      <c r="A661" s="30" t="str">
        <f t="shared" si="28"/>
        <v>MED</v>
      </c>
      <c r="B661" s="30" t="str">
        <f t="shared" si="29"/>
        <v>446</v>
      </c>
      <c r="C661" s="131" t="s">
        <v>1129</v>
      </c>
      <c r="D661" s="132" t="s">
        <v>1130</v>
      </c>
      <c r="E661" s="138">
        <v>1</v>
      </c>
    </row>
    <row r="662" spans="1:5" customFormat="1" ht="15">
      <c r="A662" s="30" t="str">
        <f t="shared" si="28"/>
        <v>MED</v>
      </c>
      <c r="B662" s="30" t="str">
        <f t="shared" si="29"/>
        <v>460</v>
      </c>
      <c r="C662" s="131" t="s">
        <v>1131</v>
      </c>
      <c r="D662" s="132" t="s">
        <v>1132</v>
      </c>
      <c r="E662" s="138">
        <v>1</v>
      </c>
    </row>
    <row r="663" spans="1:5" customFormat="1" ht="15">
      <c r="A663" s="30" t="str">
        <f t="shared" si="28"/>
        <v>MED</v>
      </c>
      <c r="B663" s="30" t="str">
        <f t="shared" si="29"/>
        <v>613</v>
      </c>
      <c r="C663" s="131" t="s">
        <v>1133</v>
      </c>
      <c r="D663" s="132" t="s">
        <v>1134</v>
      </c>
      <c r="E663" s="138">
        <v>2</v>
      </c>
    </row>
    <row r="664" spans="1:5" customFormat="1" ht="15">
      <c r="A664" s="30" t="str">
        <f t="shared" si="28"/>
        <v>MED</v>
      </c>
      <c r="B664" s="30" t="str">
        <f t="shared" si="29"/>
        <v>646</v>
      </c>
      <c r="C664" s="131" t="s">
        <v>1135</v>
      </c>
      <c r="D664" s="132" t="s">
        <v>1136</v>
      </c>
      <c r="E664" s="138">
        <v>2</v>
      </c>
    </row>
    <row r="665" spans="1:5" customFormat="1" ht="15">
      <c r="A665" s="30" t="str">
        <f t="shared" si="28"/>
        <v>MED</v>
      </c>
      <c r="B665" s="30" t="str">
        <f t="shared" si="29"/>
        <v>661</v>
      </c>
      <c r="C665" s="131" t="s">
        <v>1137</v>
      </c>
      <c r="D665" s="132" t="s">
        <v>1138</v>
      </c>
      <c r="E665" s="138">
        <v>2</v>
      </c>
    </row>
    <row r="666" spans="1:5" customFormat="1" ht="15">
      <c r="A666" s="30" t="str">
        <f t="shared" si="28"/>
        <v>MED</v>
      </c>
      <c r="B666" s="30" t="str">
        <f t="shared" si="29"/>
        <v>705</v>
      </c>
      <c r="C666" s="131" t="s">
        <v>1139</v>
      </c>
      <c r="D666" s="132" t="s">
        <v>1140</v>
      </c>
      <c r="E666" s="131">
        <v>2</v>
      </c>
    </row>
    <row r="667" spans="1:5" customFormat="1" ht="15">
      <c r="A667" s="30" t="str">
        <f t="shared" si="28"/>
        <v>MED</v>
      </c>
      <c r="B667" s="30" t="str">
        <f t="shared" si="29"/>
        <v>709</v>
      </c>
      <c r="C667" s="131" t="s">
        <v>1141</v>
      </c>
      <c r="D667" s="132" t="s">
        <v>1142</v>
      </c>
      <c r="E667" s="138">
        <v>1</v>
      </c>
    </row>
    <row r="668" spans="1:5" customFormat="1" ht="15">
      <c r="A668" s="30" t="str">
        <f t="shared" si="28"/>
        <v>MED</v>
      </c>
      <c r="B668" s="30" t="str">
        <f t="shared" si="29"/>
        <v>747</v>
      </c>
      <c r="C668" s="131" t="s">
        <v>1143</v>
      </c>
      <c r="D668" s="132" t="s">
        <v>666</v>
      </c>
      <c r="E668" s="131">
        <v>6</v>
      </c>
    </row>
    <row r="669" spans="1:5" customFormat="1" ht="15">
      <c r="A669" s="30" t="str">
        <f t="shared" si="28"/>
        <v>MED</v>
      </c>
      <c r="B669" s="30" t="str">
        <f t="shared" si="29"/>
        <v>749</v>
      </c>
      <c r="C669" s="131" t="s">
        <v>1144</v>
      </c>
      <c r="D669" s="132" t="s">
        <v>1145</v>
      </c>
      <c r="E669" s="131">
        <v>10</v>
      </c>
    </row>
    <row r="670" spans="1:5" customFormat="1" ht="15">
      <c r="A670" s="30" t="str">
        <f t="shared" si="28"/>
        <v>MGT</v>
      </c>
      <c r="B670" s="30" t="str">
        <f t="shared" si="29"/>
        <v>433</v>
      </c>
      <c r="C670" s="131" t="s">
        <v>867</v>
      </c>
      <c r="D670" s="132" t="s">
        <v>868</v>
      </c>
      <c r="E670" s="138">
        <v>2</v>
      </c>
    </row>
    <row r="671" spans="1:5" customFormat="1" ht="15">
      <c r="A671" s="30" t="str">
        <f t="shared" si="28"/>
        <v>MIB</v>
      </c>
      <c r="B671" s="30" t="str">
        <f t="shared" si="29"/>
        <v>251</v>
      </c>
      <c r="C671" s="131" t="s">
        <v>869</v>
      </c>
      <c r="D671" s="132" t="s">
        <v>870</v>
      </c>
      <c r="E671" s="142">
        <v>3</v>
      </c>
    </row>
    <row r="672" spans="1:5" customFormat="1" ht="15">
      <c r="A672" s="30" t="str">
        <f t="shared" si="28"/>
        <v>MIB</v>
      </c>
      <c r="B672" s="30" t="str">
        <f t="shared" si="29"/>
        <v>253</v>
      </c>
      <c r="C672" s="131" t="s">
        <v>871</v>
      </c>
      <c r="D672" s="132" t="s">
        <v>872</v>
      </c>
      <c r="E672" s="142">
        <v>1</v>
      </c>
    </row>
    <row r="673" spans="1:5" customFormat="1" ht="15">
      <c r="A673" s="30" t="str">
        <f t="shared" ref="A673:A736" si="30">LEFT(C673,3)</f>
        <v>MIB</v>
      </c>
      <c r="B673" s="30" t="str">
        <f t="shared" ref="B673:B736" si="31">RIGHT(C673,3)</f>
        <v>254</v>
      </c>
      <c r="C673" s="131" t="s">
        <v>873</v>
      </c>
      <c r="D673" s="132" t="s">
        <v>872</v>
      </c>
      <c r="E673" s="138">
        <v>1</v>
      </c>
    </row>
    <row r="674" spans="1:5" customFormat="1" ht="15">
      <c r="A674" s="30" t="str">
        <f t="shared" si="30"/>
        <v>MIB</v>
      </c>
      <c r="B674" s="30" t="str">
        <f t="shared" si="31"/>
        <v>264</v>
      </c>
      <c r="C674" s="131" t="s">
        <v>1146</v>
      </c>
      <c r="D674" s="132" t="s">
        <v>1147</v>
      </c>
      <c r="E674" s="138">
        <v>3</v>
      </c>
    </row>
    <row r="675" spans="1:5" customFormat="1" ht="15">
      <c r="A675" s="30" t="str">
        <f t="shared" si="30"/>
        <v>MIB</v>
      </c>
      <c r="B675" s="30" t="str">
        <f t="shared" si="31"/>
        <v>280</v>
      </c>
      <c r="C675" s="131" t="s">
        <v>1148</v>
      </c>
      <c r="D675" s="132" t="s">
        <v>1149</v>
      </c>
      <c r="E675" s="131">
        <v>4</v>
      </c>
    </row>
    <row r="676" spans="1:5" customFormat="1" ht="15">
      <c r="A676" s="30" t="str">
        <f t="shared" si="30"/>
        <v>MKT</v>
      </c>
      <c r="B676" s="30" t="str">
        <f t="shared" si="31"/>
        <v>253</v>
      </c>
      <c r="C676" s="131" t="s">
        <v>874</v>
      </c>
      <c r="D676" s="132" t="s">
        <v>875</v>
      </c>
      <c r="E676" s="131">
        <v>3</v>
      </c>
    </row>
    <row r="677" spans="1:5" customFormat="1" ht="15">
      <c r="A677" s="30" t="str">
        <f t="shared" si="30"/>
        <v>MKT</v>
      </c>
      <c r="B677" s="30" t="str">
        <f t="shared" si="31"/>
        <v>424</v>
      </c>
      <c r="C677" s="131" t="s">
        <v>876</v>
      </c>
      <c r="D677" s="132" t="s">
        <v>877</v>
      </c>
      <c r="E677" s="131">
        <v>2</v>
      </c>
    </row>
    <row r="678" spans="1:5" customFormat="1" ht="15">
      <c r="A678" s="30" t="str">
        <f t="shared" si="30"/>
        <v xml:space="preserve">MT </v>
      </c>
      <c r="B678" s="30" t="str">
        <f t="shared" si="31"/>
        <v>400</v>
      </c>
      <c r="C678" s="131" t="s">
        <v>1150</v>
      </c>
      <c r="D678" s="132" t="s">
        <v>1151</v>
      </c>
      <c r="E678" s="131">
        <v>2</v>
      </c>
    </row>
    <row r="679" spans="1:5" customFormat="1" ht="15">
      <c r="A679" s="30" t="str">
        <f t="shared" si="30"/>
        <v xml:space="preserve">MT </v>
      </c>
      <c r="B679" s="30" t="str">
        <f t="shared" si="31"/>
        <v>402</v>
      </c>
      <c r="C679" s="131" t="s">
        <v>1152</v>
      </c>
      <c r="D679" s="132" t="s">
        <v>1153</v>
      </c>
      <c r="E679" s="131">
        <v>3</v>
      </c>
    </row>
    <row r="680" spans="1:5" customFormat="1" ht="15">
      <c r="A680" s="30" t="str">
        <f t="shared" si="30"/>
        <v xml:space="preserve">MT </v>
      </c>
      <c r="B680" s="30" t="str">
        <f t="shared" si="31"/>
        <v>406</v>
      </c>
      <c r="C680" s="131" t="s">
        <v>1154</v>
      </c>
      <c r="D680" s="132" t="s">
        <v>1155</v>
      </c>
      <c r="E680" s="131">
        <v>1</v>
      </c>
    </row>
    <row r="681" spans="1:5" customFormat="1" ht="15">
      <c r="A681" s="30" t="str">
        <f t="shared" si="30"/>
        <v>MTH</v>
      </c>
      <c r="B681" s="30" t="str">
        <f t="shared" si="31"/>
        <v>254</v>
      </c>
      <c r="C681" s="131" t="s">
        <v>878</v>
      </c>
      <c r="D681" s="132" t="s">
        <v>879</v>
      </c>
      <c r="E681" s="131">
        <v>3</v>
      </c>
    </row>
    <row r="682" spans="1:5" customFormat="1" ht="15">
      <c r="A682" s="30" t="str">
        <f t="shared" si="30"/>
        <v>NTR</v>
      </c>
      <c r="B682" s="30" t="str">
        <f t="shared" si="31"/>
        <v>151</v>
      </c>
      <c r="C682" s="131" t="s">
        <v>880</v>
      </c>
      <c r="D682" s="132" t="s">
        <v>881</v>
      </c>
      <c r="E682" s="138">
        <v>2</v>
      </c>
    </row>
    <row r="683" spans="1:5" customFormat="1" ht="15">
      <c r="A683" s="30" t="str">
        <f t="shared" si="30"/>
        <v>NTR</v>
      </c>
      <c r="B683" s="30" t="str">
        <f t="shared" si="31"/>
        <v>152</v>
      </c>
      <c r="C683" s="131" t="s">
        <v>1156</v>
      </c>
      <c r="D683" s="132" t="s">
        <v>1157</v>
      </c>
      <c r="E683" s="131">
        <v>1</v>
      </c>
    </row>
    <row r="684" spans="1:5" customFormat="1" ht="15">
      <c r="A684" s="30" t="str">
        <f t="shared" si="30"/>
        <v>NTR</v>
      </c>
      <c r="B684" s="30" t="str">
        <f t="shared" si="31"/>
        <v>413</v>
      </c>
      <c r="C684" s="131" t="s">
        <v>882</v>
      </c>
      <c r="D684" s="132" t="s">
        <v>883</v>
      </c>
      <c r="E684" s="138">
        <v>1</v>
      </c>
    </row>
    <row r="685" spans="1:5" customFormat="1" ht="15">
      <c r="A685" s="30" t="str">
        <f t="shared" si="30"/>
        <v>NTR</v>
      </c>
      <c r="B685" s="30" t="str">
        <f t="shared" si="31"/>
        <v>431</v>
      </c>
      <c r="C685" s="131" t="s">
        <v>884</v>
      </c>
      <c r="D685" s="132" t="s">
        <v>885</v>
      </c>
      <c r="E685" s="131">
        <v>1</v>
      </c>
    </row>
    <row r="686" spans="1:5" customFormat="1" ht="15">
      <c r="A686" s="30" t="str">
        <f t="shared" si="30"/>
        <v>NUR</v>
      </c>
      <c r="B686" s="30" t="str">
        <f t="shared" si="31"/>
        <v>248</v>
      </c>
      <c r="C686" s="131" t="s">
        <v>886</v>
      </c>
      <c r="D686" s="132" t="s">
        <v>887</v>
      </c>
      <c r="E686" s="131">
        <v>3</v>
      </c>
    </row>
    <row r="687" spans="1:5" customFormat="1" ht="15">
      <c r="A687" s="30" t="str">
        <f t="shared" si="30"/>
        <v>NUR</v>
      </c>
      <c r="B687" s="30" t="str">
        <f t="shared" si="31"/>
        <v>251</v>
      </c>
      <c r="C687" s="131" t="s">
        <v>888</v>
      </c>
      <c r="D687" s="132" t="s">
        <v>889</v>
      </c>
      <c r="E687" s="138">
        <v>4</v>
      </c>
    </row>
    <row r="688" spans="1:5" customFormat="1" ht="15">
      <c r="A688" s="30" t="str">
        <f t="shared" si="30"/>
        <v>NUR</v>
      </c>
      <c r="B688" s="30" t="str">
        <f t="shared" si="31"/>
        <v>296</v>
      </c>
      <c r="C688" s="131" t="s">
        <v>890</v>
      </c>
      <c r="D688" s="132" t="s">
        <v>753</v>
      </c>
      <c r="E688" s="138">
        <v>1</v>
      </c>
    </row>
    <row r="689" spans="1:5" customFormat="1" ht="15">
      <c r="A689" s="30" t="str">
        <f t="shared" si="30"/>
        <v>NUR</v>
      </c>
      <c r="B689" s="30" t="str">
        <f t="shared" si="31"/>
        <v>300</v>
      </c>
      <c r="C689" s="131" t="s">
        <v>891</v>
      </c>
      <c r="D689" s="132" t="s">
        <v>892</v>
      </c>
      <c r="E689" s="138">
        <v>3</v>
      </c>
    </row>
    <row r="690" spans="1:5" customFormat="1" ht="15">
      <c r="A690" s="30" t="str">
        <f t="shared" si="30"/>
        <v>NUR</v>
      </c>
      <c r="B690" s="30" t="str">
        <f t="shared" si="31"/>
        <v>301</v>
      </c>
      <c r="C690" s="131" t="s">
        <v>893</v>
      </c>
      <c r="D690" s="132" t="s">
        <v>892</v>
      </c>
      <c r="E690" s="138">
        <v>4</v>
      </c>
    </row>
    <row r="691" spans="1:5" customFormat="1" ht="15">
      <c r="A691" s="30" t="str">
        <f t="shared" si="30"/>
        <v>NUR</v>
      </c>
      <c r="B691" s="30" t="str">
        <f t="shared" si="31"/>
        <v>302</v>
      </c>
      <c r="C691" s="131" t="s">
        <v>894</v>
      </c>
      <c r="D691" s="132" t="s">
        <v>895</v>
      </c>
      <c r="E691" s="138">
        <v>2</v>
      </c>
    </row>
    <row r="692" spans="1:5" customFormat="1" ht="15">
      <c r="A692" s="30" t="str">
        <f t="shared" si="30"/>
        <v>NUR</v>
      </c>
      <c r="B692" s="30" t="str">
        <f t="shared" si="31"/>
        <v>303</v>
      </c>
      <c r="C692" s="131" t="s">
        <v>896</v>
      </c>
      <c r="D692" s="132" t="s">
        <v>897</v>
      </c>
      <c r="E692" s="131">
        <v>2</v>
      </c>
    </row>
    <row r="693" spans="1:5" customFormat="1" ht="15">
      <c r="A693" s="30" t="str">
        <f t="shared" si="30"/>
        <v>NUR</v>
      </c>
      <c r="B693" s="30" t="str">
        <f t="shared" si="31"/>
        <v>305</v>
      </c>
      <c r="C693" s="131" t="s">
        <v>898</v>
      </c>
      <c r="D693" s="132" t="s">
        <v>899</v>
      </c>
      <c r="E693" s="131">
        <v>2</v>
      </c>
    </row>
    <row r="694" spans="1:5" customFormat="1" ht="15">
      <c r="A694" s="30" t="str">
        <f t="shared" si="30"/>
        <v>NUR</v>
      </c>
      <c r="B694" s="30" t="str">
        <f t="shared" si="31"/>
        <v>306</v>
      </c>
      <c r="C694" s="131" t="s">
        <v>900</v>
      </c>
      <c r="D694" s="132" t="s">
        <v>901</v>
      </c>
      <c r="E694" s="138">
        <v>2</v>
      </c>
    </row>
    <row r="695" spans="1:5" customFormat="1" ht="15">
      <c r="A695" s="30" t="str">
        <f t="shared" si="30"/>
        <v>NUR</v>
      </c>
      <c r="B695" s="30" t="str">
        <f t="shared" si="31"/>
        <v>313</v>
      </c>
      <c r="C695" s="131" t="s">
        <v>902</v>
      </c>
      <c r="D695" s="132" t="s">
        <v>903</v>
      </c>
      <c r="E695" s="138">
        <v>2</v>
      </c>
    </row>
    <row r="696" spans="1:5" customFormat="1" ht="15">
      <c r="A696" s="30" t="str">
        <f t="shared" si="30"/>
        <v>NUR</v>
      </c>
      <c r="B696" s="30" t="str">
        <f t="shared" si="31"/>
        <v>323</v>
      </c>
      <c r="C696" s="131" t="s">
        <v>904</v>
      </c>
      <c r="D696" s="132" t="s">
        <v>905</v>
      </c>
      <c r="E696" s="138">
        <v>3</v>
      </c>
    </row>
    <row r="697" spans="1:5" customFormat="1" ht="15">
      <c r="A697" s="30" t="str">
        <f t="shared" si="30"/>
        <v>NUR</v>
      </c>
      <c r="B697" s="30" t="str">
        <f t="shared" si="31"/>
        <v>324</v>
      </c>
      <c r="C697" s="131" t="s">
        <v>906</v>
      </c>
      <c r="D697" s="132" t="s">
        <v>905</v>
      </c>
      <c r="E697" s="138">
        <v>4</v>
      </c>
    </row>
    <row r="698" spans="1:5" customFormat="1" ht="15">
      <c r="A698" s="30" t="str">
        <f t="shared" si="30"/>
        <v>NUR</v>
      </c>
      <c r="B698" s="30" t="str">
        <f t="shared" si="31"/>
        <v>333</v>
      </c>
      <c r="C698" s="131" t="s">
        <v>907</v>
      </c>
      <c r="D698" s="132" t="s">
        <v>908</v>
      </c>
      <c r="E698" s="131">
        <v>3</v>
      </c>
    </row>
    <row r="699" spans="1:5" customFormat="1" ht="15">
      <c r="A699" s="30" t="str">
        <f t="shared" si="30"/>
        <v>NUR</v>
      </c>
      <c r="B699" s="30" t="str">
        <f t="shared" si="31"/>
        <v>334</v>
      </c>
      <c r="C699" s="131" t="s">
        <v>909</v>
      </c>
      <c r="D699" s="132" t="s">
        <v>908</v>
      </c>
      <c r="E699" s="131">
        <v>4</v>
      </c>
    </row>
    <row r="700" spans="1:5" customFormat="1" ht="15">
      <c r="A700" s="30" t="str">
        <f t="shared" si="30"/>
        <v>NUR</v>
      </c>
      <c r="B700" s="30" t="str">
        <f t="shared" si="31"/>
        <v>343</v>
      </c>
      <c r="C700" s="131" t="s">
        <v>910</v>
      </c>
      <c r="D700" s="132" t="s">
        <v>911</v>
      </c>
      <c r="E700" s="131">
        <v>2</v>
      </c>
    </row>
    <row r="701" spans="1:5" customFormat="1" ht="15">
      <c r="A701" s="30" t="str">
        <f t="shared" si="30"/>
        <v>NUR</v>
      </c>
      <c r="B701" s="30" t="str">
        <f t="shared" si="31"/>
        <v>344</v>
      </c>
      <c r="C701" s="131" t="s">
        <v>912</v>
      </c>
      <c r="D701" s="132" t="s">
        <v>911</v>
      </c>
      <c r="E701" s="131">
        <v>3</v>
      </c>
    </row>
    <row r="702" spans="1:5" customFormat="1" ht="15">
      <c r="A702" s="30" t="str">
        <f t="shared" si="30"/>
        <v>NUR</v>
      </c>
      <c r="B702" s="30" t="str">
        <f t="shared" si="31"/>
        <v>348</v>
      </c>
      <c r="C702" s="131" t="s">
        <v>913</v>
      </c>
      <c r="D702" s="132" t="s">
        <v>914</v>
      </c>
      <c r="E702" s="131">
        <v>3</v>
      </c>
    </row>
    <row r="703" spans="1:5" customFormat="1" ht="15">
      <c r="A703" s="30" t="str">
        <f t="shared" si="30"/>
        <v>NUR</v>
      </c>
      <c r="B703" s="30" t="str">
        <f t="shared" si="31"/>
        <v>349</v>
      </c>
      <c r="C703" s="131" t="s">
        <v>915</v>
      </c>
      <c r="D703" s="132" t="s">
        <v>666</v>
      </c>
      <c r="E703" s="131">
        <v>1</v>
      </c>
    </row>
    <row r="704" spans="1:5" customFormat="1" ht="15">
      <c r="A704" s="30" t="str">
        <f t="shared" si="30"/>
        <v>NUR</v>
      </c>
      <c r="B704" s="30" t="str">
        <f t="shared" si="31"/>
        <v>396</v>
      </c>
      <c r="C704" s="131" t="s">
        <v>916</v>
      </c>
      <c r="D704" s="132" t="s">
        <v>753</v>
      </c>
      <c r="E704" s="131">
        <v>1</v>
      </c>
    </row>
    <row r="705" spans="1:5" customFormat="1" ht="15">
      <c r="A705" s="30" t="str">
        <f t="shared" si="30"/>
        <v>NUR</v>
      </c>
      <c r="B705" s="30" t="str">
        <f t="shared" si="31"/>
        <v>402</v>
      </c>
      <c r="C705" s="131" t="s">
        <v>917</v>
      </c>
      <c r="D705" s="132" t="s">
        <v>918</v>
      </c>
      <c r="E705" s="138">
        <v>2</v>
      </c>
    </row>
    <row r="706" spans="1:5" customFormat="1" ht="15">
      <c r="A706" s="30" t="str">
        <f t="shared" si="30"/>
        <v>NUR</v>
      </c>
      <c r="B706" s="30" t="str">
        <f t="shared" si="31"/>
        <v>403</v>
      </c>
      <c r="C706" s="131" t="s">
        <v>919</v>
      </c>
      <c r="D706" s="132" t="s">
        <v>920</v>
      </c>
      <c r="E706" s="131">
        <v>2</v>
      </c>
    </row>
    <row r="707" spans="1:5" customFormat="1" ht="15">
      <c r="A707" s="30" t="str">
        <f t="shared" si="30"/>
        <v>NUR</v>
      </c>
      <c r="B707" s="30" t="str">
        <f t="shared" si="31"/>
        <v>405</v>
      </c>
      <c r="C707" s="131" t="s">
        <v>921</v>
      </c>
      <c r="D707" s="132" t="s">
        <v>922</v>
      </c>
      <c r="E707" s="131">
        <v>2</v>
      </c>
    </row>
    <row r="708" spans="1:5" customFormat="1" ht="15">
      <c r="A708" s="30" t="str">
        <f t="shared" si="30"/>
        <v>NUR</v>
      </c>
      <c r="B708" s="30" t="str">
        <f t="shared" si="31"/>
        <v>406</v>
      </c>
      <c r="C708" s="131" t="s">
        <v>923</v>
      </c>
      <c r="D708" s="132" t="s">
        <v>924</v>
      </c>
      <c r="E708" s="131">
        <v>2</v>
      </c>
    </row>
    <row r="709" spans="1:5" customFormat="1" ht="15">
      <c r="A709" s="30" t="str">
        <f t="shared" si="30"/>
        <v>NUR</v>
      </c>
      <c r="B709" s="30" t="str">
        <f t="shared" si="31"/>
        <v>413</v>
      </c>
      <c r="C709" s="131" t="s">
        <v>925</v>
      </c>
      <c r="D709" s="132" t="s">
        <v>926</v>
      </c>
      <c r="E709" s="131">
        <v>2</v>
      </c>
    </row>
    <row r="710" spans="1:5" customFormat="1" ht="15">
      <c r="A710" s="30" t="str">
        <f t="shared" si="30"/>
        <v>NUR</v>
      </c>
      <c r="B710" s="30" t="str">
        <f t="shared" si="31"/>
        <v>414</v>
      </c>
      <c r="C710" s="131" t="s">
        <v>927</v>
      </c>
      <c r="D710" s="132" t="s">
        <v>928</v>
      </c>
      <c r="E710" s="131">
        <v>2</v>
      </c>
    </row>
    <row r="711" spans="1:5" customFormat="1" ht="15">
      <c r="A711" s="30" t="str">
        <f t="shared" si="30"/>
        <v>NUR</v>
      </c>
      <c r="B711" s="30" t="str">
        <f t="shared" si="31"/>
        <v>423</v>
      </c>
      <c r="C711" s="131" t="s">
        <v>929</v>
      </c>
      <c r="D711" s="132" t="s">
        <v>930</v>
      </c>
      <c r="E711" s="131">
        <v>2</v>
      </c>
    </row>
    <row r="712" spans="1:5" customFormat="1" ht="15">
      <c r="A712" s="30" t="str">
        <f t="shared" si="30"/>
        <v>NUR</v>
      </c>
      <c r="B712" s="30" t="str">
        <f t="shared" si="31"/>
        <v>433</v>
      </c>
      <c r="C712" s="131" t="s">
        <v>931</v>
      </c>
      <c r="D712" s="132" t="s">
        <v>932</v>
      </c>
      <c r="E712" s="131">
        <v>2</v>
      </c>
    </row>
    <row r="713" spans="1:5" customFormat="1" ht="15">
      <c r="A713" s="30" t="str">
        <f t="shared" si="30"/>
        <v>NUR</v>
      </c>
      <c r="B713" s="30" t="str">
        <f t="shared" si="31"/>
        <v>448</v>
      </c>
      <c r="C713" s="131" t="s">
        <v>933</v>
      </c>
      <c r="D713" s="132" t="s">
        <v>934</v>
      </c>
      <c r="E713" s="131">
        <v>5</v>
      </c>
    </row>
    <row r="714" spans="1:5" customFormat="1" ht="15">
      <c r="A714" s="30" t="str">
        <f t="shared" si="30"/>
        <v>NUR</v>
      </c>
      <c r="B714" s="30" t="str">
        <f t="shared" si="31"/>
        <v>452</v>
      </c>
      <c r="C714" s="131" t="s">
        <v>935</v>
      </c>
      <c r="D714" s="132" t="s">
        <v>930</v>
      </c>
      <c r="E714" s="131">
        <v>3</v>
      </c>
    </row>
    <row r="715" spans="1:5" customFormat="1" ht="15">
      <c r="A715" s="30" t="str">
        <f t="shared" si="30"/>
        <v>NUR</v>
      </c>
      <c r="B715" s="30" t="str">
        <f t="shared" si="31"/>
        <v>453</v>
      </c>
      <c r="C715" s="131" t="s">
        <v>936</v>
      </c>
      <c r="D715" s="132" t="s">
        <v>932</v>
      </c>
      <c r="E715" s="131">
        <v>3</v>
      </c>
    </row>
    <row r="716" spans="1:5" customFormat="1" ht="15">
      <c r="A716" s="30" t="str">
        <f t="shared" si="30"/>
        <v>NUR</v>
      </c>
      <c r="B716" s="30" t="str">
        <f t="shared" si="31"/>
        <v>455</v>
      </c>
      <c r="C716" s="131" t="s">
        <v>937</v>
      </c>
      <c r="D716" s="132" t="s">
        <v>938</v>
      </c>
      <c r="E716" s="131">
        <v>2</v>
      </c>
    </row>
    <row r="717" spans="1:5" customFormat="1" ht="15">
      <c r="A717" s="30" t="str">
        <f t="shared" si="30"/>
        <v>OPT</v>
      </c>
      <c r="B717" s="30" t="str">
        <f t="shared" si="31"/>
        <v>600</v>
      </c>
      <c r="C717" s="131" t="s">
        <v>1158</v>
      </c>
      <c r="D717" s="132" t="s">
        <v>1159</v>
      </c>
      <c r="E717" s="131">
        <v>2</v>
      </c>
    </row>
    <row r="718" spans="1:5" customFormat="1" ht="15">
      <c r="A718" s="30" t="str">
        <f t="shared" si="30"/>
        <v>PGY</v>
      </c>
      <c r="B718" s="30" t="str">
        <f t="shared" si="31"/>
        <v>251</v>
      </c>
      <c r="C718" s="131" t="s">
        <v>1160</v>
      </c>
      <c r="D718" s="132" t="s">
        <v>1161</v>
      </c>
      <c r="E718" s="131">
        <v>3</v>
      </c>
    </row>
    <row r="719" spans="1:5" customFormat="1" ht="15">
      <c r="A719" s="30" t="str">
        <f t="shared" si="30"/>
        <v>PGY</v>
      </c>
      <c r="B719" s="30" t="str">
        <f t="shared" si="31"/>
        <v>301</v>
      </c>
      <c r="C719" s="131" t="s">
        <v>1162</v>
      </c>
      <c r="D719" s="132" t="s">
        <v>1163</v>
      </c>
      <c r="E719" s="131">
        <v>4</v>
      </c>
    </row>
    <row r="720" spans="1:5" customFormat="1" ht="15">
      <c r="A720" s="30" t="str">
        <f t="shared" si="30"/>
        <v>PMY</v>
      </c>
      <c r="B720" s="30" t="str">
        <f t="shared" si="31"/>
        <v>300</v>
      </c>
      <c r="C720" s="131" t="s">
        <v>939</v>
      </c>
      <c r="D720" s="132" t="s">
        <v>940</v>
      </c>
      <c r="E720" s="131">
        <v>2</v>
      </c>
    </row>
    <row r="721" spans="1:5" customFormat="1" ht="15">
      <c r="A721" s="30" t="str">
        <f t="shared" si="30"/>
        <v>PMY</v>
      </c>
      <c r="B721" s="30" t="str">
        <f t="shared" si="31"/>
        <v>301</v>
      </c>
      <c r="C721" s="131" t="s">
        <v>941</v>
      </c>
      <c r="D721" s="132" t="s">
        <v>942</v>
      </c>
      <c r="E721" s="131">
        <v>3</v>
      </c>
    </row>
    <row r="722" spans="1:5" customFormat="1" ht="15">
      <c r="A722" s="30" t="str">
        <f t="shared" si="30"/>
        <v>PMY</v>
      </c>
      <c r="B722" s="30" t="str">
        <f t="shared" si="31"/>
        <v>302</v>
      </c>
      <c r="C722" s="131" t="s">
        <v>943</v>
      </c>
      <c r="D722" s="132" t="s">
        <v>944</v>
      </c>
      <c r="E722" s="131">
        <v>3</v>
      </c>
    </row>
    <row r="723" spans="1:5" customFormat="1" ht="15">
      <c r="A723" s="30" t="str">
        <f t="shared" si="30"/>
        <v>PMY</v>
      </c>
      <c r="B723" s="30" t="str">
        <f t="shared" si="31"/>
        <v>304</v>
      </c>
      <c r="C723" s="131" t="s">
        <v>945</v>
      </c>
      <c r="D723" s="132" t="s">
        <v>946</v>
      </c>
      <c r="E723" s="130">
        <v>3</v>
      </c>
    </row>
    <row r="724" spans="1:5" customFormat="1" ht="15">
      <c r="A724" s="30" t="str">
        <f t="shared" si="30"/>
        <v>PMY</v>
      </c>
      <c r="B724" s="30" t="str">
        <f t="shared" si="31"/>
        <v>443</v>
      </c>
      <c r="C724" s="131" t="s">
        <v>947</v>
      </c>
      <c r="D724" s="132" t="s">
        <v>948</v>
      </c>
      <c r="E724" s="130">
        <v>1</v>
      </c>
    </row>
    <row r="725" spans="1:5" customFormat="1" ht="15">
      <c r="A725" s="30" t="str">
        <f t="shared" si="30"/>
        <v>PTY</v>
      </c>
      <c r="B725" s="30" t="str">
        <f t="shared" si="31"/>
        <v>601</v>
      </c>
      <c r="C725" s="131" t="s">
        <v>1164</v>
      </c>
      <c r="D725" s="132" t="s">
        <v>1165</v>
      </c>
      <c r="E725" s="131">
        <v>2</v>
      </c>
    </row>
    <row r="726" spans="1:5" customFormat="1" ht="15">
      <c r="A726" s="30" t="str">
        <f t="shared" si="30"/>
        <v>PTH</v>
      </c>
      <c r="B726" s="30" t="str">
        <f t="shared" si="31"/>
        <v>350</v>
      </c>
      <c r="C726" s="131" t="s">
        <v>949</v>
      </c>
      <c r="D726" s="132" t="s">
        <v>950</v>
      </c>
      <c r="E726" s="131">
        <v>3</v>
      </c>
    </row>
    <row r="727" spans="1:5" customFormat="1" ht="15">
      <c r="A727" s="30" t="str">
        <f t="shared" si="30"/>
        <v>PTH</v>
      </c>
      <c r="B727" s="30" t="str">
        <f t="shared" si="31"/>
        <v>351</v>
      </c>
      <c r="C727" s="131" t="s">
        <v>1166</v>
      </c>
      <c r="D727" s="139" t="s">
        <v>1167</v>
      </c>
      <c r="E727" s="131">
        <v>3</v>
      </c>
    </row>
    <row r="728" spans="1:5" customFormat="1" ht="15">
      <c r="A728" s="30" t="str">
        <f t="shared" si="30"/>
        <v>PTH</v>
      </c>
      <c r="B728" s="30" t="str">
        <f t="shared" si="31"/>
        <v>603</v>
      </c>
      <c r="C728" s="131" t="s">
        <v>1168</v>
      </c>
      <c r="D728" s="132" t="s">
        <v>1169</v>
      </c>
      <c r="E728" s="131">
        <v>2</v>
      </c>
    </row>
    <row r="729" spans="1:5" customFormat="1" ht="15">
      <c r="A729" s="30" t="str">
        <f t="shared" si="30"/>
        <v>PTH</v>
      </c>
      <c r="B729" s="30" t="str">
        <f t="shared" si="31"/>
        <v>604</v>
      </c>
      <c r="C729" s="131" t="s">
        <v>1170</v>
      </c>
      <c r="D729" s="132" t="s">
        <v>1171</v>
      </c>
      <c r="E729" s="131">
        <v>3</v>
      </c>
    </row>
    <row r="730" spans="1:5" customFormat="1" ht="15">
      <c r="A730" s="30" t="str">
        <f t="shared" si="30"/>
        <v>PTH</v>
      </c>
      <c r="B730" s="30" t="str">
        <f t="shared" si="31"/>
        <v>605</v>
      </c>
      <c r="C730" s="131" t="s">
        <v>1172</v>
      </c>
      <c r="D730" s="139" t="s">
        <v>1173</v>
      </c>
      <c r="E730" s="131">
        <v>4</v>
      </c>
    </row>
    <row r="731" spans="1:5" customFormat="1" ht="15">
      <c r="A731" s="30" t="str">
        <f t="shared" si="30"/>
        <v>PTH</v>
      </c>
      <c r="B731" s="30" t="str">
        <f t="shared" si="31"/>
        <v>606</v>
      </c>
      <c r="C731" s="131" t="s">
        <v>1174</v>
      </c>
      <c r="D731" s="139" t="s">
        <v>1175</v>
      </c>
      <c r="E731" s="131">
        <v>2</v>
      </c>
    </row>
    <row r="732" spans="1:5" customFormat="1" ht="15">
      <c r="A732" s="30" t="str">
        <f t="shared" si="30"/>
        <v>PTH</v>
      </c>
      <c r="B732" s="30" t="str">
        <f t="shared" si="31"/>
        <v>615</v>
      </c>
      <c r="C732" s="131" t="s">
        <v>1176</v>
      </c>
      <c r="D732" s="139" t="s">
        <v>1177</v>
      </c>
      <c r="E732" s="131">
        <v>1</v>
      </c>
    </row>
    <row r="733" spans="1:5" customFormat="1" ht="15">
      <c r="A733" s="30" t="str">
        <f t="shared" si="30"/>
        <v>PTH</v>
      </c>
      <c r="B733" s="30" t="str">
        <f t="shared" si="31"/>
        <v>655</v>
      </c>
      <c r="C733" s="131" t="s">
        <v>1178</v>
      </c>
      <c r="D733" s="139" t="s">
        <v>1179</v>
      </c>
      <c r="E733" s="131">
        <v>3</v>
      </c>
    </row>
    <row r="734" spans="1:5" customFormat="1" ht="15">
      <c r="A734" s="30" t="str">
        <f t="shared" si="30"/>
        <v>PHC</v>
      </c>
      <c r="B734" s="30" t="str">
        <f t="shared" si="31"/>
        <v>351</v>
      </c>
      <c r="C734" s="131" t="s">
        <v>951</v>
      </c>
      <c r="D734" s="139" t="s">
        <v>952</v>
      </c>
      <c r="E734" s="131">
        <v>3</v>
      </c>
    </row>
    <row r="735" spans="1:5" customFormat="1" ht="15">
      <c r="A735" s="30" t="str">
        <f t="shared" si="30"/>
        <v>PHC</v>
      </c>
      <c r="B735" s="30" t="str">
        <f t="shared" si="31"/>
        <v>401</v>
      </c>
      <c r="C735" s="131" t="s">
        <v>953</v>
      </c>
      <c r="D735" s="139" t="s">
        <v>954</v>
      </c>
      <c r="E735" s="131">
        <v>3</v>
      </c>
    </row>
    <row r="736" spans="1:5" customFormat="1" ht="15">
      <c r="A736" s="30" t="str">
        <f t="shared" si="30"/>
        <v>PHC</v>
      </c>
      <c r="B736" s="30" t="str">
        <f t="shared" si="31"/>
        <v>402</v>
      </c>
      <c r="C736" s="131" t="s">
        <v>955</v>
      </c>
      <c r="D736" s="139" t="s">
        <v>956</v>
      </c>
      <c r="E736" s="131">
        <v>2</v>
      </c>
    </row>
    <row r="737" spans="1:5" customFormat="1" ht="15">
      <c r="A737" s="30" t="str">
        <f t="shared" ref="A737:A797" si="32">LEFT(C737,3)</f>
        <v>PHC</v>
      </c>
      <c r="B737" s="30" t="str">
        <f t="shared" ref="B737:B797" si="33">RIGHT(C737,3)</f>
        <v>406</v>
      </c>
      <c r="C737" s="131" t="s">
        <v>957</v>
      </c>
      <c r="D737" s="139" t="s">
        <v>958</v>
      </c>
      <c r="E737" s="131">
        <v>3</v>
      </c>
    </row>
    <row r="738" spans="1:5" customFormat="1" ht="15">
      <c r="A738" s="30" t="str">
        <f t="shared" si="32"/>
        <v>PHC</v>
      </c>
      <c r="B738" s="30" t="str">
        <f t="shared" si="33"/>
        <v>414</v>
      </c>
      <c r="C738" s="131" t="s">
        <v>959</v>
      </c>
      <c r="D738" s="132" t="s">
        <v>960</v>
      </c>
      <c r="E738" s="131">
        <v>1</v>
      </c>
    </row>
    <row r="739" spans="1:5" customFormat="1" ht="15">
      <c r="A739" s="30" t="str">
        <f t="shared" si="32"/>
        <v>PHC</v>
      </c>
      <c r="B739" s="30" t="str">
        <f t="shared" si="33"/>
        <v>422</v>
      </c>
      <c r="C739" s="131" t="s">
        <v>961</v>
      </c>
      <c r="D739" s="132" t="s">
        <v>962</v>
      </c>
      <c r="E739" s="131">
        <v>1</v>
      </c>
    </row>
    <row r="740" spans="1:5" customFormat="1" ht="15">
      <c r="A740" s="30" t="str">
        <f t="shared" si="32"/>
        <v>PHC</v>
      </c>
      <c r="B740" s="30" t="str">
        <f t="shared" si="33"/>
        <v>424</v>
      </c>
      <c r="C740" s="131" t="s">
        <v>963</v>
      </c>
      <c r="D740" s="132" t="s">
        <v>964</v>
      </c>
      <c r="E740" s="131">
        <v>1</v>
      </c>
    </row>
    <row r="741" spans="1:5" customFormat="1" ht="15">
      <c r="A741" s="30" t="str">
        <f t="shared" si="32"/>
        <v>PHC</v>
      </c>
      <c r="B741" s="30" t="str">
        <f t="shared" si="33"/>
        <v>434</v>
      </c>
      <c r="C741" s="131" t="s">
        <v>965</v>
      </c>
      <c r="D741" s="132" t="s">
        <v>966</v>
      </c>
      <c r="E741" s="131">
        <v>1</v>
      </c>
    </row>
    <row r="742" spans="1:5" customFormat="1" ht="15">
      <c r="A742" s="30" t="str">
        <f t="shared" si="32"/>
        <v>PHC</v>
      </c>
      <c r="B742" s="30" t="str">
        <f t="shared" si="33"/>
        <v>451</v>
      </c>
      <c r="C742" s="131" t="s">
        <v>967</v>
      </c>
      <c r="D742" s="132" t="s">
        <v>968</v>
      </c>
      <c r="E742" s="131">
        <v>3</v>
      </c>
    </row>
    <row r="743" spans="1:5" customFormat="1" ht="15">
      <c r="A743" s="30" t="str">
        <f t="shared" si="32"/>
        <v>PHI</v>
      </c>
      <c r="B743" s="30" t="str">
        <f t="shared" si="33"/>
        <v>461</v>
      </c>
      <c r="C743" s="131" t="s">
        <v>1180</v>
      </c>
      <c r="D743" s="132" t="s">
        <v>1181</v>
      </c>
      <c r="E743" s="131">
        <v>2</v>
      </c>
    </row>
    <row r="744" spans="1:5" customFormat="1" ht="15">
      <c r="A744" s="30" t="str">
        <f t="shared" si="32"/>
        <v>PHM</v>
      </c>
      <c r="B744" s="30" t="str">
        <f t="shared" si="33"/>
        <v>296</v>
      </c>
      <c r="C744" s="131" t="s">
        <v>969</v>
      </c>
      <c r="D744" s="132" t="s">
        <v>753</v>
      </c>
      <c r="E744" s="131">
        <v>1</v>
      </c>
    </row>
    <row r="745" spans="1:5" customFormat="1" ht="15">
      <c r="A745" s="30" t="str">
        <f t="shared" si="32"/>
        <v>PHM</v>
      </c>
      <c r="B745" s="30" t="str">
        <f t="shared" si="33"/>
        <v>396</v>
      </c>
      <c r="C745" s="131" t="s">
        <v>970</v>
      </c>
      <c r="D745" s="132" t="s">
        <v>753</v>
      </c>
      <c r="E745" s="131">
        <v>1</v>
      </c>
    </row>
    <row r="746" spans="1:5" customFormat="1" ht="15">
      <c r="A746" s="30" t="str">
        <f t="shared" si="32"/>
        <v>PHM</v>
      </c>
      <c r="B746" s="30" t="str">
        <f t="shared" si="33"/>
        <v>402</v>
      </c>
      <c r="C746" s="131" t="s">
        <v>971</v>
      </c>
      <c r="D746" s="132" t="s">
        <v>972</v>
      </c>
      <c r="E746" s="131">
        <v>3</v>
      </c>
    </row>
    <row r="747" spans="1:5" customFormat="1" ht="15">
      <c r="A747" s="30" t="str">
        <f t="shared" si="32"/>
        <v>PHM</v>
      </c>
      <c r="B747" s="30" t="str">
        <f t="shared" si="33"/>
        <v>404</v>
      </c>
      <c r="C747" s="131" t="s">
        <v>973</v>
      </c>
      <c r="D747" s="132" t="s">
        <v>974</v>
      </c>
      <c r="E747" s="131">
        <v>3</v>
      </c>
    </row>
    <row r="748" spans="1:5" customFormat="1" ht="15">
      <c r="A748" s="30" t="str">
        <f t="shared" si="32"/>
        <v>PHM</v>
      </c>
      <c r="B748" s="30" t="str">
        <f t="shared" si="33"/>
        <v>407</v>
      </c>
      <c r="C748" s="131" t="s">
        <v>975</v>
      </c>
      <c r="D748" s="132" t="s">
        <v>976</v>
      </c>
      <c r="E748" s="131">
        <v>3</v>
      </c>
    </row>
    <row r="749" spans="1:5" customFormat="1" ht="15">
      <c r="A749" s="30" t="str">
        <f t="shared" si="32"/>
        <v>PHM</v>
      </c>
      <c r="B749" s="30" t="str">
        <f t="shared" si="33"/>
        <v>410</v>
      </c>
      <c r="C749" s="131" t="s">
        <v>977</v>
      </c>
      <c r="D749" s="132" t="s">
        <v>978</v>
      </c>
      <c r="E749" s="131">
        <v>2</v>
      </c>
    </row>
    <row r="750" spans="1:5" customFormat="1" ht="15">
      <c r="A750" s="30" t="str">
        <f t="shared" si="32"/>
        <v>PHM</v>
      </c>
      <c r="B750" s="30" t="str">
        <f t="shared" si="33"/>
        <v>413</v>
      </c>
      <c r="C750" s="131" t="s">
        <v>979</v>
      </c>
      <c r="D750" s="132" t="s">
        <v>980</v>
      </c>
      <c r="E750" s="131">
        <v>2</v>
      </c>
    </row>
    <row r="751" spans="1:5" customFormat="1" ht="15">
      <c r="A751" s="30" t="str">
        <f t="shared" si="32"/>
        <v>PHM</v>
      </c>
      <c r="B751" s="30" t="str">
        <f t="shared" si="33"/>
        <v>446</v>
      </c>
      <c r="C751" s="131" t="s">
        <v>1182</v>
      </c>
      <c r="D751" s="132" t="s">
        <v>666</v>
      </c>
      <c r="E751" s="131">
        <v>3</v>
      </c>
    </row>
    <row r="752" spans="1:5" customFormat="1" ht="15">
      <c r="A752" s="30" t="str">
        <f t="shared" si="32"/>
        <v>PHM</v>
      </c>
      <c r="B752" s="30" t="str">
        <f t="shared" si="33"/>
        <v>447</v>
      </c>
      <c r="C752" s="131" t="s">
        <v>981</v>
      </c>
      <c r="D752" s="132" t="s">
        <v>982</v>
      </c>
      <c r="E752" s="130">
        <v>4</v>
      </c>
    </row>
    <row r="753" spans="1:5" customFormat="1" ht="15">
      <c r="A753" s="30" t="str">
        <f t="shared" si="32"/>
        <v>PHM</v>
      </c>
      <c r="B753" s="30" t="str">
        <f t="shared" si="33"/>
        <v>448</v>
      </c>
      <c r="C753" s="131" t="s">
        <v>983</v>
      </c>
      <c r="D753" s="132" t="s">
        <v>984</v>
      </c>
      <c r="E753" s="130">
        <v>4</v>
      </c>
    </row>
    <row r="754" spans="1:5" customFormat="1" ht="15">
      <c r="A754" s="30" t="str">
        <f t="shared" si="32"/>
        <v>PHM</v>
      </c>
      <c r="B754" s="30" t="str">
        <f t="shared" si="33"/>
        <v>449</v>
      </c>
      <c r="C754" s="131" t="s">
        <v>1183</v>
      </c>
      <c r="D754" s="132" t="s">
        <v>715</v>
      </c>
      <c r="E754" s="138">
        <v>3</v>
      </c>
    </row>
    <row r="755" spans="1:5" customFormat="1" ht="15">
      <c r="A755" s="30" t="str">
        <f t="shared" si="32"/>
        <v>PHM</v>
      </c>
      <c r="B755" s="30" t="str">
        <f t="shared" si="33"/>
        <v>496</v>
      </c>
      <c r="C755" s="131" t="s">
        <v>985</v>
      </c>
      <c r="D755" s="132" t="s">
        <v>753</v>
      </c>
      <c r="E755" s="138">
        <v>1</v>
      </c>
    </row>
    <row r="756" spans="1:5" customFormat="1" ht="15">
      <c r="A756" s="30" t="str">
        <f t="shared" si="32"/>
        <v>PHM</v>
      </c>
      <c r="B756" s="30" t="str">
        <f t="shared" si="33"/>
        <v>497</v>
      </c>
      <c r="C756" s="131" t="s">
        <v>1184</v>
      </c>
      <c r="D756" s="132" t="s">
        <v>1185</v>
      </c>
      <c r="E756" s="130">
        <v>8</v>
      </c>
    </row>
    <row r="757" spans="1:5" customFormat="1" ht="15">
      <c r="A757" s="30" t="str">
        <f t="shared" si="32"/>
        <v>REM</v>
      </c>
      <c r="B757" s="30" t="str">
        <f t="shared" si="33"/>
        <v>400</v>
      </c>
      <c r="C757" s="131" t="s">
        <v>986</v>
      </c>
      <c r="D757" s="132" t="s">
        <v>987</v>
      </c>
      <c r="E757" s="130">
        <v>2</v>
      </c>
    </row>
    <row r="758" spans="1:5" customFormat="1" ht="15">
      <c r="A758" s="30" t="str">
        <f t="shared" si="32"/>
        <v xml:space="preserve">SE </v>
      </c>
      <c r="B758" s="30" t="str">
        <f t="shared" si="33"/>
        <v>445</v>
      </c>
      <c r="C758" s="131" t="s">
        <v>988</v>
      </c>
      <c r="D758" s="132" t="s">
        <v>989</v>
      </c>
      <c r="E758" s="130">
        <v>3</v>
      </c>
    </row>
    <row r="759" spans="1:5" customFormat="1" ht="15">
      <c r="A759" s="30" t="str">
        <f t="shared" si="32"/>
        <v>SOC</v>
      </c>
      <c r="B759" s="30" t="str">
        <f t="shared" si="33"/>
        <v>323</v>
      </c>
      <c r="C759" s="131" t="s">
        <v>990</v>
      </c>
      <c r="D759" s="132" t="s">
        <v>991</v>
      </c>
      <c r="E759" s="130">
        <v>1</v>
      </c>
    </row>
    <row r="760" spans="1:5" customFormat="1" ht="15">
      <c r="A760" s="30" t="str">
        <f t="shared" si="32"/>
        <v>SPM</v>
      </c>
      <c r="B760" s="30" t="str">
        <f t="shared" si="33"/>
        <v>200</v>
      </c>
      <c r="C760" s="131" t="s">
        <v>992</v>
      </c>
      <c r="D760" s="132" t="s">
        <v>993</v>
      </c>
      <c r="E760" s="130">
        <v>1</v>
      </c>
    </row>
    <row r="761" spans="1:5" customFormat="1" ht="15">
      <c r="A761" s="30" t="str">
        <f t="shared" si="32"/>
        <v>SPM</v>
      </c>
      <c r="B761" s="30" t="str">
        <f t="shared" si="33"/>
        <v>300</v>
      </c>
      <c r="C761" s="131" t="s">
        <v>994</v>
      </c>
      <c r="D761" s="132" t="s">
        <v>995</v>
      </c>
      <c r="E761" s="130">
        <v>1</v>
      </c>
    </row>
    <row r="762" spans="1:5" customFormat="1" ht="15">
      <c r="A762" s="30" t="str">
        <f t="shared" si="32"/>
        <v>SPM</v>
      </c>
      <c r="B762" s="30" t="str">
        <f t="shared" si="33"/>
        <v>302</v>
      </c>
      <c r="C762" s="131" t="s">
        <v>996</v>
      </c>
      <c r="D762" s="132" t="s">
        <v>997</v>
      </c>
      <c r="E762" s="130">
        <v>2</v>
      </c>
    </row>
    <row r="763" spans="1:5" customFormat="1" ht="15">
      <c r="A763" s="30" t="str">
        <f t="shared" si="32"/>
        <v>SPM</v>
      </c>
      <c r="B763" s="30" t="str">
        <f t="shared" si="33"/>
        <v>303</v>
      </c>
      <c r="C763" s="131" t="s">
        <v>1186</v>
      </c>
      <c r="D763" s="132" t="s">
        <v>1187</v>
      </c>
      <c r="E763" s="130">
        <v>1</v>
      </c>
    </row>
    <row r="764" spans="1:5" customFormat="1" ht="15">
      <c r="A764" s="30" t="str">
        <f t="shared" si="32"/>
        <v>SPM</v>
      </c>
      <c r="B764" s="30" t="str">
        <f t="shared" si="33"/>
        <v>413</v>
      </c>
      <c r="C764" s="131" t="s">
        <v>998</v>
      </c>
      <c r="D764" s="132" t="s">
        <v>999</v>
      </c>
      <c r="E764" s="130">
        <v>1</v>
      </c>
    </row>
    <row r="765" spans="1:5" customFormat="1" ht="15">
      <c r="A765" s="30" t="str">
        <f t="shared" si="32"/>
        <v>SPM</v>
      </c>
      <c r="B765" s="30" t="str">
        <f t="shared" si="33"/>
        <v>513</v>
      </c>
      <c r="C765" s="131" t="s">
        <v>1188</v>
      </c>
      <c r="D765" s="132" t="s">
        <v>1189</v>
      </c>
      <c r="E765" s="138">
        <v>2</v>
      </c>
    </row>
    <row r="766" spans="1:5" customFormat="1" ht="15">
      <c r="A766" s="30" t="str">
        <f t="shared" si="32"/>
        <v>STA</v>
      </c>
      <c r="B766" s="30" t="str">
        <f t="shared" si="33"/>
        <v>423</v>
      </c>
      <c r="C766" s="131" t="s">
        <v>1000</v>
      </c>
      <c r="D766" s="132" t="s">
        <v>1001</v>
      </c>
      <c r="E766" s="130">
        <v>3</v>
      </c>
    </row>
    <row r="767" spans="1:5" customFormat="1" ht="15">
      <c r="A767" s="30" t="str">
        <f t="shared" si="32"/>
        <v>SUR</v>
      </c>
      <c r="B767" s="30" t="str">
        <f t="shared" si="33"/>
        <v>251</v>
      </c>
      <c r="C767" s="131" t="s">
        <v>1002</v>
      </c>
      <c r="D767" s="132" t="s">
        <v>1003</v>
      </c>
      <c r="E767" s="130">
        <v>2</v>
      </c>
    </row>
    <row r="768" spans="1:5" customFormat="1" ht="15">
      <c r="A768" s="30" t="str">
        <f t="shared" si="32"/>
        <v>SUR</v>
      </c>
      <c r="B768" s="30" t="str">
        <f t="shared" si="33"/>
        <v>252</v>
      </c>
      <c r="C768" s="131" t="s">
        <v>1190</v>
      </c>
      <c r="D768" s="132" t="s">
        <v>1003</v>
      </c>
      <c r="E768" s="131">
        <v>4</v>
      </c>
    </row>
    <row r="769" spans="1:5" customFormat="1" ht="15">
      <c r="A769" s="30" t="str">
        <f t="shared" si="32"/>
        <v>SUR</v>
      </c>
      <c r="B769" s="30" t="str">
        <f t="shared" si="33"/>
        <v>351</v>
      </c>
      <c r="C769" s="131" t="s">
        <v>1191</v>
      </c>
      <c r="D769" s="132" t="s">
        <v>1192</v>
      </c>
      <c r="E769" s="131">
        <v>4</v>
      </c>
    </row>
    <row r="770" spans="1:5" customFormat="1" ht="15">
      <c r="A770" s="30" t="str">
        <f t="shared" si="32"/>
        <v>SUR</v>
      </c>
      <c r="B770" s="30" t="str">
        <f t="shared" si="33"/>
        <v>352</v>
      </c>
      <c r="C770" s="131" t="s">
        <v>1193</v>
      </c>
      <c r="D770" s="132" t="s">
        <v>1192</v>
      </c>
      <c r="E770" s="131">
        <v>4</v>
      </c>
    </row>
    <row r="771" spans="1:5" customFormat="1" ht="15">
      <c r="A771" s="30" t="str">
        <f t="shared" si="32"/>
        <v>SUR</v>
      </c>
      <c r="B771" s="30" t="str">
        <f t="shared" si="33"/>
        <v>508</v>
      </c>
      <c r="C771" s="131" t="s">
        <v>1194</v>
      </c>
      <c r="D771" s="132" t="s">
        <v>1195</v>
      </c>
      <c r="E771" s="130">
        <v>4</v>
      </c>
    </row>
    <row r="772" spans="1:5" customFormat="1" ht="15">
      <c r="A772" s="30" t="str">
        <f t="shared" si="32"/>
        <v>SUR</v>
      </c>
      <c r="B772" s="30" t="str">
        <f t="shared" si="33"/>
        <v>509</v>
      </c>
      <c r="C772" s="131" t="s">
        <v>1196</v>
      </c>
      <c r="D772" s="132" t="s">
        <v>1197</v>
      </c>
      <c r="E772" s="130">
        <v>3</v>
      </c>
    </row>
    <row r="773" spans="1:5" customFormat="1" ht="15">
      <c r="A773" s="30" t="str">
        <f t="shared" si="32"/>
        <v>SUR</v>
      </c>
      <c r="B773" s="30" t="str">
        <f t="shared" si="33"/>
        <v>708</v>
      </c>
      <c r="C773" s="131" t="s">
        <v>1198</v>
      </c>
      <c r="D773" s="132" t="s">
        <v>1199</v>
      </c>
      <c r="E773" s="138">
        <v>3</v>
      </c>
    </row>
    <row r="774" spans="1:5" customFormat="1" ht="15">
      <c r="A774" s="30" t="str">
        <f t="shared" si="32"/>
        <v>SUR</v>
      </c>
      <c r="B774" s="30" t="str">
        <f t="shared" si="33"/>
        <v>709</v>
      </c>
      <c r="C774" s="131" t="s">
        <v>1200</v>
      </c>
      <c r="D774" s="132" t="s">
        <v>1201</v>
      </c>
      <c r="E774" s="138">
        <v>3</v>
      </c>
    </row>
    <row r="775" spans="1:5" customFormat="1" ht="15">
      <c r="A775" s="30" t="str">
        <f t="shared" si="32"/>
        <v>TOU</v>
      </c>
      <c r="B775" s="30" t="str">
        <f t="shared" si="33"/>
        <v>151</v>
      </c>
      <c r="C775" s="131" t="s">
        <v>1004</v>
      </c>
      <c r="D775" s="132" t="s">
        <v>1005</v>
      </c>
      <c r="E775" s="138">
        <v>2</v>
      </c>
    </row>
    <row r="776" spans="1:5" customFormat="1" ht="15">
      <c r="A776" s="30" t="str">
        <f t="shared" si="32"/>
        <v>TOU</v>
      </c>
      <c r="B776" s="30" t="str">
        <f t="shared" si="33"/>
        <v>296</v>
      </c>
      <c r="C776" s="131" t="s">
        <v>1006</v>
      </c>
      <c r="D776" s="132" t="s">
        <v>753</v>
      </c>
      <c r="E776" s="138">
        <v>1</v>
      </c>
    </row>
    <row r="777" spans="1:5" customFormat="1" ht="15">
      <c r="A777" s="30" t="str">
        <f t="shared" si="32"/>
        <v>TOU</v>
      </c>
      <c r="B777" s="30" t="str">
        <f t="shared" si="33"/>
        <v>348</v>
      </c>
      <c r="C777" s="131" t="s">
        <v>1007</v>
      </c>
      <c r="D777" s="132" t="s">
        <v>755</v>
      </c>
      <c r="E777" s="138">
        <v>5</v>
      </c>
    </row>
    <row r="778" spans="1:5" customFormat="1" ht="15">
      <c r="A778" s="30" t="str">
        <f t="shared" si="32"/>
        <v>TOU</v>
      </c>
      <c r="B778" s="30" t="str">
        <f t="shared" si="33"/>
        <v>349</v>
      </c>
      <c r="C778" s="131" t="s">
        <v>1008</v>
      </c>
      <c r="D778" s="132" t="s">
        <v>666</v>
      </c>
      <c r="E778" s="138">
        <v>1</v>
      </c>
    </row>
    <row r="779" spans="1:5" customFormat="1" ht="15">
      <c r="A779" s="30" t="str">
        <f t="shared" si="32"/>
        <v>TOU</v>
      </c>
      <c r="B779" s="30" t="str">
        <f t="shared" si="33"/>
        <v>361</v>
      </c>
      <c r="C779" s="131" t="s">
        <v>1009</v>
      </c>
      <c r="D779" s="132" t="s">
        <v>1010</v>
      </c>
      <c r="E779" s="131">
        <v>2</v>
      </c>
    </row>
    <row r="780" spans="1:5" customFormat="1" ht="15">
      <c r="A780" s="30" t="str">
        <f t="shared" si="32"/>
        <v>TOU</v>
      </c>
      <c r="B780" s="30" t="str">
        <f t="shared" si="33"/>
        <v>362</v>
      </c>
      <c r="C780" s="131" t="s">
        <v>1011</v>
      </c>
      <c r="D780" s="132" t="s">
        <v>1012</v>
      </c>
      <c r="E780" s="131">
        <v>2</v>
      </c>
    </row>
    <row r="781" spans="1:5" customFormat="1" ht="15">
      <c r="A781" s="30" t="str">
        <f t="shared" si="32"/>
        <v>TOU</v>
      </c>
      <c r="B781" s="30" t="str">
        <f t="shared" si="33"/>
        <v>364</v>
      </c>
      <c r="C781" s="131" t="s">
        <v>1013</v>
      </c>
      <c r="D781" s="132" t="s">
        <v>1014</v>
      </c>
      <c r="E781" s="131">
        <v>3</v>
      </c>
    </row>
    <row r="782" spans="1:5" customFormat="1" ht="15">
      <c r="A782" s="30" t="str">
        <f t="shared" si="32"/>
        <v>TOU</v>
      </c>
      <c r="B782" s="30" t="str">
        <f t="shared" si="33"/>
        <v>396</v>
      </c>
      <c r="C782" s="131" t="s">
        <v>1015</v>
      </c>
      <c r="D782" s="132" t="s">
        <v>753</v>
      </c>
      <c r="E782" s="131">
        <v>1</v>
      </c>
    </row>
    <row r="783" spans="1:5" customFormat="1" ht="15">
      <c r="A783" s="30" t="str">
        <f t="shared" si="32"/>
        <v>TOU</v>
      </c>
      <c r="B783" s="30" t="str">
        <f t="shared" si="33"/>
        <v>399</v>
      </c>
      <c r="C783" s="131" t="s">
        <v>1016</v>
      </c>
      <c r="D783" s="132" t="s">
        <v>715</v>
      </c>
      <c r="E783" s="131">
        <v>5</v>
      </c>
    </row>
    <row r="784" spans="1:5" customFormat="1" ht="15">
      <c r="A784" s="30" t="str">
        <f t="shared" si="32"/>
        <v>TOU</v>
      </c>
      <c r="B784" s="30" t="str">
        <f t="shared" si="33"/>
        <v>404</v>
      </c>
      <c r="C784" s="131" t="s">
        <v>1017</v>
      </c>
      <c r="D784" s="132" t="s">
        <v>1018</v>
      </c>
      <c r="E784" s="131">
        <v>3</v>
      </c>
    </row>
    <row r="785" spans="1:13" customFormat="1" ht="15">
      <c r="A785" s="30" t="str">
        <f t="shared" si="32"/>
        <v>TOU</v>
      </c>
      <c r="B785" s="30" t="str">
        <f t="shared" si="33"/>
        <v>405</v>
      </c>
      <c r="C785" s="131" t="s">
        <v>1019</v>
      </c>
      <c r="D785" s="132" t="s">
        <v>1020</v>
      </c>
      <c r="E785" s="138">
        <v>2</v>
      </c>
    </row>
    <row r="786" spans="1:13" customFormat="1" ht="15">
      <c r="A786" s="30" t="str">
        <f t="shared" si="32"/>
        <v>TOU</v>
      </c>
      <c r="B786" s="30" t="str">
        <f t="shared" si="33"/>
        <v>411</v>
      </c>
      <c r="C786" s="131" t="s">
        <v>1021</v>
      </c>
      <c r="D786" s="132" t="s">
        <v>1022</v>
      </c>
      <c r="E786" s="138">
        <v>2</v>
      </c>
    </row>
    <row r="787" spans="1:13" customFormat="1" ht="15">
      <c r="A787" s="30" t="str">
        <f t="shared" si="32"/>
        <v>TOU</v>
      </c>
      <c r="B787" s="30" t="str">
        <f t="shared" si="33"/>
        <v>431</v>
      </c>
      <c r="C787" s="131" t="s">
        <v>1023</v>
      </c>
      <c r="D787" s="132" t="s">
        <v>1024</v>
      </c>
      <c r="E787" s="138">
        <v>2</v>
      </c>
    </row>
    <row r="788" spans="1:13" customFormat="1" ht="15">
      <c r="A788" s="30" t="str">
        <f t="shared" si="32"/>
        <v>TOU</v>
      </c>
      <c r="B788" s="30" t="str">
        <f t="shared" si="33"/>
        <v>448</v>
      </c>
      <c r="C788" s="131" t="s">
        <v>1025</v>
      </c>
      <c r="D788" s="132" t="s">
        <v>1026</v>
      </c>
      <c r="E788" s="138">
        <v>5</v>
      </c>
    </row>
    <row r="789" spans="1:13" customFormat="1" ht="15">
      <c r="A789" s="30" t="str">
        <f t="shared" si="32"/>
        <v>TOU</v>
      </c>
      <c r="B789" s="30" t="str">
        <f t="shared" si="33"/>
        <v>449</v>
      </c>
      <c r="C789" s="131" t="s">
        <v>1027</v>
      </c>
      <c r="D789" s="132" t="s">
        <v>1028</v>
      </c>
      <c r="E789" s="138">
        <v>5</v>
      </c>
    </row>
    <row r="790" spans="1:13" customFormat="1" ht="15">
      <c r="A790" s="30" t="str">
        <f t="shared" si="32"/>
        <v>TOU</v>
      </c>
      <c r="B790" s="30" t="str">
        <f t="shared" si="33"/>
        <v>496</v>
      </c>
      <c r="C790" s="131" t="s">
        <v>1029</v>
      </c>
      <c r="D790" s="132" t="s">
        <v>753</v>
      </c>
      <c r="E790" s="138">
        <v>1</v>
      </c>
    </row>
    <row r="791" spans="1:13" customFormat="1" ht="15">
      <c r="A791" s="30" t="str">
        <f t="shared" si="32"/>
        <v>THR</v>
      </c>
      <c r="B791" s="30" t="str">
        <f t="shared" si="33"/>
        <v>201</v>
      </c>
      <c r="C791" s="131" t="s">
        <v>606</v>
      </c>
      <c r="D791" s="132" t="s">
        <v>1202</v>
      </c>
      <c r="E791" s="131">
        <v>3</v>
      </c>
    </row>
    <row r="792" spans="1:13" customFormat="1" ht="15">
      <c r="A792" s="30" t="str">
        <f t="shared" si="32"/>
        <v>UIU</v>
      </c>
      <c r="B792" s="30" t="str">
        <f t="shared" si="33"/>
        <v>101</v>
      </c>
      <c r="C792" s="131" t="s">
        <v>1030</v>
      </c>
      <c r="D792" s="132" t="s">
        <v>1031</v>
      </c>
      <c r="E792" s="138">
        <v>3</v>
      </c>
    </row>
    <row r="793" spans="1:13" customFormat="1" ht="15">
      <c r="A793" s="30" t="str">
        <f t="shared" si="32"/>
        <v>UIU</v>
      </c>
      <c r="B793" s="30" t="str">
        <f t="shared" si="33"/>
        <v>211</v>
      </c>
      <c r="C793" s="131" t="s">
        <v>1032</v>
      </c>
      <c r="D793" s="132" t="s">
        <v>1033</v>
      </c>
      <c r="E793" s="138">
        <v>4</v>
      </c>
    </row>
    <row r="794" spans="1:13" customFormat="1" ht="15">
      <c r="A794" s="30" t="str">
        <f t="shared" si="32"/>
        <v>UIU</v>
      </c>
      <c r="B794" s="30" t="str">
        <f t="shared" si="33"/>
        <v>303</v>
      </c>
      <c r="C794" s="131" t="s">
        <v>1034</v>
      </c>
      <c r="D794" s="132" t="s">
        <v>1035</v>
      </c>
      <c r="E794" s="131">
        <v>3</v>
      </c>
    </row>
    <row r="795" spans="1:13" customFormat="1" ht="15">
      <c r="A795" s="30" t="str">
        <f t="shared" si="32"/>
        <v>UIU</v>
      </c>
      <c r="B795" s="30" t="str">
        <f t="shared" si="33"/>
        <v>301</v>
      </c>
      <c r="C795" s="131" t="s">
        <v>1203</v>
      </c>
      <c r="D795" s="132" t="s">
        <v>1204</v>
      </c>
      <c r="E795" s="138">
        <v>3</v>
      </c>
    </row>
    <row r="796" spans="1:13" customFormat="1" ht="15">
      <c r="A796" s="30" t="s">
        <v>1252</v>
      </c>
      <c r="B796" s="30">
        <v>335</v>
      </c>
      <c r="C796" s="131" t="s">
        <v>1253</v>
      </c>
      <c r="D796" s="132" t="s">
        <v>1254</v>
      </c>
      <c r="E796" s="138">
        <v>2</v>
      </c>
    </row>
    <row r="797" spans="1:13" customFormat="1" ht="15">
      <c r="A797" s="30" t="str">
        <f t="shared" si="32"/>
        <v>UIU</v>
      </c>
      <c r="B797" s="30" t="str">
        <f t="shared" si="33"/>
        <v>254</v>
      </c>
      <c r="C797" s="131" t="s">
        <v>1205</v>
      </c>
      <c r="D797" s="132" t="s">
        <v>1206</v>
      </c>
      <c r="E797" s="138">
        <v>3</v>
      </c>
    </row>
    <row r="798" spans="1:13" s="33" customFormat="1">
      <c r="A798" s="30"/>
      <c r="B798" s="30"/>
      <c r="C798" s="31"/>
      <c r="E798" s="30"/>
      <c r="F798" s="30"/>
      <c r="G798" s="30"/>
      <c r="H798" s="30"/>
      <c r="I798" s="30"/>
      <c r="J798" s="30"/>
      <c r="K798" s="30"/>
      <c r="L798" s="30"/>
      <c r="M798" s="30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2024-12-02T11:34:14Z</cp:lastPrinted>
  <dcterms:created xsi:type="dcterms:W3CDTF">2009-04-20T08:11:00Z</dcterms:created>
  <dcterms:modified xsi:type="dcterms:W3CDTF">2024-12-03T01:43:43Z</dcterms:modified>
</cp:coreProperties>
</file>