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New folder\TN Tháng 12.2024\WEB\"/>
    </mc:Choice>
  </mc:AlternateContent>
  <bookViews>
    <workbookView xWindow="240" yWindow="180" windowWidth="11280" windowHeight="7950" tabRatio="585"/>
  </bookViews>
  <sheets>
    <sheet name="TONGHOP" sheetId="45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  <externalReference r:id="rId8"/>
    <externalReference r:id="rId9"/>
    <externalReference r:id="rId10"/>
    <externalReference r:id="rId11"/>
  </externalReferences>
  <definedNames>
    <definedName name="_DST1">#REF!</definedName>
    <definedName name="_Fill" hidden="1">#REF!</definedName>
    <definedName name="_xlnm._FilterDatabase" localSheetId="3" hidden="1">'IN_DTK (L2)'!$A$9:$U$9</definedName>
    <definedName name="_xlnm._FilterDatabase" localSheetId="2" hidden="1">'LPl2'!$B$6:$G$13</definedName>
    <definedName name="_NPV1">#REF!</definedName>
    <definedName name="_Order1" hidden="1">255</definedName>
    <definedName name="_Order2" hidden="1">255</definedName>
    <definedName name="ADASD">#REF!</definedName>
    <definedName name="bb">#REF!</definedName>
    <definedName name="bc">#REF!</definedName>
    <definedName name="BD4HK">'[1]97QT_HK1234'!$E$6:$ET$614</definedName>
    <definedName name="BD4HKAV">#REF!</definedName>
    <definedName name="BD4HKDL">'[2]97DL_HK1234'!$E$6:$FC$151</definedName>
    <definedName name="BD6HK">#REF!</definedName>
    <definedName name="BD6HK34">#REF!</definedName>
    <definedName name="BD6HK58">'[1]97KT58'!$E$6:$DD$275</definedName>
    <definedName name="BD6HKAV">#REF!</definedName>
    <definedName name="BD6HKDL">'[2]97DL_GD2'!$E$6:$DA$146</definedName>
    <definedName name="BD8HK">#REF!</definedName>
    <definedName name="BD98AV">#REF!</definedName>
    <definedName name="BD98TIN">#REF!</definedName>
    <definedName name="bdiem">#REF!</definedName>
    <definedName name="C0">#REF!</definedName>
    <definedName name="CPT">#REF!</definedName>
    <definedName name="cvc">[3]TVL!$A$307:$G$320</definedName>
    <definedName name="DDT">#REF!</definedName>
    <definedName name="DFGSD">#REF!</definedName>
    <definedName name="DS96T">[4]DSSV!$A$6:$H$227</definedName>
    <definedName name="DSH">#REF!</definedName>
    <definedName name="du_dkien">#REF!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pm">#REF!</definedName>
    <definedName name="_xlnm.Print_Titles" localSheetId="3">'IN_DTK (L2)'!$2:$9</definedName>
    <definedName name="_xlnm.Print_Titles" localSheetId="2">'LPl2'!$1:$7</definedName>
    <definedName name="SĐS" hidden="1">#REF!</definedName>
    <definedName name="SRDFTSFSD">#REF!</definedName>
    <definedName name="TaxTV">10%</definedName>
    <definedName name="TaxXL">5%</definedName>
    <definedName name="X">#REF!</definedName>
  </definedNames>
  <calcPr calcId="152511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 l="1"/>
  <c r="A222" i="18"/>
  <c r="A224" i="18" l="1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 l="1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 l="1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I4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S10" i="21"/>
  <c r="P13" i="21"/>
  <c r="Q13" i="21" s="1"/>
  <c r="R13" i="21" s="1"/>
  <c r="S13" i="21"/>
  <c r="P11" i="21"/>
  <c r="Q11" i="21" s="1"/>
  <c r="R11" i="21" s="1"/>
  <c r="S11" i="21"/>
  <c r="B10" i="21"/>
  <c r="B12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L11" i="21"/>
  <c r="L12" i="21"/>
  <c r="L13" i="21"/>
  <c r="L14" i="21"/>
  <c r="K10" i="21"/>
  <c r="K11" i="21"/>
  <c r="K12" i="21"/>
  <c r="K13" i="21"/>
  <c r="K14" i="21"/>
  <c r="L10" i="21"/>
  <c r="F10" i="21"/>
  <c r="E14" i="21"/>
  <c r="E13" i="21"/>
  <c r="E12" i="21"/>
  <c r="E11" i="21"/>
  <c r="G10" i="21"/>
  <c r="T10" i="21" s="1"/>
  <c r="U10" i="21" s="1"/>
  <c r="D14" i="21"/>
  <c r="D13" i="21"/>
  <c r="D12" i="21"/>
  <c r="D11" i="21"/>
  <c r="E3" i="20" l="1"/>
  <c r="H11" i="21"/>
  <c r="H12" i="21"/>
  <c r="H13" i="21"/>
  <c r="H14" i="21"/>
  <c r="O10" i="21"/>
  <c r="E10" i="21"/>
  <c r="O11" i="21"/>
  <c r="O12" i="21"/>
  <c r="O13" i="21"/>
  <c r="O14" i="21"/>
  <c r="H10" i="21"/>
  <c r="Q10" i="21" s="1"/>
  <c r="H18" i="21" s="1"/>
  <c r="H20" i="21" s="1"/>
  <c r="J11" i="21"/>
  <c r="J12" i="21"/>
  <c r="J13" i="21"/>
  <c r="J14" i="21"/>
  <c r="M10" i="21"/>
  <c r="I11" i="21"/>
  <c r="I12" i="21"/>
  <c r="I13" i="21"/>
  <c r="I14" i="21"/>
  <c r="N10" i="21"/>
  <c r="D10" i="21"/>
  <c r="N11" i="21"/>
  <c r="N12" i="21"/>
  <c r="N13" i="21"/>
  <c r="N14" i="21"/>
  <c r="I10" i="21"/>
  <c r="M11" i="21"/>
  <c r="M12" i="21"/>
  <c r="M13" i="21"/>
  <c r="M14" i="21"/>
  <c r="J10" i="21"/>
  <c r="F11" i="21"/>
  <c r="F13" i="21"/>
  <c r="F12" i="21"/>
  <c r="F14" i="21"/>
  <c r="G13" i="21"/>
  <c r="T13" i="21" s="1"/>
  <c r="U13" i="21" s="1"/>
  <c r="G11" i="21"/>
  <c r="T11" i="21" s="1"/>
  <c r="U11" i="21" s="1"/>
  <c r="G12" i="21"/>
  <c r="T12" i="21" s="1"/>
  <c r="U12" i="21" s="1"/>
  <c r="G14" i="21"/>
  <c r="T14" i="21" s="1"/>
  <c r="U14" i="21" s="1"/>
  <c r="E3" i="21"/>
  <c r="K18" i="21" l="1"/>
  <c r="K20" i="21" s="1"/>
  <c r="E2" i="20"/>
  <c r="H19" i="21"/>
  <c r="K19" i="21" s="1"/>
  <c r="R10" i="21"/>
</calcChain>
</file>

<file path=xl/comments1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<sst xmlns="http://schemas.openxmlformats.org/spreadsheetml/2006/main" count="5460" uniqueCount="2191">
  <si>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</si>
  <si>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</si>
  <si>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</si>
  <si>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</si>
  <si>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</si>
  <si>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</si>
  <si>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</si>
  <si>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 xml:space="preserve">    BỘ GIÁO DỤC &amp; ĐÀO TẠO</t>
  </si>
  <si>
    <t>MSV</t>
  </si>
  <si>
    <t>SỐ 
TỜ</t>
  </si>
  <si>
    <t>KÝ TÊN</t>
  </si>
  <si>
    <t>GHI CHÚ</t>
  </si>
  <si>
    <t>SỐ</t>
  </si>
  <si>
    <t>CHỮ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</si>
  <si>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</si>
  <si>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</si>
  <si>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</si>
  <si>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</si>
  <si>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</si>
  <si>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</si>
  <si>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</si>
  <si>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</si>
  <si>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</si>
  <si>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</si>
  <si>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</si>
  <si>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</si>
  <si>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</si>
  <si>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</si>
  <si>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</si>
  <si>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</si>
  <si>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</si>
  <si>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</si>
  <si>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</si>
  <si>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</si>
  <si>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</si>
  <si>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</si>
  <si>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</si>
  <si>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</si>
  <si>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</si>
  <si>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</si>
  <si>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</si>
  <si>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</si>
  <si>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</si>
  <si>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</si>
  <si>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</si>
  <si>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</si>
  <si>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</si>
  <si>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</si>
  <si>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</si>
  <si>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</si>
  <si>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</si>
  <si>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</si>
  <si>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</si>
  <si>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</si>
  <si>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</si>
  <si>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</si>
  <si>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</si>
  <si>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</si>
  <si>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</si>
  <si>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</si>
  <si>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</si>
  <si>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</si>
  <si>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</si>
  <si>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</si>
  <si>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</si>
  <si>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</si>
  <si>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</si>
  <si>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</si>
  <si>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</si>
  <si>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</si>
  <si>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</si>
  <si>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</si>
  <si>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</si>
  <si>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</si>
  <si>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</si>
  <si>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</si>
  <si>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</si>
  <si>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</si>
  <si>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</si>
  <si>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</si>
  <si>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</si>
  <si>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</si>
  <si>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</si>
  <si>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</si>
  <si>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</si>
  <si>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</si>
  <si>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</si>
  <si>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</si>
  <si>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</si>
  <si>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</si>
  <si>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</si>
  <si>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</si>
  <si>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</si>
  <si>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</si>
  <si>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</si>
  <si>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</si>
  <si>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</si>
  <si>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</si>
  <si>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</si>
  <si>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</si>
  <si>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</si>
  <si>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</si>
  <si>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</si>
  <si>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</si>
  <si>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</si>
  <si>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</si>
  <si>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</si>
  <si>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</si>
  <si>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</si>
  <si>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</si>
  <si>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</si>
  <si>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</si>
  <si>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</si>
  <si>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</si>
  <si>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</si>
  <si>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</si>
  <si>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</si>
  <si>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</si>
  <si>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</si>
  <si>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</si>
  <si>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</si>
  <si>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</si>
  <si>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</si>
  <si>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</si>
  <si>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</si>
  <si>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</si>
  <si>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</si>
  <si>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</si>
  <si>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</si>
  <si>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</si>
  <si>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</si>
  <si>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</si>
  <si>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</si>
  <si>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</si>
  <si>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</si>
  <si>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</si>
  <si>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</si>
  <si>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</si>
  <si>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</si>
  <si>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</si>
  <si>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</si>
  <si>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</si>
  <si>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</si>
  <si>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</si>
  <si>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</si>
  <si>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</si>
  <si>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</si>
  <si>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</si>
  <si>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</si>
  <si>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</si>
  <si>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</si>
  <si>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</si>
  <si>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</si>
  <si>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</si>
  <si>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</si>
  <si>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</si>
  <si>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</si>
  <si>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</si>
  <si>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</si>
  <si>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</si>
  <si>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</si>
  <si>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</si>
  <si>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</si>
  <si>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</si>
  <si>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</si>
  <si>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</si>
  <si>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</si>
  <si>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</si>
  <si>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</si>
  <si>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</si>
  <si>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</si>
  <si>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</si>
  <si>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</si>
  <si>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</si>
  <si>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</si>
  <si>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</si>
  <si>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</si>
  <si>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</si>
  <si>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</si>
  <si>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</si>
  <si>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</si>
  <si>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</si>
  <si>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</si>
  <si>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</si>
  <si>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</si>
  <si>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</si>
  <si>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</si>
  <si>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</si>
  <si>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</si>
  <si>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</si>
  <si>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</si>
  <si>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</si>
  <si>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</si>
  <si>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</si>
  <si>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</si>
  <si>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</si>
  <si>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</si>
  <si>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</si>
  <si>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</si>
  <si>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</si>
  <si>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</si>
  <si>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</si>
  <si>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</si>
  <si>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</si>
  <si>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</si>
  <si>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</si>
  <si>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</si>
  <si>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</si>
  <si>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</si>
  <si>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</si>
  <si>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</si>
  <si>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</si>
  <si>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</si>
  <si>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</si>
  <si>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</si>
  <si>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</si>
  <si>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</si>
  <si>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</si>
  <si>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</si>
  <si>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</si>
  <si>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</si>
  <si>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</si>
  <si>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</si>
  <si>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</si>
  <si>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</si>
  <si>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</si>
  <si>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</si>
  <si>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</si>
  <si>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</si>
  <si>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</si>
  <si>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</si>
  <si>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</si>
  <si>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</si>
  <si>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</si>
  <si>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</si>
  <si>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</si>
  <si>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</si>
  <si>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</si>
  <si>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</si>
  <si>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</si>
  <si>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</si>
  <si>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</si>
  <si>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</si>
  <si>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</si>
  <si>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</si>
  <si>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</si>
  <si>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</si>
  <si>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</si>
  <si>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</si>
  <si>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</si>
  <si>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</si>
  <si>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</si>
  <si>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</si>
  <si>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</si>
  <si>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</si>
  <si>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</si>
  <si>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</si>
  <si>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</si>
  <si>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</si>
  <si>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</si>
  <si>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</si>
  <si>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</si>
  <si>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</si>
  <si>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</si>
  <si>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</si>
  <si>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</si>
  <si>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</si>
  <si>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</si>
  <si>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</si>
  <si>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</si>
  <si>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</si>
  <si>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</si>
  <si>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</si>
  <si>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</si>
  <si>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</si>
  <si>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</si>
  <si>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</si>
  <si>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</si>
  <si>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</si>
  <si>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</si>
  <si>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</si>
  <si>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</si>
  <si>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</si>
  <si>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</si>
  <si>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</si>
  <si>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</si>
  <si>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</si>
  <si>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</si>
  <si>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</si>
  <si>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</si>
  <si>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</si>
  <si>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</si>
  <si>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</si>
  <si>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</si>
  <si>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</si>
  <si>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</si>
  <si>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</si>
  <si>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</si>
  <si>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</si>
  <si>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</si>
  <si>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</si>
  <si>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</si>
  <si>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</si>
  <si>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</si>
  <si>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</si>
  <si>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</si>
  <si>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</si>
  <si>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</si>
  <si>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</si>
  <si>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</si>
  <si>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</si>
  <si>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</si>
  <si>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</si>
  <si>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</si>
  <si>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</si>
  <si>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</si>
  <si>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</si>
  <si>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</si>
  <si>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</si>
  <si>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</si>
  <si>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</si>
  <si>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</si>
  <si>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</si>
  <si>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</si>
  <si>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</si>
  <si>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</si>
  <si>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</si>
  <si>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</si>
  <si>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</si>
  <si>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</si>
  <si>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</si>
  <si>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</si>
  <si>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</si>
  <si>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</si>
  <si>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</si>
  <si>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</si>
  <si>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</si>
  <si>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</si>
  <si>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</si>
  <si>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</si>
  <si>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</si>
  <si>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</si>
  <si>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</si>
  <si>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</si>
  <si>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</si>
  <si>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</si>
  <si>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</si>
  <si>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</si>
  <si>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</si>
  <si>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</si>
  <si>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</si>
  <si>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</si>
  <si>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</si>
  <si>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</si>
  <si>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</si>
  <si>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</si>
  <si>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</si>
  <si>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</si>
  <si>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</si>
  <si>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</si>
  <si>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</si>
  <si>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</si>
  <si>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</si>
  <si>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</si>
  <si>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</si>
  <si>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</si>
  <si>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</si>
  <si>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</si>
  <si>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</si>
  <si>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</si>
  <si>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</si>
  <si>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</si>
  <si>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</si>
  <si>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</si>
  <si>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</si>
  <si>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</si>
  <si>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</si>
  <si>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</si>
  <si>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</si>
  <si>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</si>
  <si>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</si>
  <si>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</si>
  <si>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</si>
  <si>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</si>
  <si>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</si>
  <si>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</si>
  <si>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</si>
  <si>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</si>
  <si>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</si>
  <si>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</si>
  <si>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</si>
  <si>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</si>
  <si>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</si>
  <si>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</si>
  <si>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</si>
  <si>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</si>
  <si>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</si>
  <si>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</si>
  <si>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</si>
  <si>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</si>
  <si>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</si>
  <si>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</si>
  <si>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</si>
  <si>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</si>
  <si>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</si>
  <si>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</si>
  <si>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</si>
  <si>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</si>
  <si>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</si>
  <si>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</si>
  <si>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</si>
  <si>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</si>
  <si>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</si>
  <si>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</si>
  <si>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</si>
  <si>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</si>
  <si>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</si>
  <si>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</si>
  <si>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</si>
  <si>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</si>
  <si>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</si>
  <si>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</si>
  <si>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</si>
  <si>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</si>
  <si>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</si>
  <si>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</si>
  <si>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</si>
  <si>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</si>
  <si>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</si>
  <si>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</si>
  <si>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</si>
  <si>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</si>
  <si>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</si>
  <si>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</si>
  <si>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</si>
  <si>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</si>
  <si>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</si>
  <si>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</si>
  <si>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</si>
  <si>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</si>
  <si>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</si>
  <si>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</si>
  <si>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</si>
  <si>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</si>
  <si>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</si>
  <si>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</si>
  <si>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</si>
  <si>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</si>
  <si>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</si>
  <si>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</si>
  <si>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</si>
  <si>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</si>
  <si>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</si>
  <si>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</si>
  <si>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</si>
  <si>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</si>
  <si>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</si>
  <si>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</si>
  <si>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</si>
  <si>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</si>
  <si>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</si>
  <si>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</si>
  <si>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</si>
  <si>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</si>
  <si>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</si>
  <si>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</si>
  <si>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</si>
  <si>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</si>
  <si>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</si>
  <si>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</si>
  <si>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</si>
  <si>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</si>
  <si>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</si>
  <si>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</si>
  <si>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</si>
  <si>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</si>
  <si>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</si>
  <si>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</si>
  <si>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</si>
  <si>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</si>
  <si>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</si>
  <si>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</si>
  <si>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</si>
  <si>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</si>
  <si>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</si>
  <si>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</si>
  <si>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</si>
  <si>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</si>
  <si>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</si>
  <si>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</si>
  <si>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</si>
  <si>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</si>
  <si>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</si>
  <si>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</si>
  <si>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</si>
  <si>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</si>
  <si>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</si>
  <si>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</si>
  <si>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</si>
  <si>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</si>
  <si>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</si>
  <si>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</si>
  <si>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</si>
  <si>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</si>
  <si>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</si>
  <si>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</si>
  <si>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</si>
  <si>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</si>
  <si>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</si>
  <si>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</si>
  <si>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</si>
  <si>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</si>
  <si>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</si>
  <si>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</si>
  <si>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</si>
  <si>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</si>
  <si>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</si>
  <si>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</si>
  <si>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</si>
  <si>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</si>
  <si>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</si>
  <si>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</si>
  <si>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</si>
  <si>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</si>
  <si>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</si>
  <si>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</si>
  <si>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</si>
  <si>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</si>
  <si>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</si>
  <si>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</si>
  <si>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</si>
  <si>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</si>
  <si>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</si>
  <si>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</si>
  <si>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</si>
  <si>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</si>
  <si>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</si>
  <si>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</si>
  <si>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</si>
  <si>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</si>
  <si>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</si>
  <si>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</si>
  <si>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</si>
  <si>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</si>
  <si>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</si>
  <si>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</si>
  <si>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</si>
  <si>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</si>
  <si>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</si>
  <si>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</si>
  <si>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</si>
  <si>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</si>
  <si>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</si>
  <si>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</si>
  <si>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</si>
  <si>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</si>
  <si>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</si>
  <si>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</si>
  <si>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</si>
  <si>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</si>
  <si>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</si>
  <si>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</si>
  <si>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</si>
  <si>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</si>
  <si>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</si>
  <si>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</si>
  <si>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</si>
  <si>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</si>
  <si>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</si>
  <si>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</si>
  <si>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</si>
  <si>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</si>
  <si>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</si>
  <si>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</si>
  <si>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</si>
  <si>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</si>
  <si>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</si>
  <si>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</si>
  <si>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</si>
  <si>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</si>
  <si>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</si>
  <si>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</si>
  <si>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</si>
  <si>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</si>
  <si>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03 Quang Trung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</si>
  <si>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</si>
  <si>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</si>
  <si>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</si>
  <si>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</si>
  <si>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</si>
  <si>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</si>
  <si>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</si>
  <si>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</si>
  <si>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</si>
  <si>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</si>
  <si>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</si>
  <si>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</si>
  <si>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</si>
  <si>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</si>
  <si>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</si>
  <si>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</si>
  <si>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</si>
  <si>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</si>
  <si>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</si>
  <si>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</si>
  <si>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</si>
  <si>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</si>
  <si>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</si>
  <si>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</si>
  <si>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</si>
  <si>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</si>
  <si>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</si>
  <si>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</si>
  <si>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</si>
  <si>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</si>
  <si>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</si>
  <si>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</si>
  <si>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</si>
  <si>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</si>
  <si>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</si>
  <si>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</si>
  <si>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</si>
  <si>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</si>
  <si>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</si>
  <si>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</si>
  <si>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</si>
  <si>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</si>
  <si>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</si>
  <si>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</si>
  <si>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</si>
  <si>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</si>
  <si>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</si>
  <si>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</si>
  <si>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</si>
  <si>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</si>
  <si>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</si>
  <si>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</si>
  <si>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</si>
  <si>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</si>
  <si>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</si>
  <si>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</si>
  <si>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</si>
  <si>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</si>
  <si>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</si>
  <si>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</si>
  <si>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</si>
  <si>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</si>
  <si>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</si>
  <si>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</si>
  <si>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</si>
  <si>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</si>
  <si>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</si>
  <si>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</si>
  <si>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</si>
  <si>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</si>
  <si>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</si>
  <si>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</si>
  <si>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</si>
  <si>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</si>
  <si>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</si>
  <si>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</si>
  <si>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</si>
  <si>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</si>
  <si>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</si>
  <si>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</si>
  <si>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</si>
  <si>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</si>
  <si>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</si>
  <si>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</si>
  <si>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</si>
  <si>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</si>
  <si>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</si>
  <si>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</si>
  <si>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</si>
  <si>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</si>
  <si>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</si>
  <si>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</si>
  <si>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</si>
  <si>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</si>
  <si>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</si>
  <si>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</si>
  <si>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</si>
  <si>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</si>
  <si>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</si>
  <si>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</si>
  <si>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</si>
  <si>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</si>
  <si>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</si>
  <si>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</si>
  <si>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</si>
  <si>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</si>
  <si>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</si>
  <si>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</si>
  <si>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</si>
  <si>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</si>
  <si>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</si>
  <si>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</si>
  <si>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</si>
  <si>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</si>
  <si>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</si>
  <si>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</si>
  <si>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</si>
  <si>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</si>
  <si>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</si>
  <si>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</si>
  <si>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</si>
  <si>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</si>
  <si>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</si>
  <si>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</si>
  <si>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</si>
  <si>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</si>
  <si>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</si>
  <si>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</si>
  <si>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</si>
  <si>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</si>
  <si>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</si>
  <si>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</si>
  <si>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</si>
  <si>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</si>
  <si>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</si>
  <si>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</si>
  <si>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</si>
  <si>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</si>
  <si>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</si>
  <si>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</si>
  <si>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</si>
  <si>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</si>
  <si>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</si>
  <si>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</si>
  <si>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</si>
  <si>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</si>
  <si>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</si>
  <si>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</si>
  <si>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</si>
  <si>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</si>
  <si>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</si>
  <si>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</si>
  <si>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</si>
  <si>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</si>
  <si>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</si>
  <si>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</si>
  <si>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</si>
  <si>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</si>
  <si>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</si>
  <si>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</si>
  <si>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</si>
  <si>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</si>
  <si>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</si>
  <si>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</si>
  <si>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</si>
  <si>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</si>
  <si>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</si>
  <si>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</si>
  <si>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</si>
  <si>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</si>
  <si>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</si>
  <si>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</si>
  <si>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</si>
  <si>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</si>
  <si>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</si>
  <si>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</si>
  <si>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</si>
  <si>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</si>
  <si>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</si>
  <si>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</si>
  <si>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</si>
  <si>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</si>
  <si>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</si>
  <si>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</si>
  <si>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</si>
  <si>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</si>
  <si>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</si>
  <si>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</si>
  <si>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</si>
  <si>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</si>
  <si>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</si>
  <si>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</si>
  <si>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</si>
  <si>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</si>
  <si>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</si>
  <si>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</si>
  <si>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</si>
  <si>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</si>
  <si>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</si>
  <si>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</si>
  <si>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</si>
  <si>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</si>
  <si>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</si>
  <si>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</si>
  <si>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</si>
  <si>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</si>
  <si>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</si>
  <si>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</si>
  <si>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</si>
  <si>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</si>
  <si>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</si>
  <si>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</si>
  <si>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</si>
  <si>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</si>
  <si>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</si>
  <si>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</si>
  <si>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</si>
  <si>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</si>
  <si>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</si>
  <si>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</si>
  <si>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</si>
  <si>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</si>
  <si>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</si>
  <si>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</si>
  <si>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</si>
  <si>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</si>
  <si>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</si>
  <si>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</si>
  <si>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</si>
  <si>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</si>
  <si>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</si>
  <si>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</si>
  <si>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</si>
  <si>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</si>
  <si>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</si>
  <si>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</si>
  <si>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</si>
  <si>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</si>
  <si>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</si>
  <si>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</si>
  <si>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</si>
  <si>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</si>
  <si>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</si>
  <si>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</si>
  <si>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</si>
  <si>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</si>
  <si>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</si>
  <si>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</si>
  <si>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</si>
  <si>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</si>
  <si>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</si>
  <si>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</si>
  <si>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</si>
  <si>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</si>
  <si>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</si>
  <si>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</si>
  <si>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</si>
  <si>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</si>
  <si>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</si>
  <si>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</si>
  <si>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</si>
  <si>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</si>
  <si>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</si>
  <si>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</si>
  <si>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</si>
  <si>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</si>
  <si>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</si>
  <si>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</si>
  <si>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</si>
  <si>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</si>
  <si>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</si>
  <si>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</si>
  <si>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</si>
  <si>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</si>
  <si>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</si>
  <si>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</si>
  <si>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</si>
  <si>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</si>
  <si>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</si>
  <si>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</si>
  <si>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</si>
  <si>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</si>
  <si>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</si>
  <si>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</si>
  <si>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</si>
  <si>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</si>
  <si>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</si>
  <si>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</si>
  <si>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</si>
  <si>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</si>
  <si>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</si>
  <si>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</si>
  <si>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</si>
  <si>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</si>
  <si>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</si>
  <si>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</si>
  <si>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</si>
  <si>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</si>
  <si>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</si>
  <si>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</si>
  <si>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</si>
  <si>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</si>
  <si>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</si>
  <si>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</si>
  <si>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</si>
  <si>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</si>
  <si>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</si>
  <si>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</si>
  <si>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</si>
  <si>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</si>
  <si>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</si>
  <si>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</si>
  <si>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</si>
  <si>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</si>
  <si>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</si>
  <si>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</si>
  <si>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</si>
  <si>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</si>
  <si>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</si>
  <si>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</si>
  <si>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</si>
  <si>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</si>
  <si>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</si>
  <si>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</si>
  <si>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</si>
  <si>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</si>
  <si>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</si>
  <si>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</si>
  <si>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</si>
  <si>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</si>
  <si>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</si>
  <si>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</si>
  <si>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</si>
  <si>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</si>
  <si>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</si>
  <si>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</si>
  <si>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</si>
  <si>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</si>
  <si>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</si>
  <si>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</si>
  <si>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</si>
  <si>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</si>
  <si>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</si>
  <si>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</si>
  <si>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</si>
  <si>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</si>
  <si>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</si>
  <si>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</si>
  <si>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</si>
  <si>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</si>
  <si>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</si>
  <si>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</si>
  <si>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</si>
  <si>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</si>
  <si>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</si>
  <si>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</si>
  <si>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</si>
  <si>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</si>
  <si>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</si>
  <si>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</si>
  <si>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</si>
  <si>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</si>
  <si>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</si>
  <si>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</si>
  <si>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</si>
  <si>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</si>
  <si>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</si>
  <si>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</si>
  <si>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</si>
  <si>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</si>
  <si>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</si>
  <si>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</si>
  <si>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</si>
  <si>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</si>
  <si>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</si>
  <si>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</si>
  <si>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</si>
  <si>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</si>
  <si>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</si>
  <si>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</si>
  <si>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</si>
  <si>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</si>
  <si>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</si>
  <si>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</si>
  <si>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</si>
  <si>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</si>
  <si>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</si>
  <si>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</si>
  <si>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</si>
  <si>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</si>
  <si>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</si>
  <si>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</si>
  <si>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</si>
  <si>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</si>
  <si>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</si>
  <si>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</si>
  <si>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</si>
  <si>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</si>
  <si>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</si>
  <si>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</si>
  <si>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</si>
  <si>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</si>
  <si>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</si>
  <si>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</si>
  <si>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</si>
  <si>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</si>
  <si>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</si>
  <si>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</si>
  <si>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</si>
  <si>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</si>
  <si>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</si>
  <si>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</si>
  <si>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</si>
  <si>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</si>
  <si>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</si>
  <si>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</si>
  <si>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</si>
  <si>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</si>
  <si>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</si>
  <si>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</si>
  <si>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</si>
  <si>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</si>
  <si>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</si>
  <si>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</si>
  <si>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</si>
  <si>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</si>
  <si>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</si>
  <si>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</si>
  <si>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</si>
  <si>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</si>
  <si>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</si>
  <si>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</si>
  <si>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</si>
  <si>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</si>
  <si>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</si>
  <si>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</si>
  <si>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</si>
  <si>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</si>
  <si>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</si>
  <si>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</si>
  <si>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</si>
  <si>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</si>
  <si>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</si>
  <si>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</si>
  <si>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</si>
  <si>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</si>
  <si>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</si>
  <si>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</si>
  <si>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</si>
  <si>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</si>
  <si>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</si>
  <si>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</si>
  <si>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</si>
  <si>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</si>
  <si>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</si>
  <si>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</si>
  <si>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</si>
  <si>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</si>
  <si>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</si>
  <si>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</si>
  <si>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</si>
  <si>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</si>
  <si>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</si>
  <si>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</si>
  <si>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</si>
  <si>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</si>
  <si>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</si>
  <si>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</si>
  <si>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</si>
  <si>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</si>
  <si>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</si>
  <si>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</si>
  <si>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</si>
  <si>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</si>
  <si>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</si>
  <si>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</si>
  <si>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</si>
  <si>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</si>
  <si>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</si>
  <si>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</si>
  <si>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</si>
  <si>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</si>
  <si>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</si>
  <si>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</si>
  <si>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</si>
  <si>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</si>
  <si>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</si>
  <si>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</si>
  <si>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</si>
  <si>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</si>
  <si>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</si>
  <si>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</si>
  <si>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</si>
  <si>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</si>
  <si>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</si>
  <si>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</si>
  <si>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</si>
  <si>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</si>
  <si>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</si>
  <si>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</si>
  <si>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</si>
  <si>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</si>
  <si>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</si>
  <si>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</si>
  <si>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</si>
  <si>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</si>
  <si>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</si>
  <si>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</si>
  <si>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</si>
  <si>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</si>
  <si>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</si>
  <si>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</si>
  <si>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</si>
  <si>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</si>
  <si>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</si>
  <si>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</si>
  <si>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</si>
  <si>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</si>
  <si>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</si>
  <si>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</si>
  <si>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</si>
  <si>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</si>
  <si>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</si>
  <si>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</si>
  <si>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</si>
  <si>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</si>
  <si>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</si>
  <si>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</si>
  <si>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</si>
  <si>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</si>
  <si>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</si>
  <si>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</si>
  <si>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</si>
  <si>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</si>
  <si>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</si>
  <si>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</si>
  <si>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</si>
  <si>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</si>
  <si>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</si>
  <si>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</si>
  <si>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</si>
  <si>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</si>
  <si>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</si>
  <si>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</si>
  <si>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</si>
  <si>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</si>
  <si>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</si>
  <si>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</si>
  <si>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</si>
  <si>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</si>
  <si>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</si>
  <si>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</si>
  <si>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</si>
  <si>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</si>
  <si>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</si>
  <si>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</si>
  <si>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</si>
  <si>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</si>
  <si>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</si>
  <si>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</si>
  <si>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</si>
  <si>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</si>
  <si>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</si>
  <si>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</si>
  <si>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</si>
  <si>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</si>
  <si>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</si>
  <si>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</si>
  <si>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</si>
  <si>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</si>
  <si>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</si>
  <si>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</si>
  <si>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</si>
  <si>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</si>
  <si>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</si>
  <si>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</si>
  <si>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</si>
  <si>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</si>
  <si>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</si>
  <si>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</si>
  <si>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</si>
  <si>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</si>
  <si>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</si>
  <si>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</si>
  <si>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</si>
  <si>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</si>
  <si>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</si>
  <si>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</si>
  <si>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</si>
  <si>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</si>
  <si>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</si>
  <si>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</si>
  <si>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</si>
  <si>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</si>
  <si>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</si>
  <si>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</si>
  <si>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</si>
  <si>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</si>
  <si>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</si>
  <si>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</si>
  <si>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</si>
  <si>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</si>
  <si>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</si>
  <si>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</si>
  <si>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</si>
  <si>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</si>
  <si>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</si>
  <si>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</si>
  <si>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</si>
  <si>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</si>
  <si>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</si>
  <si>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</si>
  <si>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</si>
  <si>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</si>
  <si>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</si>
  <si>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</si>
  <si>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</si>
  <si>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</si>
  <si>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</si>
  <si>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</si>
  <si>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</si>
  <si>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</si>
  <si>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</si>
  <si>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</si>
  <si>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</si>
  <si>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</si>
  <si>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</si>
  <si>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</si>
  <si>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</si>
  <si>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</si>
  <si>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</si>
  <si>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</si>
  <si>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</si>
  <si>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</si>
  <si>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</si>
  <si>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</si>
  <si>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</si>
  <si>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</si>
  <si>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</si>
  <si>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</si>
  <si>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</si>
  <si>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</si>
  <si>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</si>
  <si>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</si>
  <si>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</si>
  <si>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</si>
  <si>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</si>
  <si>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</si>
  <si>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</si>
  <si>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</si>
  <si>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</si>
  <si>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</si>
  <si>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</si>
  <si>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</si>
  <si>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</si>
  <si>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</si>
  <si>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</si>
  <si>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</si>
  <si>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</si>
  <si>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</si>
  <si>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</si>
  <si>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</si>
  <si>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</si>
  <si>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</si>
  <si>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</si>
  <si>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</si>
  <si>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</si>
  <si>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</si>
  <si>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</si>
  <si>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</si>
  <si>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</si>
  <si>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</si>
  <si>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>DANH SÁCH SINH VIÊN DỰ THI KHẢO SÁT TIẾNG ANH</t>
  </si>
  <si>
    <t>254 Nguyễn Văn Linh</t>
  </si>
  <si>
    <t>KỸ NĂNG KHẢO SÁT: NÓI</t>
  </si>
  <si>
    <t>ĐẠI HỌC DUY TÂN</t>
  </si>
  <si>
    <t>ĐỢT: THÁNG 12 NĂM 2024</t>
  </si>
  <si>
    <t>Nguyễn Văn</t>
  </si>
  <si>
    <t>Nhân</t>
  </si>
  <si>
    <t>K26DLK</t>
  </si>
  <si>
    <t xml:space="preserve">Nguyễn Thế </t>
  </si>
  <si>
    <t>Nhất</t>
  </si>
  <si>
    <t>K25CMU-TPM</t>
  </si>
  <si>
    <t>Nguyễn Quốc</t>
  </si>
  <si>
    <t>Nhật</t>
  </si>
  <si>
    <t>K26CMU-TPM</t>
  </si>
  <si>
    <t>Mai Nguyễn Vũ</t>
  </si>
  <si>
    <t>K26QTM</t>
  </si>
  <si>
    <t>Huỳnh Minh</t>
  </si>
  <si>
    <t>K26QNH</t>
  </si>
  <si>
    <t>Nguyễn Viết</t>
  </si>
  <si>
    <t>K26NHB</t>
  </si>
  <si>
    <t xml:space="preserve">Nguyễn Thị Hoàn </t>
  </si>
  <si>
    <t>K27TPM</t>
  </si>
  <si>
    <t>Lê Ái</t>
  </si>
  <si>
    <t>Nhi</t>
  </si>
  <si>
    <t>Trần Khánh</t>
  </si>
  <si>
    <t>Lê Thị Hoàng</t>
  </si>
  <si>
    <t>K26NTQ</t>
  </si>
  <si>
    <t>Trương Thị Huỳnh</t>
  </si>
  <si>
    <t xml:space="preserve">Mai Thị Bảo </t>
  </si>
  <si>
    <t>K26DSG</t>
  </si>
  <si>
    <t>Dương Thị Khánh</t>
  </si>
  <si>
    <t xml:space="preserve">Nguyễn Lê Yến </t>
  </si>
  <si>
    <t xml:space="preserve">Hoàng Thị Phương </t>
  </si>
  <si>
    <t>K26YDD</t>
  </si>
  <si>
    <t xml:space="preserve">Nguyễn Thị Phương </t>
  </si>
  <si>
    <t>K26HP-QLC</t>
  </si>
  <si>
    <t>Lê Thị Phương</t>
  </si>
  <si>
    <t>Nhung</t>
  </si>
  <si>
    <t>K26QTN</t>
  </si>
  <si>
    <t>Nguyễn Thị Hồng</t>
  </si>
  <si>
    <t>K26DLL</t>
  </si>
  <si>
    <t>Tạ Thị Quỳnh</t>
  </si>
  <si>
    <t>Như</t>
  </si>
  <si>
    <t>K26QNT</t>
  </si>
  <si>
    <t>Lữ Thục</t>
  </si>
  <si>
    <t>Oanh</t>
  </si>
  <si>
    <t>K27QNH</t>
  </si>
  <si>
    <t xml:space="preserve">Ngô Thị Kim </t>
  </si>
  <si>
    <t>K25KDN</t>
  </si>
  <si>
    <t xml:space="preserve">Trần Thị Hoàng </t>
  </si>
  <si>
    <t xml:space="preserve">Phạm Văn </t>
  </si>
  <si>
    <t>Pháp</t>
  </si>
  <si>
    <t>K26CKO</t>
  </si>
  <si>
    <t>Phan Võ Hoàng</t>
  </si>
  <si>
    <t>Phát</t>
  </si>
  <si>
    <t>K25LTH</t>
  </si>
  <si>
    <t>Phạm Đình</t>
  </si>
  <si>
    <t>K26QTH</t>
  </si>
  <si>
    <t>Nguyễn Hữu</t>
  </si>
  <si>
    <t>Phi</t>
  </si>
  <si>
    <t>K26ADH</t>
  </si>
  <si>
    <t>Lê Võ</t>
  </si>
  <si>
    <t xml:space="preserve">Nguyễn Thị Hồng </t>
  </si>
  <si>
    <t>Phiên</t>
  </si>
  <si>
    <t>Lâm Hoàng</t>
  </si>
  <si>
    <t>Phong</t>
  </si>
  <si>
    <t>Lê Thị Hồng</t>
  </si>
  <si>
    <t>Phúc</t>
  </si>
  <si>
    <t>K26KKT</t>
  </si>
  <si>
    <t xml:space="preserve">Phạm Vũ Trường </t>
  </si>
  <si>
    <t xml:space="preserve">Trương Công </t>
  </si>
  <si>
    <t xml:space="preserve">Ngô Trường </t>
  </si>
  <si>
    <t xml:space="preserve">Nguyễn Xuân </t>
  </si>
  <si>
    <t>K26EVT</t>
  </si>
  <si>
    <t>Trần Đình</t>
  </si>
  <si>
    <t>Phước</t>
  </si>
  <si>
    <t>K24PSU-QTH</t>
  </si>
  <si>
    <t xml:space="preserve">Nguyễn Hà </t>
  </si>
  <si>
    <t>K25PSU-QTH</t>
  </si>
  <si>
    <t>Trần Uyên</t>
  </si>
  <si>
    <t>Phương</t>
  </si>
  <si>
    <t>Nguyễn Lê</t>
  </si>
  <si>
    <t>K26PNU-EDD</t>
  </si>
  <si>
    <t xml:space="preserve">Hà Thị Uyên </t>
  </si>
  <si>
    <t>K24PSU-KKT</t>
  </si>
  <si>
    <t xml:space="preserve">Trương Thùy Minh </t>
  </si>
  <si>
    <t>K24DLL</t>
  </si>
  <si>
    <t xml:space="preserve">Trần Xuân </t>
  </si>
  <si>
    <t>K24ADH</t>
  </si>
  <si>
    <t xml:space="preserve">Trần Uyên </t>
  </si>
  <si>
    <t xml:space="preserve">Nguyễn Thị Mai </t>
  </si>
  <si>
    <t>K23PSU-QTH</t>
  </si>
  <si>
    <t xml:space="preserve">Lê Thị Mỹ </t>
  </si>
  <si>
    <t>Phượng</t>
  </si>
  <si>
    <t>K26PSU-QTH</t>
  </si>
  <si>
    <t xml:space="preserve">Nguyễn Lương </t>
  </si>
  <si>
    <t>Quang</t>
  </si>
  <si>
    <t xml:space="preserve">Đỗ Vinh </t>
  </si>
  <si>
    <t>Nguyễn Trương</t>
  </si>
  <si>
    <t>Quân</t>
  </si>
  <si>
    <t>K26TPM</t>
  </si>
  <si>
    <t>Nguyễn Tuấn</t>
  </si>
  <si>
    <t>K27QTM</t>
  </si>
  <si>
    <t>Trần Bùi Minh</t>
  </si>
  <si>
    <t>Hoàng Kim</t>
  </si>
  <si>
    <t>Trần</t>
  </si>
  <si>
    <t xml:space="preserve">Nguyễn Thị Lệ </t>
  </si>
  <si>
    <t>K26KDN</t>
  </si>
  <si>
    <t xml:space="preserve">Hoàng Đình </t>
  </si>
  <si>
    <t>Phạm Phú</t>
  </si>
  <si>
    <t>Quốc</t>
  </si>
  <si>
    <t>K25QTH</t>
  </si>
  <si>
    <t>Đặng Đại</t>
  </si>
  <si>
    <t>K26EDK</t>
  </si>
  <si>
    <t xml:space="preserve">Nguyễn Tiến </t>
  </si>
  <si>
    <t xml:space="preserve">Đồng Phú </t>
  </si>
  <si>
    <t>Nguyễn Thị Kim</t>
  </si>
  <si>
    <t>Quý</t>
  </si>
  <si>
    <t xml:space="preserve">Nguyễn Ngọc Anh </t>
  </si>
  <si>
    <t>Quyền</t>
  </si>
  <si>
    <t>K26PNU-EDC</t>
  </si>
  <si>
    <t>Nguyễn Cảnh Diễm</t>
  </si>
  <si>
    <t>Quỳnh</t>
  </si>
  <si>
    <t>K26PSU-DLK</t>
  </si>
  <si>
    <t>Nguyễn Thị Ngân</t>
  </si>
  <si>
    <t>K25DLK</t>
  </si>
  <si>
    <t>Nguyễn Thị Diễm</t>
  </si>
  <si>
    <t>Nguyễn Thị Như</t>
  </si>
  <si>
    <t>K26HP-VHD</t>
  </si>
  <si>
    <t>Ông Thị Ái</t>
  </si>
  <si>
    <t>Phạm Thị Như</t>
  </si>
  <si>
    <t>Nguyễn Thị Khánh</t>
  </si>
  <si>
    <t xml:space="preserve">Lê Thị Thúy </t>
  </si>
  <si>
    <t xml:space="preserve">Võ Thị Như </t>
  </si>
  <si>
    <t>K27QTH</t>
  </si>
  <si>
    <t>Lê Đoàn Như</t>
  </si>
  <si>
    <t>Phùng Thị Như</t>
  </si>
  <si>
    <t xml:space="preserve">Đinh Nhật </t>
  </si>
  <si>
    <t>K25QTD</t>
  </si>
  <si>
    <t xml:space="preserve">Đặng Văn </t>
  </si>
  <si>
    <t>Ry</t>
  </si>
  <si>
    <t xml:space="preserve">Lê Quang </t>
  </si>
  <si>
    <t>Sang</t>
  </si>
  <si>
    <t>K26CTP</t>
  </si>
  <si>
    <t xml:space="preserve">Trần Đình </t>
  </si>
  <si>
    <t xml:space="preserve">Trần Tiên </t>
  </si>
  <si>
    <t>Sinh</t>
  </si>
  <si>
    <t>K25PNU-EDD</t>
  </si>
  <si>
    <t xml:space="preserve">Nguyễn Văn Trường </t>
  </si>
  <si>
    <t>Lê Thái</t>
  </si>
  <si>
    <t>Sơn</t>
  </si>
  <si>
    <t>K24CMU-TPM</t>
  </si>
  <si>
    <t>Dương Thái</t>
  </si>
  <si>
    <t>Trần Thị</t>
  </si>
  <si>
    <t>Sương</t>
  </si>
  <si>
    <t>K27DLK</t>
  </si>
  <si>
    <t>Nguyễn Thu</t>
  </si>
  <si>
    <t>K26HP-QTH</t>
  </si>
  <si>
    <t>Nguyễn Thị Thanh</t>
  </si>
  <si>
    <t xml:space="preserve">Nguyễn Phạm Phú </t>
  </si>
  <si>
    <t>Sỹ</t>
  </si>
  <si>
    <t>Lê Trần Thanh</t>
  </si>
  <si>
    <t>Tài</t>
  </si>
  <si>
    <t>Lê</t>
  </si>
  <si>
    <t xml:space="preserve">Trần Chí </t>
  </si>
  <si>
    <t>K25KTR</t>
  </si>
  <si>
    <t xml:space="preserve">Đinh Phú </t>
  </si>
  <si>
    <t>K25DLL</t>
  </si>
  <si>
    <t xml:space="preserve">Phùng Tiến </t>
  </si>
  <si>
    <t xml:space="preserve">Trần Thanh </t>
  </si>
  <si>
    <t xml:space="preserve">Nguyễn Văn </t>
  </si>
  <si>
    <t xml:space="preserve">Hà Thị Thanh </t>
  </si>
  <si>
    <t>Tâm</t>
  </si>
  <si>
    <t xml:space="preserve">Phạm Ngọc Thiên </t>
  </si>
  <si>
    <t>K25VE-VQH</t>
  </si>
  <si>
    <t xml:space="preserve">Hồ Văn </t>
  </si>
  <si>
    <t>K26PSU-DLL</t>
  </si>
  <si>
    <t>Tấn</t>
  </si>
  <si>
    <t xml:space="preserve">Đặng Ngọc </t>
  </si>
  <si>
    <t>Nguyễn Hà Vi</t>
  </si>
  <si>
    <t>Tiên</t>
  </si>
  <si>
    <t>Trịnh Thị Thủy</t>
  </si>
  <si>
    <t xml:space="preserve">Tôn Nữ Thái </t>
  </si>
  <si>
    <t>K24DLK</t>
  </si>
  <si>
    <t xml:space="preserve">Phạm Thanh </t>
  </si>
  <si>
    <t>Cao Nguyễn Sỹ</t>
  </si>
  <si>
    <t>Tiến</t>
  </si>
  <si>
    <t xml:space="preserve">Nguyễn Công </t>
  </si>
  <si>
    <t xml:space="preserve">Hắc Văn </t>
  </si>
  <si>
    <t>K25VJ-KTR</t>
  </si>
  <si>
    <t>Nguyễn Đức</t>
  </si>
  <si>
    <t>Tín</t>
  </si>
  <si>
    <t xml:space="preserve">Hoàng Trung </t>
  </si>
  <si>
    <t>Tính</t>
  </si>
  <si>
    <t xml:space="preserve">Thái Bảo </t>
  </si>
  <si>
    <t>Toàn</t>
  </si>
  <si>
    <t xml:space="preserve">Nguyễn Hồng Khả </t>
  </si>
  <si>
    <t>Tú</t>
  </si>
  <si>
    <t>K25PSU-DLK</t>
  </si>
  <si>
    <t xml:space="preserve">Huỳnh Thanh </t>
  </si>
  <si>
    <t xml:space="preserve">Nguyễn Đức </t>
  </si>
  <si>
    <t xml:space="preserve">Đoàn Minh </t>
  </si>
  <si>
    <t xml:space="preserve">Phan Thị Ngọc </t>
  </si>
  <si>
    <t xml:space="preserve">Nguyễn Thị Cẩm </t>
  </si>
  <si>
    <t>K26VTD</t>
  </si>
  <si>
    <t xml:space="preserve">Hoàng Trần </t>
  </si>
  <si>
    <t>Tuân</t>
  </si>
  <si>
    <t>Phạm Anh</t>
  </si>
  <si>
    <t>Tuấn</t>
  </si>
  <si>
    <t>Hoàng Công</t>
  </si>
  <si>
    <t>Lại Quốc</t>
  </si>
  <si>
    <t xml:space="preserve">Hà Anh </t>
  </si>
  <si>
    <t>K26CMU-TMT</t>
  </si>
  <si>
    <t xml:space="preserve">Nguyễn Quang </t>
  </si>
  <si>
    <t xml:space="preserve">Lê Quốc </t>
  </si>
  <si>
    <t xml:space="preserve">Lê Xuân </t>
  </si>
  <si>
    <t>Tùng</t>
  </si>
  <si>
    <t>K26XDC</t>
  </si>
  <si>
    <t>Võ Thị</t>
  </si>
  <si>
    <t>Tuyền</t>
  </si>
  <si>
    <t xml:space="preserve">Nguyễn Thị Mộng </t>
  </si>
  <si>
    <t>Dương Thị Kim</t>
  </si>
  <si>
    <t>Tuyến</t>
  </si>
  <si>
    <t>K26PSU-QNH</t>
  </si>
  <si>
    <t xml:space="preserve">Nguyễn Thị Kim </t>
  </si>
  <si>
    <t>Tuyết</t>
  </si>
  <si>
    <t xml:space="preserve">Nguyễn Thị Lan </t>
  </si>
  <si>
    <t>Tường</t>
  </si>
  <si>
    <t xml:space="preserve">Võ Thị Kim </t>
  </si>
  <si>
    <t>Tha</t>
  </si>
  <si>
    <t>K24QNT</t>
  </si>
  <si>
    <t xml:space="preserve">Bùi Hữu </t>
  </si>
  <si>
    <t>Thạch</t>
  </si>
  <si>
    <t>K23YDH</t>
  </si>
  <si>
    <t>Ngô Thị</t>
  </si>
  <si>
    <t>Thái</t>
  </si>
  <si>
    <t>Võ Phương</t>
  </si>
  <si>
    <t>Thanh</t>
  </si>
  <si>
    <t>K25PSU-DLL</t>
  </si>
  <si>
    <t>Lê Phương</t>
  </si>
  <si>
    <t>K26KTN</t>
  </si>
  <si>
    <t>Tô Quang</t>
  </si>
  <si>
    <t>Thành</t>
  </si>
  <si>
    <t xml:space="preserve">Trần Công </t>
  </si>
  <si>
    <t xml:space="preserve">Lê Văn </t>
  </si>
  <si>
    <t xml:space="preserve">Nguyễn Hữu Dinh </t>
  </si>
  <si>
    <t>Thạnh</t>
  </si>
  <si>
    <t>K24EDT</t>
  </si>
  <si>
    <t>Nguyễn Thị Thu</t>
  </si>
  <si>
    <t>Thảo</t>
  </si>
  <si>
    <t>K21KTR</t>
  </si>
  <si>
    <t>Phan Thị Phương</t>
  </si>
  <si>
    <t>Lê Nguyên</t>
  </si>
  <si>
    <t>Nguyễn Thị Phương</t>
  </si>
  <si>
    <t>Hồ Thị Phương</t>
  </si>
  <si>
    <t>Nguyễn Lê Công</t>
  </si>
  <si>
    <t xml:space="preserve">Trần Phương </t>
  </si>
  <si>
    <t xml:space="preserve">Nguyễn Thị </t>
  </si>
  <si>
    <t xml:space="preserve">Lưu Vũ Thanh </t>
  </si>
  <si>
    <t xml:space="preserve">Đặng Thị Phương </t>
  </si>
  <si>
    <t>K25VJ-ADH</t>
  </si>
  <si>
    <t xml:space="preserve">Võ Đăng </t>
  </si>
  <si>
    <t>K25EDT</t>
  </si>
  <si>
    <t xml:space="preserve">Nguyễn Lê Anh </t>
  </si>
  <si>
    <t>Thạo</t>
  </si>
  <si>
    <t>Nguyễn Trần Anh</t>
  </si>
  <si>
    <t>Thắng</t>
  </si>
  <si>
    <t>Nguyễn Xuân</t>
  </si>
  <si>
    <t>K26HP-QTM</t>
  </si>
  <si>
    <t>Trần Tấn</t>
  </si>
  <si>
    <t>Lê Tất</t>
  </si>
  <si>
    <t xml:space="preserve">Trương Văn </t>
  </si>
  <si>
    <t xml:space="preserve">Võ Tấn </t>
  </si>
  <si>
    <t>Nguyễn Ngọc</t>
  </si>
  <si>
    <t>Thế</t>
  </si>
  <si>
    <t>Huỳnh Lâm Khả</t>
  </si>
  <si>
    <t>Thi</t>
  </si>
  <si>
    <t>Ngô Thị Anh</t>
  </si>
  <si>
    <t xml:space="preserve">Đoàn Quang </t>
  </si>
  <si>
    <t>Thiện</t>
  </si>
  <si>
    <t xml:space="preserve">Võ Ngọc </t>
  </si>
  <si>
    <t xml:space="preserve">Mai Thanh </t>
  </si>
  <si>
    <t xml:space="preserve">Hoàng Công </t>
  </si>
  <si>
    <t>Huỳnh Viết</t>
  </si>
  <si>
    <t>Thịnh</t>
  </si>
  <si>
    <t xml:space="preserve">Lê Trung </t>
  </si>
  <si>
    <t>Thoa</t>
  </si>
  <si>
    <t>Nguyễn Thị Minh</t>
  </si>
  <si>
    <t>Thông</t>
  </si>
  <si>
    <t>K26XDD</t>
  </si>
  <si>
    <t>Nguyễn Thị</t>
  </si>
  <si>
    <t>Thơm</t>
  </si>
  <si>
    <t>K26HP-VQH</t>
  </si>
  <si>
    <t>Phan Văn</t>
  </si>
  <si>
    <t>Thuận</t>
  </si>
  <si>
    <t xml:space="preserve">Hồ Thị </t>
  </si>
  <si>
    <t xml:space="preserve">Nguyễn Thị Thanh </t>
  </si>
  <si>
    <t>Thủy</t>
  </si>
  <si>
    <t xml:space="preserve">Đặng Thị </t>
  </si>
  <si>
    <t>Thúy</t>
  </si>
  <si>
    <t>Trương Ý Bảo</t>
  </si>
  <si>
    <t>Thư</t>
  </si>
  <si>
    <t>Phạm Thị Minh</t>
  </si>
  <si>
    <t>Nguyễn Thị Hoài</t>
  </si>
  <si>
    <t>Thương</t>
  </si>
  <si>
    <t>Hoàng Diệu</t>
  </si>
  <si>
    <t>Chế Thị Hoài</t>
  </si>
  <si>
    <t xml:space="preserve">Nguyễn Thị Hoài </t>
  </si>
  <si>
    <t xml:space="preserve">Nguyễn Thuỳ </t>
  </si>
  <si>
    <t>Tra</t>
  </si>
  <si>
    <t>Phạm Thanh</t>
  </si>
  <si>
    <t>Trà</t>
  </si>
  <si>
    <t>K27NHB</t>
  </si>
  <si>
    <t xml:space="preserve">Vũ Thị Hương </t>
  </si>
  <si>
    <t>Trần Thị Huyền</t>
  </si>
  <si>
    <t>Trang</t>
  </si>
  <si>
    <t>Nguyễn Thị Diệu</t>
  </si>
  <si>
    <t>Nguyễn Thị Thùy</t>
  </si>
  <si>
    <t>Phạm Đỗ Quỳnh</t>
  </si>
  <si>
    <t>K27HP-QTM</t>
  </si>
  <si>
    <t>Lê Thị</t>
  </si>
  <si>
    <t>Nguyễn Lê Thu</t>
  </si>
  <si>
    <t xml:space="preserve">Nguyễn Hải Huyền </t>
  </si>
  <si>
    <t xml:space="preserve">Hứa Minh </t>
  </si>
  <si>
    <t xml:space="preserve">Lê Thị Thu </t>
  </si>
  <si>
    <t xml:space="preserve">Trần Nguyễn Yến </t>
  </si>
  <si>
    <t>K26CMU-TTT</t>
  </si>
  <si>
    <t xml:space="preserve">Trần Thùy </t>
  </si>
  <si>
    <t xml:space="preserve">Võ Thùy </t>
  </si>
  <si>
    <t xml:space="preserve">Trần Quỳnh </t>
  </si>
  <si>
    <t>Phạm Thị Ngọc</t>
  </si>
  <si>
    <t>Trâm</t>
  </si>
  <si>
    <t>Trầm Bảo</t>
  </si>
  <si>
    <t>Trân</t>
  </si>
  <si>
    <t xml:space="preserve">Trần Võ Huyền </t>
  </si>
  <si>
    <t>K26QTC</t>
  </si>
  <si>
    <t>Nguyễn Thanh</t>
  </si>
  <si>
    <t>Trí</t>
  </si>
  <si>
    <t xml:space="preserve">Chu Văn </t>
  </si>
  <si>
    <t xml:space="preserve">Nguyễn Thành </t>
  </si>
  <si>
    <t>Triệu</t>
  </si>
  <si>
    <t>Nguyễn Thảo</t>
  </si>
  <si>
    <t>Trinh</t>
  </si>
  <si>
    <t>Trần Thị Kiều</t>
  </si>
  <si>
    <t>Nguyễn Lâm Anh</t>
  </si>
  <si>
    <t>Phạm Thị Thu</t>
  </si>
  <si>
    <t xml:space="preserve">Mai Thị Ngọc </t>
  </si>
  <si>
    <t xml:space="preserve">Phạm Thị Tú </t>
  </si>
  <si>
    <t>Văn Trung</t>
  </si>
  <si>
    <t>Trọng</t>
  </si>
  <si>
    <t>Vũ Đức</t>
  </si>
  <si>
    <t xml:space="preserve">Phạm Phú </t>
  </si>
  <si>
    <t>Trúc</t>
  </si>
  <si>
    <t>Nguyễn Trần Chí</t>
  </si>
  <si>
    <t>Trung</t>
  </si>
  <si>
    <t>K25CSU-KTR</t>
  </si>
  <si>
    <t>Hồ Hữu</t>
  </si>
  <si>
    <t>Vũ Chánh</t>
  </si>
  <si>
    <t xml:space="preserve">Phan Thành </t>
  </si>
  <si>
    <t>K24TPM</t>
  </si>
  <si>
    <t xml:space="preserve">Hoàng Khắc </t>
  </si>
  <si>
    <t>Huỳnh Lê Thanh</t>
  </si>
  <si>
    <t>Trường</t>
  </si>
  <si>
    <t>K25QNH</t>
  </si>
  <si>
    <t>Nguyễn Lê Thảo</t>
  </si>
  <si>
    <t>Uyên</t>
  </si>
  <si>
    <t>Hoàng Nữ Tú</t>
  </si>
  <si>
    <t xml:space="preserve">Trần Đặng Hàn </t>
  </si>
  <si>
    <t>Trần Nguyễn Hạ</t>
  </si>
  <si>
    <t>Đoàn Thị Bảo</t>
  </si>
  <si>
    <t xml:space="preserve">Nguyễn Lê Bảo </t>
  </si>
  <si>
    <t>Trần Ngọc</t>
  </si>
  <si>
    <t>Văn</t>
  </si>
  <si>
    <t xml:space="preserve">Nguyễn Trọng </t>
  </si>
  <si>
    <t>K24LKT</t>
  </si>
  <si>
    <t>Vân</t>
  </si>
  <si>
    <t>K23DLK</t>
  </si>
  <si>
    <t xml:space="preserve">Phan Nguyễn Tường </t>
  </si>
  <si>
    <t xml:space="preserve">Ông Thị Huyền </t>
  </si>
  <si>
    <t>Đặng Thị Ngọc</t>
  </si>
  <si>
    <t>Vi</t>
  </si>
  <si>
    <t>Lê Đặng Hà</t>
  </si>
  <si>
    <t>K26QTD</t>
  </si>
  <si>
    <t xml:space="preserve">Phạm Thị Tường </t>
  </si>
  <si>
    <t>Phan Thanh</t>
  </si>
  <si>
    <t>Viện</t>
  </si>
  <si>
    <t>K27HP-QLC</t>
  </si>
  <si>
    <t>Nguyễn Hồ Quốc</t>
  </si>
  <si>
    <t>Việt</t>
  </si>
  <si>
    <t xml:space="preserve">Nguyễn Quốc </t>
  </si>
  <si>
    <t xml:space="preserve">Tống Văn Quốc </t>
  </si>
  <si>
    <t>Vinh</t>
  </si>
  <si>
    <t>Trương Quang</t>
  </si>
  <si>
    <t>K25TPM</t>
  </si>
  <si>
    <t>Huỳnh Đức</t>
  </si>
  <si>
    <t>Lương</t>
  </si>
  <si>
    <t>Lê Đức</t>
  </si>
  <si>
    <t xml:space="preserve">Trần Văn </t>
  </si>
  <si>
    <t>Vĩnh</t>
  </si>
  <si>
    <t>Võ Viết</t>
  </si>
  <si>
    <t>Vũ</t>
  </si>
  <si>
    <t>Phạm Quang</t>
  </si>
  <si>
    <t>Nguyễn Phước Long</t>
  </si>
  <si>
    <t>Trần Đặng Văn</t>
  </si>
  <si>
    <t xml:space="preserve">Nguyễn Thanh </t>
  </si>
  <si>
    <t>K22LKT</t>
  </si>
  <si>
    <t xml:space="preserve">Nguyễn Thị Như </t>
  </si>
  <si>
    <t xml:space="preserve">Đỗ Minh </t>
  </si>
  <si>
    <t>Nguyễn Khánh</t>
  </si>
  <si>
    <t>Vy</t>
  </si>
  <si>
    <t>K25ADH</t>
  </si>
  <si>
    <t>Trần Thị Khánh</t>
  </si>
  <si>
    <t xml:space="preserve">Bảo Tôn Nữ Tường </t>
  </si>
  <si>
    <t xml:space="preserve">Bùi Anh </t>
  </si>
  <si>
    <t xml:space="preserve">Lê Thị Thanh </t>
  </si>
  <si>
    <t>K24PSU-DLK</t>
  </si>
  <si>
    <t xml:space="preserve">Trần Thị Tường </t>
  </si>
  <si>
    <t xml:space="preserve">Vũ Nguyễn Thảo </t>
  </si>
  <si>
    <t xml:space="preserve">Lưu Lệ Trúc </t>
  </si>
  <si>
    <t xml:space="preserve">Trần Đăng Thanh </t>
  </si>
  <si>
    <t>Xuân</t>
  </si>
  <si>
    <t>Phan Thị Kim</t>
  </si>
  <si>
    <t>Yến</t>
  </si>
  <si>
    <t xml:space="preserve">Nguyễn Thị Thúy </t>
  </si>
  <si>
    <t>An</t>
  </si>
  <si>
    <t>K25YDH</t>
  </si>
  <si>
    <t>Trần Hải</t>
  </si>
  <si>
    <t>Bắc</t>
  </si>
  <si>
    <t>K25XDD</t>
  </si>
  <si>
    <t xml:space="preserve">Nguyễn  </t>
  </si>
  <si>
    <t>Bin</t>
  </si>
  <si>
    <t>Nguyễn Văn Bảo</t>
  </si>
  <si>
    <t>Cường</t>
  </si>
  <si>
    <t xml:space="preserve">Nguyễn Thị Thu </t>
  </si>
  <si>
    <t>Châu</t>
  </si>
  <si>
    <t xml:space="preserve">Nguyễn Tấn </t>
  </si>
  <si>
    <t>Đạt</t>
  </si>
  <si>
    <t xml:space="preserve">H Guin </t>
  </si>
  <si>
    <t>Êban</t>
  </si>
  <si>
    <t xml:space="preserve">Trương Thị Mỹ </t>
  </si>
  <si>
    <t>Hà</t>
  </si>
  <si>
    <t xml:space="preserve">Phan Ngọc Ngân </t>
  </si>
  <si>
    <t xml:space="preserve">Đinh Gia </t>
  </si>
  <si>
    <t>Hân</t>
  </si>
  <si>
    <t>Hưng</t>
  </si>
  <si>
    <t xml:space="preserve">Nguyễn Thị Diễm </t>
  </si>
  <si>
    <t>Kiều</t>
  </si>
  <si>
    <t>Võ Trần Diệu</t>
  </si>
  <si>
    <t>Kỳ</t>
  </si>
  <si>
    <t xml:space="preserve">Nguyễn Thị Ngọc </t>
  </si>
  <si>
    <t>Long</t>
  </si>
  <si>
    <t xml:space="preserve">Võ Thị </t>
  </si>
  <si>
    <t>Ly</t>
  </si>
  <si>
    <t>Mạnh</t>
  </si>
  <si>
    <t xml:space="preserve">Lê Võ Di </t>
  </si>
  <si>
    <t>Niên</t>
  </si>
  <si>
    <t>Nga</t>
  </si>
  <si>
    <t>K26ATT</t>
  </si>
  <si>
    <t xml:space="preserve">Trần Thị Quỳnh </t>
  </si>
  <si>
    <t>K23CMU-TMT</t>
  </si>
  <si>
    <t xml:space="preserve">Nguyễn Thị Minh </t>
  </si>
  <si>
    <t>Bùi Công</t>
  </si>
  <si>
    <t>Lê Ngọc</t>
  </si>
  <si>
    <t>Nguyễn Thị Huyền</t>
  </si>
  <si>
    <t xml:space="preserve">Lê Huỳnh </t>
  </si>
  <si>
    <t xml:space="preserve">Phùng Thể </t>
  </si>
  <si>
    <t>Lê Quốc</t>
  </si>
  <si>
    <t xml:space="preserve">Nguyễn Thị Thuý </t>
  </si>
  <si>
    <t xml:space="preserve">Trịnh Phú </t>
  </si>
  <si>
    <t xml:space="preserve">Lê Văn Phước </t>
  </si>
  <si>
    <t>Lê Hồng</t>
  </si>
  <si>
    <t>Anh</t>
  </si>
  <si>
    <t>Bùi Huỳnh Ngọc</t>
  </si>
  <si>
    <t>Nguyễn Hoàng Quốc</t>
  </si>
  <si>
    <t>Huỳnh</t>
  </si>
  <si>
    <t>Trịnh Minh Thế</t>
  </si>
  <si>
    <t>Trần Quốc</t>
  </si>
  <si>
    <t xml:space="preserve">Ngô Kim </t>
  </si>
  <si>
    <t xml:space="preserve">Trần Thị Phương </t>
  </si>
  <si>
    <t>K23KTR</t>
  </si>
  <si>
    <t xml:space="preserve">Trần Hoàng </t>
  </si>
  <si>
    <t xml:space="preserve">Lê Đào Hoàng </t>
  </si>
  <si>
    <t>K26LTH</t>
  </si>
  <si>
    <t xml:space="preserve">Triệu Thị Ngọc </t>
  </si>
  <si>
    <t>Ánh</t>
  </si>
  <si>
    <t>Võ Thị Thu</t>
  </si>
  <si>
    <t>Bảo</t>
  </si>
  <si>
    <t xml:space="preserve">Lê Bảo </t>
  </si>
  <si>
    <t xml:space="preserve">Trương Gia </t>
  </si>
  <si>
    <t>K25HP-TBM</t>
  </si>
  <si>
    <t>Phạm Thị</t>
  </si>
  <si>
    <t>Bình</t>
  </si>
  <si>
    <t>K26NHD</t>
  </si>
  <si>
    <t>K26VBC</t>
  </si>
  <si>
    <t>Cúc</t>
  </si>
  <si>
    <t>Nguyễn Mạnh</t>
  </si>
  <si>
    <t xml:space="preserve">Đặng Minh </t>
  </si>
  <si>
    <t xml:space="preserve">Nguyễn Đình Gia </t>
  </si>
  <si>
    <t>Lê Minh</t>
  </si>
  <si>
    <t>Chi</t>
  </si>
  <si>
    <t>K27PSU-QTH</t>
  </si>
  <si>
    <t>Hồ Minh</t>
  </si>
  <si>
    <t>Chiến</t>
  </si>
  <si>
    <t>K24QTM</t>
  </si>
  <si>
    <t>Trần Lê</t>
  </si>
  <si>
    <t>Chương</t>
  </si>
  <si>
    <t>K26TMT</t>
  </si>
  <si>
    <t>Vũ Hoàng</t>
  </si>
  <si>
    <t>K26EDT</t>
  </si>
  <si>
    <t>Lê Văn</t>
  </si>
  <si>
    <t>Võ Thị Kiều</t>
  </si>
  <si>
    <t>Diễm</t>
  </si>
  <si>
    <t xml:space="preserve">Lê Thị Kiều </t>
  </si>
  <si>
    <t xml:space="preserve">Đinh Thị Kim </t>
  </si>
  <si>
    <t>Phạm Ngọc Bách</t>
  </si>
  <si>
    <t>Diên</t>
  </si>
  <si>
    <t>Sử Thị Phương</t>
  </si>
  <si>
    <t>Dung</t>
  </si>
  <si>
    <t>Lê Thị Minh</t>
  </si>
  <si>
    <t>Trần Thị Kim</t>
  </si>
  <si>
    <t xml:space="preserve">Nguyễn Trang Thùy </t>
  </si>
  <si>
    <t>Võ Jony</t>
  </si>
  <si>
    <t>Dũng</t>
  </si>
  <si>
    <t xml:space="preserve">Cao Trí </t>
  </si>
  <si>
    <t xml:space="preserve">Huỳnh  </t>
  </si>
  <si>
    <t xml:space="preserve">Vũ  </t>
  </si>
  <si>
    <t>Duy</t>
  </si>
  <si>
    <t xml:space="preserve">Trần Tân </t>
  </si>
  <si>
    <t>Đàm Mỵ</t>
  </si>
  <si>
    <t>Duyên</t>
  </si>
  <si>
    <t>Huỳnh Thị Thùy</t>
  </si>
  <si>
    <t xml:space="preserve">Phạm Thị Mỹ </t>
  </si>
  <si>
    <t>Trần Như</t>
  </si>
  <si>
    <t>Dương</t>
  </si>
  <si>
    <t xml:space="preserve">Nguyễn Đồng Hoàng </t>
  </si>
  <si>
    <t>K22CMU-TPM</t>
  </si>
  <si>
    <t>Huỳnh Ngọc</t>
  </si>
  <si>
    <t>Đại</t>
  </si>
  <si>
    <t xml:space="preserve">Phạm Bảo </t>
  </si>
  <si>
    <t>Nguyễn Tiến</t>
  </si>
  <si>
    <t>K25QTM</t>
  </si>
  <si>
    <t>Nguyễn Lê Thành</t>
  </si>
  <si>
    <t>Nguyễn Thế</t>
  </si>
  <si>
    <t>Trần Tiến</t>
  </si>
  <si>
    <t>Huỳnh Tấn</t>
  </si>
  <si>
    <t>K25HP-QLC</t>
  </si>
  <si>
    <t xml:space="preserve">Trần Huy </t>
  </si>
  <si>
    <t xml:space="preserve">Nguyễn Đăng Hoàng </t>
  </si>
  <si>
    <t xml:space="preserve">Phan Phước Thành </t>
  </si>
  <si>
    <t>Lê Thành</t>
  </si>
  <si>
    <t>Đô</t>
  </si>
  <si>
    <t>Huỳnh Thị</t>
  </si>
  <si>
    <t>Đông</t>
  </si>
  <si>
    <t>Ngô Hào</t>
  </si>
  <si>
    <t>Nguyễn Mai</t>
  </si>
  <si>
    <t>Đức</t>
  </si>
  <si>
    <t>Võ Văn</t>
  </si>
  <si>
    <t xml:space="preserve">Võ Minh </t>
  </si>
  <si>
    <t xml:space="preserve">Lê Lương Trường </t>
  </si>
  <si>
    <t>K23CTP</t>
  </si>
  <si>
    <t>Gấm</t>
  </si>
  <si>
    <t>Mai Hà Hương</t>
  </si>
  <si>
    <t>Giang</t>
  </si>
  <si>
    <t>Nguyễn Hoàng Hương</t>
  </si>
  <si>
    <t>Hoàng Thị Hoài</t>
  </si>
  <si>
    <t xml:space="preserve">Nguyễn Thùy </t>
  </si>
  <si>
    <t xml:space="preserve">Cao Tiến </t>
  </si>
  <si>
    <t xml:space="preserve">Lê Thị Quỳnh </t>
  </si>
  <si>
    <t>Giao</t>
  </si>
  <si>
    <t>Lê Thị Thu</t>
  </si>
  <si>
    <t>Trần Thu</t>
  </si>
  <si>
    <t>Nguyễn Ngọc Minh</t>
  </si>
  <si>
    <t xml:space="preserve">Ngô Thị Sơn </t>
  </si>
  <si>
    <t xml:space="preserve">Ngô Thị Ngân </t>
  </si>
  <si>
    <t xml:space="preserve">Lê Hoàng </t>
  </si>
  <si>
    <t>Trần Việt</t>
  </si>
  <si>
    <t>Hải</t>
  </si>
  <si>
    <t>Phùng Ngọc</t>
  </si>
  <si>
    <t>Nguyễn Lê Khoa</t>
  </si>
  <si>
    <t xml:space="preserve">Hoàng Công Tấn </t>
  </si>
  <si>
    <t>Trần Hồng</t>
  </si>
  <si>
    <t>Hạnh</t>
  </si>
  <si>
    <t xml:space="preserve">Lê Tự Minh </t>
  </si>
  <si>
    <t>Nguyễn Phi</t>
  </si>
  <si>
    <t>Hào</t>
  </si>
  <si>
    <t>Đỗ Tấn</t>
  </si>
  <si>
    <t xml:space="preserve">Phan Thanh </t>
  </si>
  <si>
    <t>Hảo</t>
  </si>
  <si>
    <t>Trần Thị Thu</t>
  </si>
  <si>
    <t>Hằng</t>
  </si>
  <si>
    <t>K25VJ-VQH</t>
  </si>
  <si>
    <t>Đào Thị Thu</t>
  </si>
  <si>
    <t>Lê Mai</t>
  </si>
  <si>
    <t>Nguyễn Thị Thúy</t>
  </si>
  <si>
    <t>Hoàng Thị</t>
  </si>
  <si>
    <t xml:space="preserve">Đậu Thị Nguyệt </t>
  </si>
  <si>
    <t xml:space="preserve">Hồ Nguyên </t>
  </si>
  <si>
    <t>K26VJ-ADH</t>
  </si>
  <si>
    <t>Hậu</t>
  </si>
  <si>
    <t>Nguyễn Hiếu</t>
  </si>
  <si>
    <t xml:space="preserve">Đoàn Văn </t>
  </si>
  <si>
    <t xml:space="preserve">Mai Thị </t>
  </si>
  <si>
    <t>Đồng Xuân</t>
  </si>
  <si>
    <t>Hiền</t>
  </si>
  <si>
    <t>Nguyễn Thị Bảo</t>
  </si>
  <si>
    <t>Trần Lê Như</t>
  </si>
  <si>
    <t>Phạm Thị Thanh</t>
  </si>
  <si>
    <t xml:space="preserve">Phan Thị Thu </t>
  </si>
  <si>
    <t xml:space="preserve">Trần Minh </t>
  </si>
  <si>
    <t>Hiển</t>
  </si>
  <si>
    <t xml:space="preserve">Võ Thị Thu </t>
  </si>
  <si>
    <t>Hiệp</t>
  </si>
  <si>
    <t>Nguyễn</t>
  </si>
  <si>
    <t>Hiếu</t>
  </si>
  <si>
    <t>Phan Thị Chí</t>
  </si>
  <si>
    <t>Trần Minh</t>
  </si>
  <si>
    <t>Lê Nguyễn Trọng</t>
  </si>
  <si>
    <t>Đoàn Thanh</t>
  </si>
  <si>
    <t>Nguyễn Kim</t>
  </si>
  <si>
    <t xml:space="preserve">Phan Trung </t>
  </si>
  <si>
    <t>K24EHN</t>
  </si>
  <si>
    <t>Hiệu</t>
  </si>
  <si>
    <t xml:space="preserve">Vũ Thanh </t>
  </si>
  <si>
    <t>Hoa</t>
  </si>
  <si>
    <t>Lê Nhật</t>
  </si>
  <si>
    <t>Hòa</t>
  </si>
  <si>
    <t xml:space="preserve">Trần Thị Lệ </t>
  </si>
  <si>
    <t>Hoan</t>
  </si>
  <si>
    <t>K23QTH</t>
  </si>
  <si>
    <t>Phùng Minh</t>
  </si>
  <si>
    <t>Hoàng</t>
  </si>
  <si>
    <t>Lê Đình</t>
  </si>
  <si>
    <t>Phạm Trọng</t>
  </si>
  <si>
    <t xml:space="preserve">La Đình </t>
  </si>
  <si>
    <t xml:space="preserve">Huỳnh Tiến </t>
  </si>
  <si>
    <t xml:space="preserve">Trịnh Khánh </t>
  </si>
  <si>
    <t xml:space="preserve">Đỗ Huy </t>
  </si>
  <si>
    <t xml:space="preserve">Thái Trần Duy </t>
  </si>
  <si>
    <t xml:space="preserve">Nguyễn Việt </t>
  </si>
  <si>
    <t>K27QTC</t>
  </si>
  <si>
    <t xml:space="preserve">Phan Huy </t>
  </si>
  <si>
    <t>Học</t>
  </si>
  <si>
    <t xml:space="preserve">Ngô Văn </t>
  </si>
  <si>
    <t>Hợp</t>
  </si>
  <si>
    <t xml:space="preserve">Ca Hoàng </t>
  </si>
  <si>
    <t>Huân</t>
  </si>
  <si>
    <t>K24YDD</t>
  </si>
  <si>
    <t xml:space="preserve">Võ Văn </t>
  </si>
  <si>
    <t>Huấn</t>
  </si>
  <si>
    <t>Phạm Thị Kim</t>
  </si>
  <si>
    <t>Huệ</t>
  </si>
  <si>
    <t>K27NTB</t>
  </si>
  <si>
    <t>Chu Văn</t>
  </si>
  <si>
    <t>Hùng</t>
  </si>
  <si>
    <t>Lê Mạnh</t>
  </si>
  <si>
    <t xml:space="preserve">Nguyễn Đình </t>
  </si>
  <si>
    <t>K25VTD</t>
  </si>
  <si>
    <t xml:space="preserve">Hoàng Tuấn </t>
  </si>
  <si>
    <t>Nguyễn Quang</t>
  </si>
  <si>
    <t>Huy</t>
  </si>
  <si>
    <t>K23CMU-TPM</t>
  </si>
  <si>
    <t>Hồ Quốc</t>
  </si>
  <si>
    <t>Ngô Tấn</t>
  </si>
  <si>
    <t>Huỳnh Văn Anh</t>
  </si>
  <si>
    <t>Bùi Đinh</t>
  </si>
  <si>
    <t>Triệu Cao</t>
  </si>
  <si>
    <t>Nguyễn Vũ</t>
  </si>
  <si>
    <t xml:space="preserve">Huỳnh Lê Quang </t>
  </si>
  <si>
    <t xml:space="preserve">Đặng Đại </t>
  </si>
  <si>
    <t xml:space="preserve">Đặng Nguyễn </t>
  </si>
  <si>
    <t>K26HP-LKT</t>
  </si>
  <si>
    <t xml:space="preserve">Tô Minh </t>
  </si>
  <si>
    <t xml:space="preserve">Võ Nguyễn Gia </t>
  </si>
  <si>
    <t xml:space="preserve">Thân Ngọc </t>
  </si>
  <si>
    <t>K23LKT</t>
  </si>
  <si>
    <t xml:space="preserve">Trương Viết </t>
  </si>
  <si>
    <t xml:space="preserve">Huỳnh Gia </t>
  </si>
  <si>
    <t>Trần Lương</t>
  </si>
  <si>
    <t>Huyền</t>
  </si>
  <si>
    <t xml:space="preserve">Võ Lê Khánh </t>
  </si>
  <si>
    <t xml:space="preserve">Hoàng Thị Diệu </t>
  </si>
  <si>
    <t xml:space="preserve">Ngô Gia Trúc </t>
  </si>
  <si>
    <t xml:space="preserve">Lê Lệ </t>
  </si>
  <si>
    <t xml:space="preserve">Nguyễn Phước </t>
  </si>
  <si>
    <t>Phạm Hải</t>
  </si>
  <si>
    <t xml:space="preserve">Huỳnh Trung </t>
  </si>
  <si>
    <t>Kiên</t>
  </si>
  <si>
    <t>Hà Võ Gia</t>
  </si>
  <si>
    <t>Kính</t>
  </si>
  <si>
    <t>K26HP-TBM</t>
  </si>
  <si>
    <t>Đinh Công</t>
  </si>
  <si>
    <t xml:space="preserve">Đỗ Nguyệt </t>
  </si>
  <si>
    <t>Kha</t>
  </si>
  <si>
    <t>Khải</t>
  </si>
  <si>
    <t>K25EHN</t>
  </si>
  <si>
    <t xml:space="preserve">Nguyễn Thái </t>
  </si>
  <si>
    <t>Khang</t>
  </si>
  <si>
    <t>Tạ Trần Mai</t>
  </si>
  <si>
    <t>Khanh</t>
  </si>
  <si>
    <t xml:space="preserve">Hoàng Trần Phương </t>
  </si>
  <si>
    <t xml:space="preserve">Nguyễn Trần Vinh </t>
  </si>
  <si>
    <t>Khánh</t>
  </si>
  <si>
    <t xml:space="preserve">Phạm Quốc </t>
  </si>
  <si>
    <t xml:space="preserve">Dương Nam </t>
  </si>
  <si>
    <t>Nguyễn Minh</t>
  </si>
  <si>
    <t>Khảo</t>
  </si>
  <si>
    <t>Trịnh Ngọc</t>
  </si>
  <si>
    <t>Khiêm</t>
  </si>
  <si>
    <t>Nguyễn Hữu Đăng</t>
  </si>
  <si>
    <t>Khoa</t>
  </si>
  <si>
    <t xml:space="preserve">Nguyễn Đăng </t>
  </si>
  <si>
    <t>Nguyễn Duyên</t>
  </si>
  <si>
    <t>Khuê</t>
  </si>
  <si>
    <t xml:space="preserve">Cao Nhật </t>
  </si>
  <si>
    <t>Khương</t>
  </si>
  <si>
    <t xml:space="preserve">Lê Ngô Bảo </t>
  </si>
  <si>
    <t>Nguyễn Thị Ngọc</t>
  </si>
  <si>
    <t>Lan</t>
  </si>
  <si>
    <t>K24PSU-DLL</t>
  </si>
  <si>
    <t xml:space="preserve">Lê Thị Hoàng </t>
  </si>
  <si>
    <t>Lê Việt</t>
  </si>
  <si>
    <t>Lâm</t>
  </si>
  <si>
    <t xml:space="preserve">Lê Gia </t>
  </si>
  <si>
    <t xml:space="preserve">Lê Thành </t>
  </si>
  <si>
    <t>Tô Châu Bảo</t>
  </si>
  <si>
    <t>Lân</t>
  </si>
  <si>
    <t>Lập</t>
  </si>
  <si>
    <t>Trương Thị Mỹ</t>
  </si>
  <si>
    <t>Linh</t>
  </si>
  <si>
    <t>Tống Vũ Thùy</t>
  </si>
  <si>
    <t>Nguyễn Thị Nhật</t>
  </si>
  <si>
    <t>Nguyễn Ngọc Khánh</t>
  </si>
  <si>
    <t>Lương Trọng</t>
  </si>
  <si>
    <t>Lê Nguyễn Thanh</t>
  </si>
  <si>
    <t xml:space="preserve">Vũ Quang </t>
  </si>
  <si>
    <t xml:space="preserve">Bùi Thị Thùy </t>
  </si>
  <si>
    <t xml:space="preserve">Lê Đỗ Khánh </t>
  </si>
  <si>
    <t xml:space="preserve">Trần Thị Thùy </t>
  </si>
  <si>
    <t xml:space="preserve">Đoàn Thị Trúc </t>
  </si>
  <si>
    <t xml:space="preserve">Trần Thị Cẩm </t>
  </si>
  <si>
    <t>K27DLL</t>
  </si>
  <si>
    <t>Trần Thị Ngọc</t>
  </si>
  <si>
    <t>Loan</t>
  </si>
  <si>
    <t>K24QTH</t>
  </si>
  <si>
    <t>K24CSU-XDD</t>
  </si>
  <si>
    <t xml:space="preserve">Phạm Phước Thành </t>
  </si>
  <si>
    <t xml:space="preserve">Nguyễn Hữu </t>
  </si>
  <si>
    <t>Lê Phước</t>
  </si>
  <si>
    <t>Lộc</t>
  </si>
  <si>
    <t xml:space="preserve">Nguyễn Trung </t>
  </si>
  <si>
    <t xml:space="preserve">Bùi Xuân </t>
  </si>
  <si>
    <t xml:space="preserve">Lê Nguyễn Văn </t>
  </si>
  <si>
    <t>Đàm Văn</t>
  </si>
  <si>
    <t>Lợi</t>
  </si>
  <si>
    <t>Nguyễn Phan Thành</t>
  </si>
  <si>
    <t>Luân</t>
  </si>
  <si>
    <t>Dương Nguyễn Công</t>
  </si>
  <si>
    <t>Luận</t>
  </si>
  <si>
    <t>Lê Tiến</t>
  </si>
  <si>
    <t>Luật</t>
  </si>
  <si>
    <t xml:space="preserve">Lê Thế </t>
  </si>
  <si>
    <t>Lực</t>
  </si>
  <si>
    <t>Lý</t>
  </si>
  <si>
    <t xml:space="preserve">Phạm Quang Minh </t>
  </si>
  <si>
    <t>Mẫn</t>
  </si>
  <si>
    <t>Mến</t>
  </si>
  <si>
    <t>Nguyễn Anh</t>
  </si>
  <si>
    <t>Minh</t>
  </si>
  <si>
    <t>Trịnh Thị Hồng</t>
  </si>
  <si>
    <t>K27QNT</t>
  </si>
  <si>
    <t>Dương Trà</t>
  </si>
  <si>
    <t>My</t>
  </si>
  <si>
    <t>Mai Huỳnh Hồng</t>
  </si>
  <si>
    <t xml:space="preserve">Trần Thị Diểm </t>
  </si>
  <si>
    <t xml:space="preserve">Hà  </t>
  </si>
  <si>
    <t xml:space="preserve">Nguyễn Thị Kiều </t>
  </si>
  <si>
    <t xml:space="preserve">Lê Ngọc Trà </t>
  </si>
  <si>
    <t>Mai Xuân</t>
  </si>
  <si>
    <t>Mỹ</t>
  </si>
  <si>
    <t>Phan Thị Ly</t>
  </si>
  <si>
    <t>Na</t>
  </si>
  <si>
    <t>Trương Thị Ni</t>
  </si>
  <si>
    <t xml:space="preserve">Nguyễn Thị Ly </t>
  </si>
  <si>
    <t xml:space="preserve">Lê Thị Ry </t>
  </si>
  <si>
    <t>Trương Thái Nhật</t>
  </si>
  <si>
    <t>Nam</t>
  </si>
  <si>
    <t>Lê Quang</t>
  </si>
  <si>
    <t xml:space="preserve">Nguyễn Phương </t>
  </si>
  <si>
    <t>Ni</t>
  </si>
  <si>
    <t>Hồ Thị Hoàng</t>
  </si>
  <si>
    <t>Ny</t>
  </si>
  <si>
    <t>Lê Thị Mỹ</t>
  </si>
  <si>
    <t xml:space="preserve">Võ Thị Quỳnh </t>
  </si>
  <si>
    <t>Ngân</t>
  </si>
  <si>
    <t>Lê Thị Thúy</t>
  </si>
  <si>
    <t>Huỳnh Thị Kim</t>
  </si>
  <si>
    <t>Võ Hảo</t>
  </si>
  <si>
    <t xml:space="preserve">Nguyễn Thị Bích </t>
  </si>
  <si>
    <t xml:space="preserve">Nguyễn Thị Mỹ </t>
  </si>
  <si>
    <t>Nghị</t>
  </si>
  <si>
    <t>Trần Hữu</t>
  </si>
  <si>
    <t>Nghĩa</t>
  </si>
  <si>
    <t>K21LKT</t>
  </si>
  <si>
    <t>Trần Thụy Hồng</t>
  </si>
  <si>
    <t>Ngọc</t>
  </si>
  <si>
    <t xml:space="preserve">Lưu Thị Minh </t>
  </si>
  <si>
    <t xml:space="preserve">Võ Dương Bảo </t>
  </si>
  <si>
    <t xml:space="preserve">Lê Huỳnh Bảo </t>
  </si>
  <si>
    <t xml:space="preserve">Trần Thị Lan </t>
  </si>
  <si>
    <t>Lê An</t>
  </si>
  <si>
    <t>Nguyên</t>
  </si>
  <si>
    <t>Lê Thị Thảo</t>
  </si>
  <si>
    <t>Trần Thị Thảo</t>
  </si>
  <si>
    <t>Phan Thị Thanh</t>
  </si>
  <si>
    <t>Phan Nguyễn Thảo</t>
  </si>
  <si>
    <t>Lê Hà Tú</t>
  </si>
  <si>
    <t xml:space="preserve">Phạm Quang </t>
  </si>
  <si>
    <t>Nguyệt</t>
  </si>
  <si>
    <t xml:space="preserve">Trần Thị Minh </t>
  </si>
  <si>
    <t>Nhàn</t>
  </si>
  <si>
    <t xml:space="preserve">Phan Thị Thanh </t>
  </si>
  <si>
    <t>Nguyễn Thị Bích</t>
  </si>
  <si>
    <t>Nhạn</t>
  </si>
  <si>
    <t>602-109-30-20-25</t>
  </si>
  <si>
    <t>401-90-30-20-1</t>
  </si>
  <si>
    <t>401</t>
  </si>
  <si>
    <t>90</t>
  </si>
  <si>
    <t>Thời gian:07h00 - Ngày 08/12/2024 - Phòng: 401 - cơ sở:  137 Nguyễn Văn Linh</t>
  </si>
  <si>
    <t>07h00 - Ngày 08/12/2024 - Phòng: 401</t>
  </si>
  <si>
    <t>1/</t>
  </si>
  <si>
    <t>20</t>
  </si>
  <si>
    <t>402-91-30-20-2-</t>
  </si>
  <si>
    <t>402</t>
  </si>
  <si>
    <t>91</t>
  </si>
  <si>
    <t>Thời gian:07h00 - Ngày 08/12/2024 - Phòng: 402 - cơ sở:  137 Nguyễn Văn Linh</t>
  </si>
  <si>
    <t>07h00 - Ngày 08/12/2024 - Phòng: 402</t>
  </si>
  <si>
    <t>2/</t>
  </si>
  <si>
    <t>403-92-30-20-3-</t>
  </si>
  <si>
    <t>403</t>
  </si>
  <si>
    <t>92</t>
  </si>
  <si>
    <t>Thời gian:07h00 - Ngày 08/12/2024 - Phòng: 403 - cơ sở:  137 Nguyễn Văn Linh</t>
  </si>
  <si>
    <t>07h00 - Ngày 08/12/2024 - Phòng: 403</t>
  </si>
  <si>
    <t>3/</t>
  </si>
  <si>
    <t>404-93-30-20-4-</t>
  </si>
  <si>
    <t>404</t>
  </si>
  <si>
    <t>93</t>
  </si>
  <si>
    <t>Thời gian:07h00 - Ngày 08/12/2024 - Phòng: 404 - cơ sở:  137 Nguyễn Văn Linh</t>
  </si>
  <si>
    <t>07h00 - Ngày 08/12/2024 - Phòng: 404</t>
  </si>
  <si>
    <t>4/</t>
  </si>
  <si>
    <t>501-94-30-20-5-</t>
  </si>
  <si>
    <t>501</t>
  </si>
  <si>
    <t>94</t>
  </si>
  <si>
    <t>Thời gian:07h00 - Ngày 08/12/2024 - Phòng: 501 - cơ sở:  137 Nguyễn Văn Linh</t>
  </si>
  <si>
    <t>07h00 - Ngày 08/12/2024 - Phòng: 501</t>
  </si>
  <si>
    <t>5/</t>
  </si>
  <si>
    <t>502-95-30-20-6</t>
  </si>
  <si>
    <t>502</t>
  </si>
  <si>
    <t>95</t>
  </si>
  <si>
    <t>Thời gian:07h00 - Ngày 08/12/2024 - Phòng: 502 - cơ sở:  137 Nguyễn Văn Linh</t>
  </si>
  <si>
    <t>07h00 - Ngày 08/12/2024 - Phòng: 502</t>
  </si>
  <si>
    <t>6/</t>
  </si>
  <si>
    <t>503-96-30-20-7</t>
  </si>
  <si>
    <t>503</t>
  </si>
  <si>
    <t>96</t>
  </si>
  <si>
    <t>Thời gian:07h00 - Ngày 08/12/2024 - Phòng: 503 - cơ sở:  137 Nguyễn Văn Linh</t>
  </si>
  <si>
    <t>07h00 - Ngày 08/12/2024 - Phòng: 503</t>
  </si>
  <si>
    <t>7/</t>
  </si>
  <si>
    <t>504-97-30-20-8</t>
  </si>
  <si>
    <t>504</t>
  </si>
  <si>
    <t>97</t>
  </si>
  <si>
    <t>Thời gian:07h00 - Ngày 08/12/2024 - Phòng: 504 - cơ sở:  137 Nguyễn Văn Linh</t>
  </si>
  <si>
    <t>07h00 - Ngày 08/12/2024 - Phòng: 504</t>
  </si>
  <si>
    <t>8/</t>
  </si>
  <si>
    <t>601-98-29-20-9</t>
  </si>
  <si>
    <t>601</t>
  </si>
  <si>
    <t>98</t>
  </si>
  <si>
    <t>Thời gian:07h00 - Ngày 08/12/2024 - Phòng: 601 - cơ sở:  137 Nguyễn Văn Linh</t>
  </si>
  <si>
    <t>07h00 - Ngày 08/12/2024 - Phòng: 601</t>
  </si>
  <si>
    <t>9/</t>
  </si>
  <si>
    <t>602-99-29-20-10</t>
  </si>
  <si>
    <t>602</t>
  </si>
  <si>
    <t>99</t>
  </si>
  <si>
    <t>Thời gian:07h00 - Ngày 08/12/2024 - Phòng: 602 - cơ sở:  137 Nguyễn Văn Linh</t>
  </si>
  <si>
    <t>07h00 - Ngày 08/12/2024 - Phòng: 602</t>
  </si>
  <si>
    <t>10/</t>
  </si>
  <si>
    <t>401-100-31-20-11</t>
  </si>
  <si>
    <t>100</t>
  </si>
  <si>
    <t>Thời gian:13h00 - Ngày 08/12/2024 - Phòng: 401 - cơ sở:  137 Nguyễn Văn Linh</t>
  </si>
  <si>
    <t>13h00 - Ngày 08/12/2024 - Phòng: 401</t>
  </si>
  <si>
    <t>11/</t>
  </si>
  <si>
    <t>402-101-31-20-13</t>
  </si>
  <si>
    <t>101</t>
  </si>
  <si>
    <t>Thời gian:13h00 - Ngày 08/12/2024 - Phòng: 402 - cơ sở:  137 Nguyễn Văn Linh</t>
  </si>
  <si>
    <t>13h00 - Ngày 08/12/2024 - Phòng: 402</t>
  </si>
  <si>
    <t>13/</t>
  </si>
  <si>
    <t>403-102-31-20-15</t>
  </si>
  <si>
    <t>102</t>
  </si>
  <si>
    <t>Thời gian:13h00 - Ngày 08/12/2024 - Phòng: 403 - cơ sở:  137 Nguyễn Văn Linh</t>
  </si>
  <si>
    <t>13h00 - Ngày 08/12/2024 - Phòng: 403</t>
  </si>
  <si>
    <t>15/</t>
  </si>
  <si>
    <t>404-103-31-20-17</t>
  </si>
  <si>
    <t>103</t>
  </si>
  <si>
    <t>Thời gian:13h00 - Ngày 08/12/2024 - Phòng: 404 - cơ sở:  137 Nguyễn Văn Linh</t>
  </si>
  <si>
    <t>13h00 - Ngày 08/12/2024 - Phòng: 404</t>
  </si>
  <si>
    <t>17/</t>
  </si>
  <si>
    <t>501-104-31-20-19</t>
  </si>
  <si>
    <t>104</t>
  </si>
  <si>
    <t>Thời gian:13h00 - Ngày 08/12/2024 - Phòng: 501 - cơ sở:  137 Nguyễn Văn Linh</t>
  </si>
  <si>
    <t>13h00 - Ngày 08/12/2024 - Phòng: 501</t>
  </si>
  <si>
    <t>19/</t>
  </si>
  <si>
    <t>502-105-30-20-21</t>
  </si>
  <si>
    <t>105</t>
  </si>
  <si>
    <t>Thời gian:13h00 - Ngày 08/12/2024 - Phòng: 502 - cơ sở:  137 Nguyễn Văn Linh</t>
  </si>
  <si>
    <t>13h00 - Ngày 08/12/2024 - Phòng: 502</t>
  </si>
  <si>
    <t>21/</t>
  </si>
  <si>
    <t>503-106-30-20-22</t>
  </si>
  <si>
    <t>106</t>
  </si>
  <si>
    <t>Thời gian:13h00 - Ngày 08/12/2024 - Phòng: 503 - cơ sở:  137 Nguyễn Văn Linh</t>
  </si>
  <si>
    <t>13h00 - Ngày 08/12/2024 - Phòng: 503</t>
  </si>
  <si>
    <t>22/</t>
  </si>
  <si>
    <t>504-107-30-20-23</t>
  </si>
  <si>
    <t>107</t>
  </si>
  <si>
    <t>Thời gian:13h00 - Ngày 08/12/2024 - Phòng: 504 - cơ sở:  137 Nguyễn Văn Linh</t>
  </si>
  <si>
    <t>13h00 - Ngày 08/12/2024 - Phòng: 504</t>
  </si>
  <si>
    <t>23/</t>
  </si>
  <si>
    <t>601-108-30-20-24</t>
  </si>
  <si>
    <t>108</t>
  </si>
  <si>
    <t>Thời gian:13h00 - Ngày 08/12/2024 - Phòng: 601 - cơ sở:  137 Nguyễn Văn Linh</t>
  </si>
  <si>
    <t>13h00 - Ngày 08/12/2024 - Phòng: 601</t>
  </si>
  <si>
    <t>24/</t>
  </si>
  <si>
    <t>109</t>
  </si>
  <si>
    <t>Thời gian:13h00 - Ngày 08/12/2024 - Phòng: 602 - cơ sở:  137 Nguyễn Văn Linh</t>
  </si>
  <si>
    <t>13h00 - Ngày 08/12/2024 - Phòng: 602</t>
  </si>
  <si>
    <t>25/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</si>
</sst>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0">
    <numFmt numFmtId="164" formatCode="&quot;$&quot;#,##0_);[Red]\(&quot;$&quot;#,##0\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&quot;\&quot;#,##0.00;[Red]&quot;\&quot;&quot;\&quot;&quot;\&quot;&quot;\&quot;&quot;\&quot;&quot;\&quot;\-#,##0.00"/>
    <numFmt numFmtId="168" formatCode="&quot;\&quot;#,##0;[Red]&quot;\&quot;&quot;\&quot;\-#,##0"/>
    <numFmt numFmtId="169" formatCode="_-* #,##0_-;\-* #,##0_-;_-* &quot;-&quot;_-;_-@_-"/>
    <numFmt numFmtId="170" formatCode="0.0%"/>
    <numFmt numFmtId="171" formatCode="&quot;$&quot;#,##0.00"/>
    <numFmt numFmtId="172" formatCode="#\ ###\ ###"/>
    <numFmt numFmtId="173" formatCode="\$#,##0\ ;\(\$#,##0\)"/>
    <numFmt numFmtId="174" formatCode="#\ ###\ ##0.0"/>
    <numFmt numFmtId="175" formatCode="#\ ###\ ###\ .00"/>
    <numFmt numFmtId="176" formatCode="&quot;$&quot;#,##0;[Red]\-&quot;$&quot;#,##0"/>
    <numFmt numFmtId="177" formatCode="&quot;$&quot;#,##0.00;[Red]\-&quot;$&quot;#,##0.00"/>
    <numFmt numFmtId="178" formatCode="0.00_)"/>
    <numFmt numFmtId="179" formatCode="_-* #,##0.00_-;\-* #,##0.00_-;_-* &quot;-&quot;??_-;_-@_-"/>
    <numFmt numFmtId="180" formatCode="&quot;\&quot;#,##0.00;[Red]&quot;\&quot;\-#,##0.00"/>
    <numFmt numFmtId="181" formatCode="&quot;\&quot;#,##0;[Red]&quot;\&quot;\-#,##0"/>
    <numFmt numFmtId="182" formatCode="_-&quot;$&quot;* #,##0_-;\-&quot;$&quot;* #,##0_-;_-&quot;$&quot;* &quot;-&quot;_-;_-@_-"/>
    <numFmt numFmtId="183" formatCode="_-&quot;$&quot;* #,##0.00_-;\-&quot;$&quot;* #,##0.00_-;_-&quot;$&quot;* &quot;-&quot;??_-;_-@_-"/>
    <numFmt numFmtId="184" formatCode="0.0"/>
    <numFmt numFmtId="185" formatCode="General_)"/>
    <numFmt numFmtId="186" formatCode="_(&quot;£¤&quot;* #,##0_);_(&quot;£¤&quot;* \(#,##0\);_(&quot;£¤&quot;* &quot;-&quot;_);_(@_)"/>
    <numFmt numFmtId="187" formatCode="_(&quot;£¤&quot;* #,##0.00_);_(&quot;£¤&quot;* \(#,##0.00\);_(&quot;£¤&quot;* &quot;-&quot;??_);_(@_)"/>
    <numFmt numFmtId="188" formatCode="0E+00;\趰"/>
    <numFmt numFmtId="189" formatCode="0.0E+00;\趰"/>
    <numFmt numFmtId="190" formatCode="0.00E+00;\许"/>
    <numFmt numFmtId="191" formatCode="0.00E+00;\趰"/>
    <numFmt numFmtId="192" formatCode="_-&quot;£&quot;* #,##0_-;\-&quot;£&quot;* #,##0_-;_-&quot;£&quot;* &quot;-&quot;_-;_-@_-"/>
    <numFmt numFmtId="193" formatCode="0.000"/>
  </numFmts>
  <fonts count="103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  <font>
      <b/>
      <sz val="10.5"/>
      <name val="Times New Roman"/>
      <family val="1"/>
    </font>
    <font>
      <sz val="11"/>
      <color indexed="8"/>
      <name val="Tahoma"/>
      <family val="2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7">
    <xf numFmtId="0" fontId="0" fillId="0" borderId="0"/>
    <xf numFmtId="167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8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4" fillId="0" borderId="0"/>
    <xf numFmtId="185" fontId="35" fillId="0" borderId="0"/>
    <xf numFmtId="0" fontId="15" fillId="2" borderId="0"/>
    <xf numFmtId="0" fontId="16" fillId="2" borderId="0"/>
    <xf numFmtId="0" fontId="59" fillId="5" borderId="0" applyNumberFormat="0" applyBorder="0" applyAlignment="0" applyProtection="0"/>
    <xf numFmtId="0" fontId="59" fillId="6" borderId="0" applyNumberFormat="0" applyBorder="0" applyAlignment="0" applyProtection="0"/>
    <xf numFmtId="0" fontId="59" fillId="7" borderId="0" applyNumberFormat="0" applyBorder="0" applyAlignment="0" applyProtection="0"/>
    <xf numFmtId="0" fontId="59" fillId="8" borderId="0" applyNumberFormat="0" applyBorder="0" applyAlignment="0" applyProtection="0"/>
    <xf numFmtId="0" fontId="59" fillId="9" borderId="0" applyNumberFormat="0" applyBorder="0" applyAlignment="0" applyProtection="0"/>
    <xf numFmtId="0" fontId="59" fillId="10" borderId="0" applyNumberFormat="0" applyBorder="0" applyAlignment="0" applyProtection="0"/>
    <xf numFmtId="0" fontId="17" fillId="2" borderId="0"/>
    <xf numFmtId="186" fontId="37" fillId="0" borderId="0" applyFont="0" applyFill="0" applyBorder="0" applyAlignment="0" applyProtection="0"/>
    <xf numFmtId="187" fontId="37" fillId="0" borderId="0" applyFont="0" applyFill="0" applyBorder="0" applyAlignment="0" applyProtection="0"/>
    <xf numFmtId="0" fontId="18" fillId="0" borderId="0">
      <alignment wrapText="1"/>
    </xf>
    <xf numFmtId="0" fontId="59" fillId="11" borderId="0" applyNumberFormat="0" applyBorder="0" applyAlignment="0" applyProtection="0"/>
    <xf numFmtId="0" fontId="59" fillId="12" borderId="0" applyNumberFormat="0" applyBorder="0" applyAlignment="0" applyProtection="0"/>
    <xf numFmtId="0" fontId="59" fillId="13" borderId="0" applyNumberFormat="0" applyBorder="0" applyAlignment="0" applyProtection="0"/>
    <xf numFmtId="0" fontId="59" fillId="14" borderId="0" applyNumberFormat="0" applyBorder="0" applyAlignment="0" applyProtection="0"/>
    <xf numFmtId="0" fontId="59" fillId="15" borderId="0" applyNumberFormat="0" applyBorder="0" applyAlignment="0" applyProtection="0"/>
    <xf numFmtId="0" fontId="59" fillId="16" borderId="0" applyNumberFormat="0" applyBorder="0" applyAlignment="0" applyProtection="0"/>
    <xf numFmtId="0" fontId="60" fillId="17" borderId="0" applyNumberFormat="0" applyBorder="0" applyAlignment="0" applyProtection="0"/>
    <xf numFmtId="0" fontId="60" fillId="18" borderId="0" applyNumberFormat="0" applyBorder="0" applyAlignment="0" applyProtection="0"/>
    <xf numFmtId="0" fontId="60" fillId="19" borderId="0" applyNumberFormat="0" applyBorder="0" applyAlignment="0" applyProtection="0"/>
    <xf numFmtId="0" fontId="60" fillId="20" borderId="0" applyNumberFormat="0" applyBorder="0" applyAlignment="0" applyProtection="0"/>
    <xf numFmtId="0" fontId="60" fillId="21" borderId="0" applyNumberFormat="0" applyBorder="0" applyAlignment="0" applyProtection="0"/>
    <xf numFmtId="0" fontId="60" fillId="22" borderId="0" applyNumberFormat="0" applyBorder="0" applyAlignment="0" applyProtection="0"/>
    <xf numFmtId="0" fontId="60" fillId="23" borderId="0" applyNumberFormat="0" applyBorder="0" applyAlignment="0" applyProtection="0"/>
    <xf numFmtId="0" fontId="60" fillId="24" borderId="0" applyNumberFormat="0" applyBorder="0" applyAlignment="0" applyProtection="0"/>
    <xf numFmtId="0" fontId="60" fillId="25" borderId="0" applyNumberFormat="0" applyBorder="0" applyAlignment="0" applyProtection="0"/>
    <xf numFmtId="0" fontId="60" fillId="26" borderId="0" applyNumberFormat="0" applyBorder="0" applyAlignment="0" applyProtection="0"/>
    <xf numFmtId="0" fontId="60" fillId="27" borderId="0" applyNumberFormat="0" applyBorder="0" applyAlignment="0" applyProtection="0"/>
    <xf numFmtId="0" fontId="60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184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19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1" fontId="38" fillId="0" borderId="0" applyFont="0" applyFill="0" applyBorder="0" applyAlignment="0" applyProtection="0"/>
    <xf numFmtId="0" fontId="61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1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70" fontId="2" fillId="0" borderId="0" applyFill="0" applyBorder="0" applyAlignment="0"/>
    <xf numFmtId="171" fontId="2" fillId="0" borderId="0" applyFill="0" applyBorder="0" applyAlignment="0"/>
    <xf numFmtId="0" fontId="62" fillId="30" borderId="28" applyNumberFormat="0" applyAlignment="0" applyProtection="0"/>
    <xf numFmtId="0" fontId="41" fillId="0" borderId="0"/>
    <xf numFmtId="0" fontId="63" fillId="31" borderId="29" applyNumberFormat="0" applyAlignment="0" applyProtection="0"/>
    <xf numFmtId="166" fontId="9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47" fillId="0" borderId="0" applyFont="0" applyFill="0" applyBorder="0" applyAlignment="0" applyProtection="0"/>
    <xf numFmtId="172" fontId="20" fillId="0" borderId="0"/>
    <xf numFmtId="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4" fontId="20" fillId="0" borderId="0"/>
    <xf numFmtId="0" fontId="2" fillId="0" borderId="0" applyFont="0" applyFill="0" applyBorder="0" applyAlignment="0" applyProtection="0"/>
    <xf numFmtId="175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4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5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6" fillId="0" borderId="30" applyNumberFormat="0" applyFill="0" applyAlignment="0" applyProtection="0"/>
    <xf numFmtId="0" fontId="22" fillId="0" borderId="0" applyNumberFormat="0" applyFill="0" applyBorder="0" applyAlignment="0" applyProtection="0"/>
    <xf numFmtId="0" fontId="67" fillId="0" borderId="31" applyNumberFormat="0" applyFill="0" applyAlignment="0" applyProtection="0"/>
    <xf numFmtId="0" fontId="21" fillId="0" borderId="0" applyNumberFormat="0" applyFill="0" applyBorder="0" applyAlignment="0" applyProtection="0"/>
    <xf numFmtId="0" fontId="68" fillId="0" borderId="32" applyNumberFormat="0" applyFill="0" applyAlignment="0" applyProtection="0"/>
    <xf numFmtId="0" fontId="68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69" fillId="33" borderId="28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2" fillId="0" borderId="0"/>
    <xf numFmtId="0" fontId="2" fillId="0" borderId="0" applyFill="0" applyBorder="0" applyAlignment="0"/>
    <xf numFmtId="0" fontId="2" fillId="0" borderId="0" applyFill="0" applyBorder="0" applyAlignment="0"/>
    <xf numFmtId="0" fontId="70" fillId="0" borderId="33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2" fontId="2" fillId="0" borderId="5"/>
    <xf numFmtId="176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1" fillId="34" borderId="0" applyNumberFormat="0" applyBorder="0" applyAlignment="0" applyProtection="0"/>
    <xf numFmtId="0" fontId="4" fillId="0" borderId="0"/>
    <xf numFmtId="37" fontId="25" fillId="0" borderId="0"/>
    <xf numFmtId="178" fontId="26" fillId="0" borderId="0"/>
    <xf numFmtId="0" fontId="2" fillId="0" borderId="0"/>
    <xf numFmtId="0" fontId="2" fillId="0" borderId="0"/>
    <xf numFmtId="0" fontId="9" fillId="0" borderId="0"/>
    <xf numFmtId="0" fontId="59" fillId="0" borderId="0"/>
    <xf numFmtId="0" fontId="9" fillId="0" borderId="0"/>
    <xf numFmtId="0" fontId="53" fillId="0" borderId="0"/>
    <xf numFmtId="0" fontId="2" fillId="0" borderId="0"/>
    <xf numFmtId="0" fontId="59" fillId="0" borderId="0"/>
    <xf numFmtId="0" fontId="59" fillId="0" borderId="0"/>
    <xf numFmtId="0" fontId="1" fillId="0" borderId="0"/>
    <xf numFmtId="0" fontId="2" fillId="0" borderId="0"/>
    <xf numFmtId="0" fontId="59" fillId="0" borderId="0"/>
    <xf numFmtId="0" fontId="59" fillId="0" borderId="0"/>
    <xf numFmtId="0" fontId="72" fillId="0" borderId="0"/>
    <xf numFmtId="0" fontId="37" fillId="0" borderId="0"/>
    <xf numFmtId="0" fontId="1" fillId="0" borderId="0"/>
    <xf numFmtId="0" fontId="7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4" fillId="0" borderId="0"/>
    <xf numFmtId="0" fontId="38" fillId="0" borderId="0"/>
    <xf numFmtId="0" fontId="47" fillId="35" borderId="34" applyNumberFormat="0" applyFont="0" applyAlignment="0" applyProtection="0"/>
    <xf numFmtId="0" fontId="73" fillId="30" borderId="35" applyNumberFormat="0" applyAlignment="0" applyProtection="0"/>
    <xf numFmtId="17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4" fillId="0" borderId="0" applyNumberFormat="0" applyFill="0" applyBorder="0" applyAlignment="0" applyProtection="0"/>
    <xf numFmtId="0" fontId="75" fillId="0" borderId="36" applyNumberFormat="0" applyFill="0" applyAlignment="0" applyProtection="0"/>
    <xf numFmtId="0" fontId="2" fillId="0" borderId="7" applyNumberFormat="0" applyFont="0" applyFill="0" applyAlignment="0" applyProtection="0"/>
    <xf numFmtId="0" fontId="7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9" fontId="10" fillId="0" borderId="0" applyFont="0" applyFill="0" applyBorder="0" applyAlignment="0" applyProtection="0"/>
    <xf numFmtId="179" fontId="10" fillId="0" borderId="0" applyFont="0" applyFill="0" applyBorder="0" applyAlignment="0" applyProtection="0"/>
    <xf numFmtId="168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80" fontId="32" fillId="0" borderId="0" applyFont="0" applyFill="0" applyBorder="0" applyAlignment="0" applyProtection="0"/>
    <xf numFmtId="181" fontId="32" fillId="0" borderId="0" applyFont="0" applyFill="0" applyBorder="0" applyAlignment="0" applyProtection="0"/>
    <xf numFmtId="0" fontId="33" fillId="0" borderId="0"/>
    <xf numFmtId="0" fontId="34" fillId="0" borderId="0"/>
    <xf numFmtId="182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3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2" fillId="0" borderId="0"/>
    <xf numFmtId="9" fontId="2" fillId="0" borderId="0" applyFont="0" applyFill="0" applyBorder="0" applyAlignment="0" applyProtection="0"/>
    <xf numFmtId="0" fontId="59" fillId="0" borderId="0"/>
    <xf numFmtId="165" fontId="102" fillId="0" borderId="0" applyFont="0" applyFill="0" applyBorder="0" applyAlignment="0" applyProtection="0"/>
  </cellStyleXfs>
  <cellXfs count="219">
    <xf numFmtId="0" fontId="0" fillId="0" borderId="0" xfId="0"/>
    <xf numFmtId="0" fontId="6" fillId="0" borderId="0" xfId="0" applyFont="1" applyFill="1"/>
    <xf numFmtId="0" fontId="77" fillId="37" borderId="0" xfId="119" applyNumberFormat="1" applyFont="1" applyFill="1" applyAlignment="1"/>
    <xf numFmtId="0" fontId="55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5" fillId="0" borderId="0" xfId="0" applyFont="1" applyFill="1"/>
    <xf numFmtId="0" fontId="78" fillId="37" borderId="0" xfId="119" applyFont="1" applyFill="1" applyAlignment="1">
      <alignment horizontal="center"/>
    </xf>
    <xf numFmtId="0" fontId="55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48" fillId="0" borderId="10" xfId="120" applyNumberFormat="1" applyFont="1" applyFill="1" applyBorder="1" applyAlignment="1" applyProtection="1">
      <alignment horizontal="left"/>
    </xf>
    <xf numFmtId="0" fontId="48" fillId="0" borderId="11" xfId="120" applyNumberFormat="1" applyFont="1" applyFill="1" applyBorder="1" applyAlignment="1" applyProtection="1">
      <alignment horizontal="left" wrapText="1"/>
    </xf>
    <xf numFmtId="0" fontId="58" fillId="0" borderId="8" xfId="120" applyFont="1" applyBorder="1"/>
    <xf numFmtId="0" fontId="4" fillId="0" borderId="8" xfId="122" applyFont="1" applyBorder="1" applyAlignment="1"/>
    <xf numFmtId="0" fontId="4" fillId="0" borderId="0" xfId="122" applyFont="1" applyBorder="1" applyAlignment="1">
      <alignment horizontal="center"/>
    </xf>
    <xf numFmtId="0" fontId="0" fillId="0" borderId="0" xfId="0" applyAlignment="1">
      <alignment horizontal="center"/>
    </xf>
    <xf numFmtId="0" fontId="80" fillId="0" borderId="8" xfId="120" applyNumberFormat="1" applyFont="1" applyFill="1" applyBorder="1" applyAlignment="1" applyProtection="1">
      <alignment horizontal="center" wrapText="1"/>
    </xf>
    <xf numFmtId="0" fontId="81" fillId="0" borderId="8" xfId="120" applyFont="1" applyBorder="1" applyAlignment="1">
      <alignment horizontal="center"/>
    </xf>
    <xf numFmtId="0" fontId="83" fillId="0" borderId="0" xfId="183" applyFont="1" applyFill="1" applyBorder="1" applyAlignment="1">
      <alignment horizontal="center"/>
    </xf>
    <xf numFmtId="0" fontId="82" fillId="0" borderId="0" xfId="183"/>
    <xf numFmtId="0" fontId="83" fillId="0" borderId="0" xfId="183" applyFont="1" applyFill="1" applyBorder="1" applyAlignment="1">
      <alignment horizontal="left"/>
    </xf>
    <xf numFmtId="0" fontId="84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wrapText="1"/>
    </xf>
    <xf numFmtId="0" fontId="87" fillId="0" borderId="0" xfId="183" applyFont="1" applyBorder="1" applyAlignment="1">
      <alignment horizontal="center" wrapText="1"/>
    </xf>
    <xf numFmtId="0" fontId="87" fillId="0" borderId="0" xfId="183" applyFont="1" applyBorder="1" applyAlignment="1">
      <alignment horizontal="center" vertical="center" wrapText="1"/>
    </xf>
    <xf numFmtId="0" fontId="88" fillId="0" borderId="0" xfId="183" applyFont="1" applyBorder="1" applyAlignment="1">
      <alignment horizontal="center" wrapText="1"/>
    </xf>
    <xf numFmtId="0" fontId="88" fillId="0" borderId="0" xfId="183" applyFont="1" applyBorder="1" applyAlignment="1">
      <alignment horizontal="center" vertical="center" wrapText="1"/>
    </xf>
    <xf numFmtId="0" fontId="84" fillId="0" borderId="0" xfId="183" applyFont="1" applyBorder="1" applyAlignment="1">
      <alignment horizontal="left" vertical="center" wrapText="1"/>
    </xf>
    <xf numFmtId="0" fontId="84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center"/>
    </xf>
    <xf numFmtId="0" fontId="84" fillId="0" borderId="0" xfId="183" applyFont="1" applyBorder="1" applyAlignment="1">
      <alignment horizontal="center"/>
    </xf>
    <xf numFmtId="0" fontId="85" fillId="0" borderId="0" xfId="183" applyFont="1" applyBorder="1" applyAlignment="1">
      <alignment horizontal="left"/>
    </xf>
    <xf numFmtId="0" fontId="85" fillId="0" borderId="0" xfId="183" applyFont="1" applyBorder="1"/>
    <xf numFmtId="0" fontId="85" fillId="37" borderId="0" xfId="183" applyFont="1" applyFill="1" applyBorder="1" applyAlignment="1">
      <alignment horizontal="center"/>
    </xf>
    <xf numFmtId="0" fontId="84" fillId="37" borderId="0" xfId="183" applyFont="1" applyFill="1" applyBorder="1" applyAlignment="1">
      <alignment horizontal="center"/>
    </xf>
    <xf numFmtId="0" fontId="7" fillId="0" borderId="0" xfId="183" applyFont="1" applyFill="1"/>
    <xf numFmtId="0" fontId="91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79" fillId="0" borderId="0" xfId="183" applyFont="1" applyFill="1" applyAlignment="1">
      <alignment horizontal="left"/>
    </xf>
    <xf numFmtId="0" fontId="57" fillId="0" borderId="0" xfId="183" applyFont="1" applyFill="1" applyAlignment="1">
      <alignment horizontal="left"/>
    </xf>
    <xf numFmtId="0" fontId="57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79" fillId="0" borderId="0" xfId="183" applyFont="1" applyFill="1" applyAlignment="1">
      <alignment horizontal="center"/>
    </xf>
    <xf numFmtId="0" fontId="92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3" fillId="0" borderId="3" xfId="184" applyFont="1" applyFill="1" applyBorder="1" applyAlignment="1">
      <alignment horizontal="center" vertical="center"/>
    </xf>
    <xf numFmtId="9" fontId="92" fillId="0" borderId="3" xfId="184" applyFont="1" applyFill="1" applyBorder="1" applyAlignment="1">
      <alignment horizontal="center" vertical="center" wrapText="1"/>
    </xf>
    <xf numFmtId="0" fontId="92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2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79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79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5" fillId="0" borderId="0" xfId="183" applyFont="1" applyFill="1" applyBorder="1" applyAlignment="1"/>
    <xf numFmtId="0" fontId="95" fillId="0" borderId="0" xfId="183" applyFont="1" applyFill="1" applyBorder="1" applyAlignment="1">
      <alignment horizontal="center"/>
    </xf>
    <xf numFmtId="0" fontId="96" fillId="0" borderId="0" xfId="183" applyFont="1" applyAlignment="1">
      <alignment horizontal="left"/>
    </xf>
    <xf numFmtId="0" fontId="97" fillId="0" borderId="0" xfId="183" applyFont="1" applyFill="1" applyAlignment="1">
      <alignment horizontal="center"/>
    </xf>
    <xf numFmtId="0" fontId="96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79" fillId="0" borderId="12" xfId="183" applyFont="1" applyFill="1" applyBorder="1" applyAlignment="1">
      <alignment vertical="center"/>
    </xf>
    <xf numFmtId="0" fontId="8" fillId="0" borderId="18" xfId="183" applyFont="1" applyFill="1" applyBorder="1" applyAlignment="1">
      <alignment vertical="center"/>
    </xf>
    <xf numFmtId="0" fontId="79" fillId="0" borderId="19" xfId="183" applyFont="1" applyFill="1" applyBorder="1" applyAlignment="1">
      <alignment horizontal="left" vertical="center"/>
    </xf>
    <xf numFmtId="0" fontId="79" fillId="0" borderId="12" xfId="183" applyFont="1" applyFill="1" applyBorder="1" applyAlignment="1">
      <alignment horizontal="center" vertical="center"/>
    </xf>
    <xf numFmtId="184" fontId="79" fillId="0" borderId="12" xfId="183" applyNumberFormat="1" applyFont="1" applyFill="1" applyBorder="1" applyAlignment="1">
      <alignment horizontal="center" vertical="center"/>
    </xf>
    <xf numFmtId="0" fontId="98" fillId="0" borderId="12" xfId="183" applyFont="1" applyFill="1" applyBorder="1" applyAlignment="1">
      <alignment horizontal="left" vertical="center"/>
    </xf>
    <xf numFmtId="0" fontId="93" fillId="0" borderId="12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7" fillId="0" borderId="0" xfId="113" applyFont="1" applyFill="1" applyAlignment="1">
      <alignment horizontal="center"/>
    </xf>
    <xf numFmtId="0" fontId="4" fillId="0" borderId="0" xfId="113" applyFont="1" applyFill="1"/>
    <xf numFmtId="0" fontId="55" fillId="0" borderId="0" xfId="113" applyFont="1" applyFill="1" applyAlignment="1">
      <alignment horizontal="left"/>
    </xf>
    <xf numFmtId="0" fontId="99" fillId="0" borderId="0" xfId="113" applyFont="1" applyFill="1" applyBorder="1" applyAlignment="1">
      <alignment horizontal="left"/>
    </xf>
    <xf numFmtId="0" fontId="55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5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7" xfId="113" applyFont="1" applyFill="1" applyBorder="1"/>
    <xf numFmtId="0" fontId="3" fillId="0" borderId="38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0" xfId="113" applyFont="1" applyFill="1" applyBorder="1"/>
    <xf numFmtId="0" fontId="3" fillId="0" borderId="11" xfId="113" applyFont="1" applyFill="1" applyBorder="1"/>
    <xf numFmtId="0" fontId="6" fillId="0" borderId="8" xfId="113" applyFont="1" applyFill="1" applyBorder="1" applyAlignment="1">
      <alignment horizontal="center"/>
    </xf>
    <xf numFmtId="0" fontId="55" fillId="0" borderId="0" xfId="113" applyFont="1" applyFill="1" applyAlignment="1">
      <alignment horizontal="center"/>
    </xf>
    <xf numFmtId="0" fontId="55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7" fillId="37" borderId="0" xfId="0" applyFont="1" applyFill="1" applyAlignment="1">
      <alignment wrapText="1"/>
    </xf>
    <xf numFmtId="0" fontId="99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100" fillId="36" borderId="0" xfId="183" applyFont="1" applyFill="1"/>
    <xf numFmtId="0" fontId="100" fillId="36" borderId="0" xfId="183" applyFont="1" applyFill="1" applyAlignment="1">
      <alignment horizontal="center"/>
    </xf>
    <xf numFmtId="0" fontId="100" fillId="36" borderId="0" xfId="183" applyFont="1" applyFill="1" applyBorder="1" applyAlignment="1"/>
    <xf numFmtId="0" fontId="100" fillId="36" borderId="0" xfId="183" applyFont="1" applyFill="1" applyBorder="1" applyAlignment="1">
      <alignment horizontal="left"/>
    </xf>
    <xf numFmtId="0" fontId="100" fillId="36" borderId="0" xfId="183" applyFont="1" applyFill="1" applyBorder="1"/>
    <xf numFmtId="0" fontId="100" fillId="36" borderId="0" xfId="183" applyFont="1" applyFill="1" applyAlignment="1"/>
    <xf numFmtId="0" fontId="100" fillId="36" borderId="0" xfId="183" applyFont="1" applyFill="1" applyAlignment="1">
      <alignment horizontal="left"/>
    </xf>
    <xf numFmtId="0" fontId="0" fillId="0" borderId="0" xfId="0" applyAlignment="1"/>
    <xf numFmtId="0" fontId="0" fillId="0" borderId="39" xfId="0" applyBorder="1" applyAlignment="1"/>
    <xf numFmtId="0" fontId="5" fillId="0" borderId="0" xfId="183" applyFont="1" applyFill="1" applyAlignment="1">
      <alignment horizontal="center"/>
    </xf>
    <xf numFmtId="0" fontId="76" fillId="40" borderId="0" xfId="0" applyFont="1" applyFill="1" applyAlignment="1">
      <alignment horizontal="center"/>
    </xf>
    <xf numFmtId="0" fontId="76" fillId="0" borderId="0" xfId="0" applyFont="1"/>
    <xf numFmtId="0" fontId="76" fillId="41" borderId="0" xfId="0" applyFont="1" applyFill="1" applyAlignment="1">
      <alignment horizontal="center"/>
    </xf>
    <xf numFmtId="0" fontId="76" fillId="42" borderId="0" xfId="0" applyFont="1" applyFill="1" applyAlignment="1">
      <alignment horizontal="center"/>
    </xf>
    <xf numFmtId="0" fontId="76" fillId="39" borderId="0" xfId="0" applyFont="1" applyFill="1" applyAlignment="1">
      <alignment horizontal="center"/>
    </xf>
    <xf numFmtId="0" fontId="85" fillId="0" borderId="0" xfId="0" applyFont="1" applyBorder="1" applyAlignment="1">
      <alignment horizontal="center"/>
    </xf>
    <xf numFmtId="0" fontId="84" fillId="0" borderId="0" xfId="0" applyFont="1" applyBorder="1" applyAlignment="1">
      <alignment horizontal="center"/>
    </xf>
    <xf numFmtId="0" fontId="85" fillId="0" borderId="0" xfId="0" applyFont="1" applyBorder="1" applyAlignment="1">
      <alignment horizontal="left"/>
    </xf>
    <xf numFmtId="0" fontId="84" fillId="37" borderId="0" xfId="0" applyFont="1" applyFill="1" applyBorder="1" applyAlignment="1">
      <alignment horizontal="center"/>
    </xf>
    <xf numFmtId="0" fontId="85" fillId="37" borderId="0" xfId="0" applyFont="1" applyFill="1" applyBorder="1" applyAlignment="1">
      <alignment horizontal="left"/>
    </xf>
    <xf numFmtId="0" fontId="84" fillId="37" borderId="0" xfId="0" applyFont="1" applyFill="1" applyBorder="1" applyAlignment="1">
      <alignment horizontal="left"/>
    </xf>
    <xf numFmtId="0" fontId="84" fillId="37" borderId="0" xfId="0" applyFont="1" applyFill="1" applyBorder="1" applyAlignment="1">
      <alignment horizontal="center" vertical="center"/>
    </xf>
    <xf numFmtId="0" fontId="84" fillId="0" borderId="0" xfId="0" applyFont="1" applyBorder="1" applyAlignment="1">
      <alignment horizontal="left"/>
    </xf>
    <xf numFmtId="0" fontId="84" fillId="0" borderId="0" xfId="0" applyFont="1" applyBorder="1" applyAlignment="1">
      <alignment horizontal="center" vertical="center"/>
    </xf>
    <xf numFmtId="0" fontId="85" fillId="0" borderId="0" xfId="0" applyFont="1" applyBorder="1"/>
    <xf numFmtId="0" fontId="85" fillId="0" borderId="0" xfId="0" applyFont="1" applyFill="1" applyBorder="1" applyAlignment="1">
      <alignment horizontal="left"/>
    </xf>
    <xf numFmtId="0" fontId="84" fillId="0" borderId="0" xfId="0" applyFont="1" applyFill="1" applyBorder="1" applyAlignment="1">
      <alignment horizontal="center" vertical="center"/>
    </xf>
    <xf numFmtId="0" fontId="87" fillId="0" borderId="0" xfId="0" applyFont="1" applyBorder="1" applyAlignment="1">
      <alignment horizontal="center" vertical="center"/>
    </xf>
    <xf numFmtId="0" fontId="85" fillId="36" borderId="0" xfId="183" applyFont="1" applyFill="1" applyBorder="1" applyAlignment="1">
      <alignment horizontal="center"/>
    </xf>
    <xf numFmtId="0" fontId="84" fillId="36" borderId="0" xfId="183" applyFont="1" applyFill="1" applyBorder="1" applyAlignment="1">
      <alignment horizontal="center"/>
    </xf>
    <xf numFmtId="0" fontId="85" fillId="36" borderId="0" xfId="183" applyFont="1" applyFill="1" applyBorder="1"/>
    <xf numFmtId="0" fontId="56" fillId="0" borderId="0" xfId="0" applyFont="1" applyFill="1" applyBorder="1" applyAlignment="1"/>
    <xf numFmtId="0" fontId="3" fillId="0" borderId="0" xfId="0" applyFont="1" applyFill="1" applyAlignment="1"/>
    <xf numFmtId="0" fontId="4" fillId="0" borderId="0" xfId="122" applyFont="1" applyBorder="1" applyAlignment="1">
      <alignment horizontal="right"/>
    </xf>
    <xf numFmtId="0" fontId="55" fillId="0" borderId="3" xfId="122" applyFont="1" applyFill="1" applyBorder="1" applyAlignment="1">
      <alignment horizontal="center" vertical="center" wrapText="1"/>
    </xf>
    <xf numFmtId="0" fontId="55" fillId="0" borderId="3" xfId="122" applyFont="1" applyFill="1" applyBorder="1" applyAlignment="1">
      <alignment horizontal="center" vertical="center"/>
    </xf>
    <xf numFmtId="0" fontId="55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7" fillId="0" borderId="0" xfId="0" applyFont="1" applyFill="1" applyAlignment="1">
      <alignment horizontal="left"/>
    </xf>
    <xf numFmtId="0" fontId="101" fillId="0" borderId="0" xfId="0" applyFont="1" applyFill="1" applyAlignment="1">
      <alignment horizontal="center"/>
    </xf>
    <xf numFmtId="0" fontId="55" fillId="0" borderId="26" xfId="122" applyFont="1" applyFill="1" applyBorder="1" applyAlignment="1">
      <alignment horizontal="left" vertical="center"/>
    </xf>
    <xf numFmtId="0" fontId="55" fillId="0" borderId="27" xfId="122" applyFont="1" applyFill="1" applyBorder="1" applyAlignment="1">
      <alignment horizontal="left" vertical="center"/>
    </xf>
    <xf numFmtId="0" fontId="4" fillId="0" borderId="10" xfId="122" applyFont="1" applyBorder="1" applyAlignment="1">
      <alignment horizontal="center"/>
    </xf>
    <xf numFmtId="0" fontId="4" fillId="0" borderId="20" xfId="122" applyFont="1" applyBorder="1" applyAlignment="1">
      <alignment horizontal="center"/>
    </xf>
    <xf numFmtId="0" fontId="4" fillId="0" borderId="11" xfId="122" applyFont="1" applyBorder="1" applyAlignment="1">
      <alignment horizontal="center"/>
    </xf>
    <xf numFmtId="0" fontId="55" fillId="0" borderId="3" xfId="122" applyFont="1" applyFill="1" applyBorder="1" applyAlignment="1">
      <alignment horizontal="center"/>
    </xf>
    <xf numFmtId="0" fontId="55" fillId="0" borderId="16" xfId="122" applyFont="1" applyFill="1" applyBorder="1" applyAlignment="1">
      <alignment horizontal="center" vertical="center" wrapText="1"/>
    </xf>
    <xf numFmtId="0" fontId="55" fillId="0" borderId="14" xfId="122" applyFont="1" applyFill="1" applyBorder="1" applyAlignment="1">
      <alignment horizontal="center" vertical="center" wrapText="1"/>
    </xf>
    <xf numFmtId="0" fontId="55" fillId="0" borderId="17" xfId="122" applyFont="1" applyFill="1" applyBorder="1" applyAlignment="1">
      <alignment horizontal="center" vertical="center" wrapText="1"/>
    </xf>
    <xf numFmtId="0" fontId="55" fillId="0" borderId="25" xfId="122" applyFont="1" applyFill="1" applyBorder="1" applyAlignment="1">
      <alignment horizontal="center" vertical="center" wrapText="1"/>
    </xf>
    <xf numFmtId="0" fontId="55" fillId="0" borderId="21" xfId="122" applyFont="1" applyFill="1" applyBorder="1" applyAlignment="1">
      <alignment horizontal="center" vertical="center" wrapText="1"/>
    </xf>
    <xf numFmtId="0" fontId="55" fillId="0" borderId="23" xfId="122" applyFont="1" applyFill="1" applyBorder="1" applyAlignment="1">
      <alignment horizontal="center" vertical="center" wrapText="1"/>
    </xf>
    <xf numFmtId="0" fontId="4" fillId="0" borderId="16" xfId="122" applyFont="1" applyBorder="1" applyAlignment="1">
      <alignment horizontal="center"/>
    </xf>
    <xf numFmtId="0" fontId="4" fillId="0" borderId="14" xfId="122" applyFont="1" applyBorder="1" applyAlignment="1">
      <alignment horizontal="center"/>
    </xf>
    <xf numFmtId="0" fontId="4" fillId="0" borderId="17" xfId="122" applyFont="1" applyBorder="1" applyAlignment="1">
      <alignment horizontal="center"/>
    </xf>
    <xf numFmtId="0" fontId="3" fillId="38" borderId="24" xfId="113" applyFont="1" applyFill="1" applyBorder="1" applyAlignment="1">
      <alignment horizontal="center" vertical="center" wrapText="1"/>
    </xf>
    <xf numFmtId="0" fontId="3" fillId="0" borderId="15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3" fillId="0" borderId="3" xfId="113" applyFont="1" applyFill="1" applyBorder="1" applyAlignment="1">
      <alignment horizontal="center" vertical="center" wrapText="1"/>
    </xf>
    <xf numFmtId="0" fontId="3" fillId="0" borderId="3" xfId="113" applyFont="1" applyFill="1" applyBorder="1" applyAlignment="1">
      <alignment horizontal="center" vertical="center"/>
    </xf>
    <xf numFmtId="0" fontId="3" fillId="0" borderId="0" xfId="113" applyFont="1" applyFill="1" applyAlignment="1">
      <alignment horizontal="center"/>
    </xf>
    <xf numFmtId="0" fontId="55" fillId="0" borderId="0" xfId="113" applyFont="1" applyFill="1" applyAlignment="1">
      <alignment horizontal="center"/>
    </xf>
    <xf numFmtId="0" fontId="3" fillId="0" borderId="0" xfId="113" applyFont="1" applyFill="1" applyBorder="1" applyAlignment="1">
      <alignment horizontal="center" vertical="center"/>
    </xf>
    <xf numFmtId="0" fontId="3" fillId="0" borderId="26" xfId="113" applyFont="1" applyFill="1" applyBorder="1" applyAlignment="1">
      <alignment horizontal="left" vertical="center"/>
    </xf>
    <xf numFmtId="0" fontId="3" fillId="0" borderId="27" xfId="113" applyFont="1" applyFill="1" applyBorder="1" applyAlignment="1">
      <alignment horizontal="left" vertical="center"/>
    </xf>
    <xf numFmtId="0" fontId="5" fillId="0" borderId="0" xfId="183" applyFont="1" applyAlignment="1">
      <alignment horizontal="left"/>
    </xf>
    <xf numFmtId="0" fontId="94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0" fontId="92" fillId="0" borderId="15" xfId="183" applyFont="1" applyFill="1" applyBorder="1" applyAlignment="1">
      <alignment horizontal="center" vertical="center" wrapText="1"/>
    </xf>
    <xf numFmtId="0" fontId="92" fillId="0" borderId="13" xfId="183" applyFont="1" applyFill="1" applyBorder="1" applyAlignment="1">
      <alignment horizontal="center" vertical="center" wrapText="1"/>
    </xf>
    <xf numFmtId="0" fontId="92" fillId="0" borderId="9" xfId="183" applyFont="1" applyFill="1" applyBorder="1" applyAlignment="1">
      <alignment horizontal="center" vertical="center" wrapText="1"/>
    </xf>
    <xf numFmtId="9" fontId="7" fillId="0" borderId="3" xfId="184" applyFont="1" applyFill="1" applyBorder="1" applyAlignment="1">
      <alignment horizontal="center"/>
    </xf>
    <xf numFmtId="0" fontId="7" fillId="0" borderId="26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7" xfId="183" applyFont="1" applyFill="1" applyBorder="1" applyAlignment="1">
      <alignment horizontal="left"/>
    </xf>
    <xf numFmtId="0" fontId="5" fillId="0" borderId="22" xfId="183" applyFont="1" applyFill="1" applyBorder="1" applyAlignment="1">
      <alignment horizontal="center" vertical="center"/>
    </xf>
    <xf numFmtId="0" fontId="5" fillId="0" borderId="21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1" fillId="0" borderId="0" xfId="183" applyFont="1" applyFill="1" applyAlignment="1">
      <alignment horizontal="center"/>
    </xf>
    <xf numFmtId="0" fontId="92" fillId="0" borderId="15" xfId="183" applyFont="1" applyFill="1" applyBorder="1" applyAlignment="1">
      <alignment horizontal="center" vertical="center"/>
    </xf>
    <xf numFmtId="0" fontId="92" fillId="0" borderId="13" xfId="183" applyFont="1" applyFill="1" applyBorder="1" applyAlignment="1">
      <alignment horizontal="center" vertical="center"/>
    </xf>
    <xf numFmtId="0" fontId="92" fillId="0" borderId="9" xfId="183" applyFont="1" applyFill="1" applyBorder="1" applyAlignment="1">
      <alignment horizontal="center" vertical="center"/>
    </xf>
    <xf numFmtId="0" fontId="92" fillId="0" borderId="16" xfId="183" applyFont="1" applyFill="1" applyBorder="1" applyAlignment="1">
      <alignment vertical="center"/>
    </xf>
    <xf numFmtId="0" fontId="92" fillId="0" borderId="24" xfId="183" applyFont="1" applyFill="1" applyBorder="1" applyAlignment="1">
      <alignment vertical="center"/>
    </xf>
    <xf numFmtId="0" fontId="92" fillId="0" borderId="25" xfId="183" applyFont="1" applyFill="1" applyBorder="1" applyAlignment="1">
      <alignment vertical="center"/>
    </xf>
    <xf numFmtId="0" fontId="92" fillId="0" borderId="17" xfId="183" applyFont="1" applyFill="1" applyBorder="1" applyAlignment="1">
      <alignment horizontal="left" vertical="center"/>
    </xf>
    <xf numFmtId="0" fontId="92" fillId="0" borderId="22" xfId="183" applyFont="1" applyFill="1" applyBorder="1" applyAlignment="1">
      <alignment horizontal="left" vertical="center"/>
    </xf>
    <xf numFmtId="0" fontId="92" fillId="0" borderId="23" xfId="183" applyFont="1" applyFill="1" applyBorder="1" applyAlignment="1">
      <alignment horizontal="left" vertical="center"/>
    </xf>
    <xf numFmtId="0" fontId="92" fillId="0" borderId="26" xfId="183" applyFont="1" applyFill="1" applyBorder="1" applyAlignment="1">
      <alignment horizontal="center"/>
    </xf>
    <xf numFmtId="0" fontId="92" fillId="0" borderId="2" xfId="183" applyFont="1" applyFill="1" applyBorder="1" applyAlignment="1">
      <alignment horizontal="center"/>
    </xf>
    <xf numFmtId="0" fontId="92" fillId="0" borderId="27" xfId="183" applyFont="1" applyFill="1" applyBorder="1" applyAlignment="1">
      <alignment horizontal="center"/>
    </xf>
    <xf numFmtId="0" fontId="92" fillId="0" borderId="16" xfId="183" applyFont="1" applyFill="1" applyBorder="1" applyAlignment="1">
      <alignment horizontal="center" vertical="center" wrapText="1"/>
    </xf>
    <xf numFmtId="0" fontId="92" fillId="0" borderId="17" xfId="183" applyFont="1" applyFill="1" applyBorder="1" applyAlignment="1">
      <alignment horizontal="center" vertical="center" wrapText="1"/>
    </xf>
    <xf numFmtId="0" fontId="92" fillId="0" borderId="25" xfId="183" applyFont="1" applyFill="1" applyBorder="1" applyAlignment="1">
      <alignment horizontal="center" vertical="center" wrapText="1"/>
    </xf>
    <xf numFmtId="0" fontId="92" fillId="0" borderId="23" xfId="183" applyFont="1" applyFill="1" applyBorder="1" applyAlignment="1">
      <alignment horizontal="center" vertical="center" wrapText="1"/>
    </xf>
    <xf numFmtId="0" fontId="84" fillId="0" borderId="0" xfId="183" applyFont="1" applyBorder="1" applyAlignment="1">
      <alignment horizontal="left" vertical="center" wrapText="1"/>
    </xf>
    <xf numFmtId="0" fontId="84" fillId="0" borderId="0" xfId="183" applyFont="1" applyBorder="1" applyAlignment="1">
      <alignment horizontal="center" vertical="center" wrapText="1"/>
    </xf>
    <xf numFmtId="0" fontId="86" fillId="0" borderId="0" xfId="183" applyFont="1" applyBorder="1" applyAlignment="1">
      <alignment horizontal="center" wrapText="1"/>
    </xf>
  </cellXfs>
  <cellStyles count="187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 2" xfId="186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117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manvv\Desktop\danh%20sach%202005\MACRO\luu%20cua%20Tu%20ve%20diem\KHOI_97\DIEM97Q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2\du%20lieu%20cac\Luu%20cua%20Tu\KHOI97\TONGHOP\T_97D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.khkt03\c\HONGDT3\BD.DONG\Dutoan\DT.BDDONG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manvv\Desktop\danh%20sach%202005\MACRO\TU2001\KHOA\TIN\Khoa96T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TINH\2014_2015\HK1\DANH%20SACH%20THI%20-%20DIEM%20KTHP%20DOT%201\MTH%20102\LAN%202\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DL_GD2"/>
      <sheetName val="BD_97DL"/>
      <sheetName val="97DL_HK1234"/>
    </sheetNames>
    <sheetDataSet>
      <sheetData sheetId="0" refreshError="1">
        <row r="6">
          <cell r="E6" t="str">
            <v>002</v>
          </cell>
          <cell r="F6" t="str">
            <v>Lã Thë Myî</v>
          </cell>
          <cell r="G6" t="str">
            <v>An</v>
          </cell>
          <cell r="H6">
            <v>28951</v>
          </cell>
          <cell r="I6" t="str">
            <v>97DL1</v>
          </cell>
          <cell r="J6" t="str">
            <v>97DL1</v>
          </cell>
          <cell r="K6">
            <v>5</v>
          </cell>
          <cell r="N6">
            <v>5</v>
          </cell>
          <cell r="O6">
            <v>8</v>
          </cell>
          <cell r="R6">
            <v>8</v>
          </cell>
          <cell r="S6">
            <v>7</v>
          </cell>
          <cell r="V6">
            <v>7</v>
          </cell>
          <cell r="W6">
            <v>7</v>
          </cell>
          <cell r="Z6">
            <v>7</v>
          </cell>
          <cell r="AA6">
            <v>6</v>
          </cell>
          <cell r="AD6">
            <v>6</v>
          </cell>
          <cell r="AE6">
            <v>8</v>
          </cell>
          <cell r="AH6">
            <v>8</v>
          </cell>
          <cell r="AI6">
            <v>6.791666666666667</v>
          </cell>
          <cell r="AJ6">
            <v>7.1916666666666673</v>
          </cell>
          <cell r="AK6">
            <v>6.72</v>
          </cell>
          <cell r="AL6" t="str">
            <v>LP</v>
          </cell>
          <cell r="AM6" t="str">
            <v>Cäüng âiãøm</v>
          </cell>
          <cell r="AO6">
            <v>8</v>
          </cell>
          <cell r="AR6">
            <v>8</v>
          </cell>
          <cell r="AS6">
            <v>7</v>
          </cell>
          <cell r="AV6">
            <v>7</v>
          </cell>
          <cell r="AW6">
            <v>1</v>
          </cell>
          <cell r="AX6">
            <v>5</v>
          </cell>
          <cell r="AZ6">
            <v>5</v>
          </cell>
          <cell r="BA6">
            <v>9</v>
          </cell>
          <cell r="BD6">
            <v>9</v>
          </cell>
          <cell r="BE6">
            <v>7</v>
          </cell>
          <cell r="BH6">
            <v>7</v>
          </cell>
          <cell r="BI6">
            <v>8</v>
          </cell>
          <cell r="BL6">
            <v>8</v>
          </cell>
          <cell r="BM6">
            <v>7</v>
          </cell>
          <cell r="BN6">
            <v>0</v>
          </cell>
          <cell r="BO6">
            <v>0</v>
          </cell>
          <cell r="BP6">
            <v>7</v>
          </cell>
          <cell r="BQ6">
            <v>7</v>
          </cell>
          <cell r="BR6">
            <v>0</v>
          </cell>
          <cell r="BS6">
            <v>0</v>
          </cell>
          <cell r="BT6">
            <v>7</v>
          </cell>
          <cell r="BU6">
            <v>7.2121212121212119</v>
          </cell>
          <cell r="BV6">
            <v>0</v>
          </cell>
          <cell r="BW6">
            <v>6.7272727272727275</v>
          </cell>
          <cell r="BX6">
            <v>7.0018939393939394</v>
          </cell>
          <cell r="BY6">
            <v>0</v>
          </cell>
          <cell r="BZ6" t="str">
            <v>0</v>
          </cell>
          <cell r="CA6">
            <v>0</v>
          </cell>
          <cell r="CB6">
            <v>4</v>
          </cell>
          <cell r="CC6">
            <v>0</v>
          </cell>
          <cell r="CD6">
            <v>0</v>
          </cell>
          <cell r="CE6">
            <v>4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  <cell r="CP6">
            <v>0</v>
          </cell>
          <cell r="CQ6">
            <v>0</v>
          </cell>
        </row>
        <row r="7">
          <cell r="E7" t="str">
            <v>003</v>
          </cell>
          <cell r="F7" t="str">
            <v>Hoaìng Ngoüc Trám</v>
          </cell>
          <cell r="G7" t="str">
            <v>Anh</v>
          </cell>
          <cell r="H7">
            <v>28773</v>
          </cell>
          <cell r="I7" t="str">
            <v>97DL1</v>
          </cell>
          <cell r="J7" t="str">
            <v>97DL4</v>
          </cell>
          <cell r="K7">
            <v>3</v>
          </cell>
          <cell r="L7">
            <v>5</v>
          </cell>
          <cell r="N7">
            <v>5</v>
          </cell>
          <cell r="O7">
            <v>6</v>
          </cell>
          <cell r="R7">
            <v>6</v>
          </cell>
          <cell r="S7">
            <v>7</v>
          </cell>
          <cell r="V7">
            <v>7</v>
          </cell>
          <cell r="W7">
            <v>8</v>
          </cell>
          <cell r="Z7">
            <v>8</v>
          </cell>
          <cell r="AA7">
            <v>6</v>
          </cell>
          <cell r="AD7">
            <v>6</v>
          </cell>
          <cell r="AE7">
            <v>8</v>
          </cell>
          <cell r="AH7">
            <v>8</v>
          </cell>
          <cell r="AI7">
            <v>6.625</v>
          </cell>
          <cell r="AJ7">
            <v>6.9249999999999998</v>
          </cell>
          <cell r="AK7">
            <v>6.24</v>
          </cell>
          <cell r="AP7">
            <v>6</v>
          </cell>
          <cell r="AR7">
            <v>6</v>
          </cell>
          <cell r="AT7">
            <v>6</v>
          </cell>
          <cell r="AV7">
            <v>6</v>
          </cell>
          <cell r="AW7">
            <v>1</v>
          </cell>
          <cell r="AX7">
            <v>5</v>
          </cell>
          <cell r="AZ7">
            <v>5</v>
          </cell>
          <cell r="BA7">
            <v>7</v>
          </cell>
          <cell r="BD7">
            <v>7</v>
          </cell>
          <cell r="BE7">
            <v>4</v>
          </cell>
          <cell r="BF7">
            <v>5</v>
          </cell>
          <cell r="BH7">
            <v>5</v>
          </cell>
          <cell r="BI7">
            <v>6</v>
          </cell>
          <cell r="BL7">
            <v>6</v>
          </cell>
          <cell r="BM7">
            <v>6</v>
          </cell>
          <cell r="BN7">
            <v>0</v>
          </cell>
          <cell r="BO7">
            <v>0</v>
          </cell>
          <cell r="BP7">
            <v>6</v>
          </cell>
          <cell r="BQ7">
            <v>2</v>
          </cell>
          <cell r="BR7">
            <v>5</v>
          </cell>
          <cell r="BS7">
            <v>0</v>
          </cell>
          <cell r="BT7">
            <v>5</v>
          </cell>
          <cell r="BU7">
            <v>5.7575757575757578</v>
          </cell>
          <cell r="BV7">
            <v>0</v>
          </cell>
          <cell r="BW7">
            <v>3.606060606060606</v>
          </cell>
          <cell r="BX7">
            <v>6.1912878787878789</v>
          </cell>
          <cell r="BY7">
            <v>0</v>
          </cell>
          <cell r="BZ7" t="str">
            <v>0</v>
          </cell>
          <cell r="CA7">
            <v>0</v>
          </cell>
          <cell r="CB7">
            <v>6</v>
          </cell>
          <cell r="CC7">
            <v>0</v>
          </cell>
          <cell r="CD7">
            <v>0</v>
          </cell>
          <cell r="CE7">
            <v>6</v>
          </cell>
          <cell r="CF7">
            <v>0</v>
          </cell>
          <cell r="CG7">
            <v>0</v>
          </cell>
          <cell r="CH7">
            <v>0</v>
          </cell>
          <cell r="CI7">
            <v>0</v>
          </cell>
          <cell r="CJ7">
            <v>0</v>
          </cell>
          <cell r="CK7">
            <v>0</v>
          </cell>
          <cell r="CL7">
            <v>0</v>
          </cell>
          <cell r="CM7">
            <v>0</v>
          </cell>
          <cell r="CN7">
            <v>0</v>
          </cell>
          <cell r="CO7">
            <v>0</v>
          </cell>
          <cell r="CP7">
            <v>0</v>
          </cell>
          <cell r="CQ7">
            <v>0</v>
          </cell>
        </row>
        <row r="8">
          <cell r="E8" t="str">
            <v>004</v>
          </cell>
          <cell r="F8" t="str">
            <v>Lã  Thë Hoaìng</v>
          </cell>
          <cell r="G8" t="str">
            <v>Anh</v>
          </cell>
          <cell r="H8">
            <v>29137</v>
          </cell>
          <cell r="I8" t="str">
            <v>97DL3</v>
          </cell>
          <cell r="J8" t="str">
            <v>97DL2</v>
          </cell>
          <cell r="K8">
            <v>3</v>
          </cell>
          <cell r="L8">
            <v>5</v>
          </cell>
          <cell r="N8">
            <v>5</v>
          </cell>
          <cell r="O8">
            <v>5</v>
          </cell>
          <cell r="R8">
            <v>5</v>
          </cell>
          <cell r="S8">
            <v>7</v>
          </cell>
          <cell r="V8">
            <v>7</v>
          </cell>
          <cell r="W8">
            <v>9</v>
          </cell>
          <cell r="Z8">
            <v>9</v>
          </cell>
          <cell r="AA8">
            <v>5</v>
          </cell>
          <cell r="AD8">
            <v>5</v>
          </cell>
          <cell r="AE8">
            <v>9</v>
          </cell>
          <cell r="AH8">
            <v>9</v>
          </cell>
          <cell r="AI8">
            <v>6.5</v>
          </cell>
          <cell r="AJ8">
            <v>6.5</v>
          </cell>
          <cell r="AK8">
            <v>6.12</v>
          </cell>
          <cell r="AO8">
            <v>8</v>
          </cell>
          <cell r="AR8">
            <v>8</v>
          </cell>
          <cell r="AS8">
            <v>7</v>
          </cell>
          <cell r="AV8">
            <v>7</v>
          </cell>
          <cell r="AW8">
            <v>1</v>
          </cell>
          <cell r="AX8">
            <v>5</v>
          </cell>
          <cell r="AZ8">
            <v>5</v>
          </cell>
          <cell r="BA8">
            <v>7</v>
          </cell>
          <cell r="BD8">
            <v>7</v>
          </cell>
          <cell r="BE8">
            <v>6</v>
          </cell>
          <cell r="BH8">
            <v>6</v>
          </cell>
          <cell r="BI8">
            <v>5</v>
          </cell>
          <cell r="BL8">
            <v>5</v>
          </cell>
          <cell r="BM8">
            <v>6</v>
          </cell>
          <cell r="BN8">
            <v>0</v>
          </cell>
          <cell r="BO8">
            <v>0</v>
          </cell>
          <cell r="BP8">
            <v>6</v>
          </cell>
          <cell r="BQ8" t="str">
            <v>v</v>
          </cell>
          <cell r="BR8">
            <v>7</v>
          </cell>
          <cell r="BS8">
            <v>0</v>
          </cell>
          <cell r="BT8">
            <v>7</v>
          </cell>
          <cell r="BU8">
            <v>6.1818181818181817</v>
          </cell>
          <cell r="BV8">
            <v>0</v>
          </cell>
          <cell r="BW8" t="e">
            <v>#VALUE!</v>
          </cell>
          <cell r="BX8">
            <v>6.3409090909090908</v>
          </cell>
          <cell r="BY8">
            <v>0</v>
          </cell>
          <cell r="BZ8" t="str">
            <v>0</v>
          </cell>
          <cell r="CA8">
            <v>0</v>
          </cell>
          <cell r="CB8">
            <v>5</v>
          </cell>
          <cell r="CC8">
            <v>0</v>
          </cell>
          <cell r="CD8">
            <v>0</v>
          </cell>
          <cell r="CE8">
            <v>5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  <cell r="CP8">
            <v>0</v>
          </cell>
          <cell r="CQ8">
            <v>0</v>
          </cell>
        </row>
        <row r="9">
          <cell r="E9" t="str">
            <v>005</v>
          </cell>
          <cell r="F9" t="str">
            <v>Nguyãùn Thë Ván</v>
          </cell>
          <cell r="G9" t="str">
            <v>Anh</v>
          </cell>
          <cell r="H9">
            <v>29105</v>
          </cell>
          <cell r="I9" t="str">
            <v>97DL1</v>
          </cell>
          <cell r="J9" t="str">
            <v>97DL4</v>
          </cell>
          <cell r="K9">
            <v>5</v>
          </cell>
          <cell r="N9">
            <v>5</v>
          </cell>
          <cell r="O9">
            <v>5</v>
          </cell>
          <cell r="R9">
            <v>5</v>
          </cell>
          <cell r="S9">
            <v>9</v>
          </cell>
          <cell r="V9">
            <v>9</v>
          </cell>
          <cell r="W9">
            <v>9</v>
          </cell>
          <cell r="Z9">
            <v>9</v>
          </cell>
          <cell r="AA9">
            <v>3</v>
          </cell>
          <cell r="AB9">
            <v>5</v>
          </cell>
          <cell r="AD9">
            <v>5</v>
          </cell>
          <cell r="AE9">
            <v>8</v>
          </cell>
          <cell r="AH9">
            <v>8</v>
          </cell>
          <cell r="AI9">
            <v>6.708333333333333</v>
          </cell>
          <cell r="AJ9">
            <v>7.0083333333333329</v>
          </cell>
          <cell r="AK9">
            <v>6.16</v>
          </cell>
          <cell r="AP9">
            <v>7</v>
          </cell>
          <cell r="AR9">
            <v>7</v>
          </cell>
          <cell r="AS9">
            <v>6</v>
          </cell>
          <cell r="AV9">
            <v>6</v>
          </cell>
          <cell r="AW9">
            <v>0</v>
          </cell>
          <cell r="AX9">
            <v>5</v>
          </cell>
          <cell r="AZ9">
            <v>5</v>
          </cell>
          <cell r="BA9">
            <v>4</v>
          </cell>
          <cell r="BB9">
            <v>7</v>
          </cell>
          <cell r="BD9">
            <v>7</v>
          </cell>
          <cell r="BE9">
            <v>5</v>
          </cell>
          <cell r="BH9">
            <v>5</v>
          </cell>
          <cell r="BI9">
            <v>4</v>
          </cell>
          <cell r="BJ9">
            <v>5</v>
          </cell>
          <cell r="BL9">
            <v>5</v>
          </cell>
          <cell r="BM9">
            <v>6</v>
          </cell>
          <cell r="BN9">
            <v>0</v>
          </cell>
          <cell r="BO9">
            <v>0</v>
          </cell>
          <cell r="BP9">
            <v>6</v>
          </cell>
          <cell r="BQ9">
            <v>3</v>
          </cell>
          <cell r="BR9">
            <v>6</v>
          </cell>
          <cell r="BS9">
            <v>0</v>
          </cell>
          <cell r="BT9">
            <v>6</v>
          </cell>
          <cell r="BU9">
            <v>5.7575757575757578</v>
          </cell>
          <cell r="BV9">
            <v>0</v>
          </cell>
          <cell r="BW9">
            <v>3.7878787878787881</v>
          </cell>
          <cell r="BX9">
            <v>6.232954545454545</v>
          </cell>
          <cell r="BY9">
            <v>0</v>
          </cell>
          <cell r="BZ9" t="str">
            <v>0</v>
          </cell>
          <cell r="CA9">
            <v>0</v>
          </cell>
          <cell r="CB9">
            <v>4</v>
          </cell>
          <cell r="CC9">
            <v>0</v>
          </cell>
          <cell r="CD9">
            <v>0</v>
          </cell>
          <cell r="CE9">
            <v>4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</row>
        <row r="10">
          <cell r="E10" t="str">
            <v>006</v>
          </cell>
          <cell r="F10" t="str">
            <v>Phaûm Vàn</v>
          </cell>
          <cell r="G10" t="str">
            <v>Anh</v>
          </cell>
          <cell r="H10">
            <v>28551</v>
          </cell>
          <cell r="I10" t="str">
            <v>97DL2</v>
          </cell>
          <cell r="J10" t="str">
            <v>97DL2</v>
          </cell>
          <cell r="K10">
            <v>5</v>
          </cell>
          <cell r="N10">
            <v>5</v>
          </cell>
          <cell r="O10">
            <v>9</v>
          </cell>
          <cell r="R10">
            <v>9</v>
          </cell>
          <cell r="S10">
            <v>6</v>
          </cell>
          <cell r="V10">
            <v>6</v>
          </cell>
          <cell r="W10">
            <v>9</v>
          </cell>
          <cell r="Z10">
            <v>9</v>
          </cell>
          <cell r="AA10">
            <v>5</v>
          </cell>
          <cell r="AD10">
            <v>5</v>
          </cell>
          <cell r="AE10">
            <v>9</v>
          </cell>
          <cell r="AH10">
            <v>9</v>
          </cell>
          <cell r="AI10">
            <v>7</v>
          </cell>
          <cell r="AJ10">
            <v>7.5</v>
          </cell>
          <cell r="AK10">
            <v>6.92</v>
          </cell>
          <cell r="AL10" t="str">
            <v>LT</v>
          </cell>
          <cell r="AM10" t="str">
            <v>Cäüng âiãøm</v>
          </cell>
          <cell r="AO10">
            <v>9</v>
          </cell>
          <cell r="AR10">
            <v>9</v>
          </cell>
          <cell r="AS10">
            <v>6</v>
          </cell>
          <cell r="AV10">
            <v>6</v>
          </cell>
          <cell r="AW10">
            <v>0</v>
          </cell>
          <cell r="AX10">
            <v>5</v>
          </cell>
          <cell r="AZ10">
            <v>5</v>
          </cell>
          <cell r="BA10">
            <v>7</v>
          </cell>
          <cell r="BD10">
            <v>7</v>
          </cell>
          <cell r="BE10">
            <v>6</v>
          </cell>
          <cell r="BH10">
            <v>6</v>
          </cell>
          <cell r="BI10">
            <v>4</v>
          </cell>
          <cell r="BJ10">
            <v>6</v>
          </cell>
          <cell r="BL10">
            <v>6</v>
          </cell>
          <cell r="BM10">
            <v>7</v>
          </cell>
          <cell r="BN10">
            <v>0</v>
          </cell>
          <cell r="BO10">
            <v>0</v>
          </cell>
          <cell r="BP10">
            <v>7</v>
          </cell>
          <cell r="BQ10">
            <v>6</v>
          </cell>
          <cell r="BR10">
            <v>0</v>
          </cell>
          <cell r="BS10">
            <v>0</v>
          </cell>
          <cell r="BT10">
            <v>6</v>
          </cell>
          <cell r="BU10">
            <v>6.4242424242424239</v>
          </cell>
          <cell r="BV10">
            <v>0</v>
          </cell>
          <cell r="BW10">
            <v>5.4545454545454541</v>
          </cell>
          <cell r="BX10">
            <v>6.7121212121212119</v>
          </cell>
          <cell r="BY10">
            <v>0</v>
          </cell>
          <cell r="BZ10" t="str">
            <v>0</v>
          </cell>
          <cell r="CA10">
            <v>0</v>
          </cell>
          <cell r="CB10">
            <v>7</v>
          </cell>
          <cell r="CC10">
            <v>0</v>
          </cell>
          <cell r="CD10">
            <v>0</v>
          </cell>
          <cell r="CE10">
            <v>7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</row>
        <row r="11">
          <cell r="E11" t="str">
            <v>007</v>
          </cell>
          <cell r="F11" t="str">
            <v>Tráön Viãût Tuáún</v>
          </cell>
          <cell r="G11" t="str">
            <v>Anh</v>
          </cell>
          <cell r="H11">
            <v>29239</v>
          </cell>
          <cell r="I11" t="str">
            <v>97DL3</v>
          </cell>
          <cell r="J11" t="str">
            <v>97DL2</v>
          </cell>
          <cell r="K11">
            <v>6</v>
          </cell>
          <cell r="N11">
            <v>6</v>
          </cell>
          <cell r="O11" t="str">
            <v>v</v>
          </cell>
          <cell r="P11">
            <v>6</v>
          </cell>
          <cell r="R11">
            <v>6</v>
          </cell>
          <cell r="S11">
            <v>8</v>
          </cell>
          <cell r="V11">
            <v>8</v>
          </cell>
          <cell r="W11">
            <v>8</v>
          </cell>
          <cell r="Z11">
            <v>8</v>
          </cell>
          <cell r="AA11">
            <v>5</v>
          </cell>
          <cell r="AD11">
            <v>5</v>
          </cell>
          <cell r="AE11">
            <v>9</v>
          </cell>
          <cell r="AH11">
            <v>9</v>
          </cell>
          <cell r="AI11">
            <v>6.791666666666667</v>
          </cell>
          <cell r="AJ11">
            <v>6.791666666666667</v>
          </cell>
          <cell r="AK11" t="e">
            <v>#VALUE!</v>
          </cell>
          <cell r="AO11">
            <v>7</v>
          </cell>
          <cell r="AR11">
            <v>7</v>
          </cell>
          <cell r="AS11">
            <v>7</v>
          </cell>
          <cell r="AV11">
            <v>7</v>
          </cell>
          <cell r="AW11">
            <v>1</v>
          </cell>
          <cell r="AX11">
            <v>5</v>
          </cell>
          <cell r="AZ11">
            <v>5</v>
          </cell>
          <cell r="BA11">
            <v>7</v>
          </cell>
          <cell r="BD11">
            <v>7</v>
          </cell>
          <cell r="BE11">
            <v>8</v>
          </cell>
          <cell r="BH11">
            <v>8</v>
          </cell>
          <cell r="BI11">
            <v>5</v>
          </cell>
          <cell r="BL11">
            <v>5</v>
          </cell>
          <cell r="BM11">
            <v>6</v>
          </cell>
          <cell r="BN11">
            <v>0</v>
          </cell>
          <cell r="BO11">
            <v>0</v>
          </cell>
          <cell r="BP11">
            <v>6</v>
          </cell>
          <cell r="BQ11">
            <v>7</v>
          </cell>
          <cell r="BR11">
            <v>0</v>
          </cell>
          <cell r="BS11">
            <v>0</v>
          </cell>
          <cell r="BT11">
            <v>7</v>
          </cell>
          <cell r="BU11">
            <v>6.333333333333333</v>
          </cell>
          <cell r="BV11">
            <v>0</v>
          </cell>
          <cell r="BW11">
            <v>5.8484848484848486</v>
          </cell>
          <cell r="BX11">
            <v>6.5625</v>
          </cell>
          <cell r="BY11">
            <v>0</v>
          </cell>
          <cell r="BZ11" t="str">
            <v>0</v>
          </cell>
          <cell r="CA11">
            <v>0</v>
          </cell>
          <cell r="CB11">
            <v>4</v>
          </cell>
          <cell r="CC11">
            <v>0</v>
          </cell>
          <cell r="CD11">
            <v>0</v>
          </cell>
          <cell r="CE11">
            <v>4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  <cell r="CM11">
            <v>0</v>
          </cell>
          <cell r="CN11">
            <v>0</v>
          </cell>
          <cell r="CO11">
            <v>0</v>
          </cell>
          <cell r="CP11">
            <v>0</v>
          </cell>
          <cell r="CQ11">
            <v>0</v>
          </cell>
        </row>
        <row r="12">
          <cell r="E12" t="str">
            <v>008</v>
          </cell>
          <cell r="F12" t="str">
            <v>Vuî Thë Häöng</v>
          </cell>
          <cell r="G12" t="str">
            <v>Anh</v>
          </cell>
          <cell r="H12">
            <v>28315</v>
          </cell>
          <cell r="I12" t="str">
            <v>97DL1</v>
          </cell>
          <cell r="J12" t="str">
            <v>97DL3</v>
          </cell>
          <cell r="L12" t="str">
            <v>v</v>
          </cell>
          <cell r="N12">
            <v>0</v>
          </cell>
          <cell r="R12">
            <v>0</v>
          </cell>
          <cell r="V12">
            <v>0</v>
          </cell>
          <cell r="Z12">
            <v>0</v>
          </cell>
          <cell r="AD12">
            <v>0</v>
          </cell>
          <cell r="AH12">
            <v>0</v>
          </cell>
          <cell r="AI12">
            <v>0</v>
          </cell>
          <cell r="AJ12">
            <v>0.3</v>
          </cell>
          <cell r="AK12">
            <v>0</v>
          </cell>
          <cell r="AR12">
            <v>0</v>
          </cell>
          <cell r="AV12">
            <v>0</v>
          </cell>
          <cell r="AZ12">
            <v>0</v>
          </cell>
          <cell r="BD12">
            <v>0</v>
          </cell>
          <cell r="BH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100</v>
          </cell>
          <cell r="BZ12" t="str">
            <v>2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</row>
        <row r="13">
          <cell r="E13" t="str">
            <v>001</v>
          </cell>
          <cell r="F13" t="str">
            <v>Træång Thë Thu</v>
          </cell>
          <cell r="G13" t="str">
            <v>Aïnh</v>
          </cell>
          <cell r="H13">
            <v>28753</v>
          </cell>
          <cell r="I13" t="str">
            <v>97DL2</v>
          </cell>
          <cell r="J13" t="str">
            <v>97DL3</v>
          </cell>
          <cell r="K13">
            <v>5</v>
          </cell>
          <cell r="N13">
            <v>5</v>
          </cell>
          <cell r="O13">
            <v>9</v>
          </cell>
          <cell r="R13">
            <v>9</v>
          </cell>
          <cell r="S13">
            <v>3</v>
          </cell>
          <cell r="U13">
            <v>6</v>
          </cell>
          <cell r="V13">
            <v>6</v>
          </cell>
          <cell r="W13">
            <v>9</v>
          </cell>
          <cell r="Z13">
            <v>9</v>
          </cell>
          <cell r="AA13">
            <v>5</v>
          </cell>
          <cell r="AD13">
            <v>5</v>
          </cell>
          <cell r="AE13">
            <v>8</v>
          </cell>
          <cell r="AH13">
            <v>8</v>
          </cell>
          <cell r="AI13">
            <v>6.875</v>
          </cell>
          <cell r="AJ13">
            <v>7.1749999999999998</v>
          </cell>
          <cell r="AK13">
            <v>6.32</v>
          </cell>
          <cell r="AO13">
            <v>8</v>
          </cell>
          <cell r="AR13">
            <v>8</v>
          </cell>
          <cell r="AS13">
            <v>6</v>
          </cell>
          <cell r="AV13">
            <v>6</v>
          </cell>
          <cell r="AW13">
            <v>1</v>
          </cell>
          <cell r="AX13">
            <v>5</v>
          </cell>
          <cell r="AZ13">
            <v>5</v>
          </cell>
          <cell r="BA13">
            <v>9</v>
          </cell>
          <cell r="BD13">
            <v>9</v>
          </cell>
          <cell r="BE13">
            <v>7</v>
          </cell>
          <cell r="BH13">
            <v>7</v>
          </cell>
          <cell r="BI13">
            <v>3</v>
          </cell>
          <cell r="BJ13">
            <v>5</v>
          </cell>
          <cell r="BL13">
            <v>5</v>
          </cell>
          <cell r="BM13">
            <v>6</v>
          </cell>
          <cell r="BN13">
            <v>0</v>
          </cell>
          <cell r="BO13">
            <v>0</v>
          </cell>
          <cell r="BP13">
            <v>6</v>
          </cell>
          <cell r="BQ13">
            <v>8</v>
          </cell>
          <cell r="BR13">
            <v>0</v>
          </cell>
          <cell r="BS13">
            <v>0</v>
          </cell>
          <cell r="BT13">
            <v>8</v>
          </cell>
          <cell r="BU13">
            <v>6.4545454545454541</v>
          </cell>
          <cell r="BV13">
            <v>0</v>
          </cell>
          <cell r="BW13">
            <v>5.6060606060606064</v>
          </cell>
          <cell r="BX13">
            <v>6.6647727272727266</v>
          </cell>
          <cell r="BY13">
            <v>0</v>
          </cell>
          <cell r="BZ13" t="str">
            <v>0</v>
          </cell>
          <cell r="CA13">
            <v>0</v>
          </cell>
          <cell r="CB13">
            <v>4</v>
          </cell>
          <cell r="CC13">
            <v>0</v>
          </cell>
          <cell r="CD13">
            <v>0</v>
          </cell>
          <cell r="CE13">
            <v>4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0</v>
          </cell>
          <cell r="CQ13">
            <v>0</v>
          </cell>
        </row>
        <row r="14">
          <cell r="E14" t="str">
            <v>009</v>
          </cell>
          <cell r="F14" t="str">
            <v>Phaûm Minh</v>
          </cell>
          <cell r="G14" t="str">
            <v>Baío</v>
          </cell>
          <cell r="H14">
            <v>29148</v>
          </cell>
          <cell r="I14" t="str">
            <v>97DL3</v>
          </cell>
          <cell r="J14" t="str">
            <v>97DL3</v>
          </cell>
          <cell r="K14">
            <v>6</v>
          </cell>
          <cell r="N14">
            <v>6</v>
          </cell>
          <cell r="O14">
            <v>8</v>
          </cell>
          <cell r="R14">
            <v>8</v>
          </cell>
          <cell r="S14">
            <v>8</v>
          </cell>
          <cell r="V14">
            <v>8</v>
          </cell>
          <cell r="W14">
            <v>3</v>
          </cell>
          <cell r="Z14">
            <v>3</v>
          </cell>
          <cell r="AA14">
            <v>7</v>
          </cell>
          <cell r="AD14">
            <v>7</v>
          </cell>
          <cell r="AE14">
            <v>9</v>
          </cell>
          <cell r="AH14">
            <v>9</v>
          </cell>
          <cell r="AI14">
            <v>6.791666666666667</v>
          </cell>
          <cell r="AJ14">
            <v>6.791666666666667</v>
          </cell>
          <cell r="AK14">
            <v>6.76</v>
          </cell>
          <cell r="AO14">
            <v>8</v>
          </cell>
          <cell r="AR14">
            <v>8</v>
          </cell>
          <cell r="AS14">
            <v>6</v>
          </cell>
          <cell r="AV14">
            <v>6</v>
          </cell>
          <cell r="AW14">
            <v>1</v>
          </cell>
          <cell r="AX14">
            <v>5</v>
          </cell>
          <cell r="AZ14">
            <v>5</v>
          </cell>
          <cell r="BA14">
            <v>8</v>
          </cell>
          <cell r="BD14">
            <v>8</v>
          </cell>
          <cell r="BE14">
            <v>4</v>
          </cell>
          <cell r="BF14">
            <v>5</v>
          </cell>
          <cell r="BH14">
            <v>5</v>
          </cell>
          <cell r="BI14">
            <v>6</v>
          </cell>
          <cell r="BL14">
            <v>6</v>
          </cell>
          <cell r="BM14">
            <v>6</v>
          </cell>
          <cell r="BN14">
            <v>0</v>
          </cell>
          <cell r="BO14">
            <v>0</v>
          </cell>
          <cell r="BP14">
            <v>6</v>
          </cell>
          <cell r="BQ14">
            <v>8</v>
          </cell>
          <cell r="BR14">
            <v>0</v>
          </cell>
          <cell r="BS14">
            <v>0</v>
          </cell>
          <cell r="BT14">
            <v>8</v>
          </cell>
          <cell r="BU14">
            <v>6.3030303030303028</v>
          </cell>
          <cell r="BV14">
            <v>0</v>
          </cell>
          <cell r="BW14">
            <v>5.6969696969696972</v>
          </cell>
          <cell r="BX14">
            <v>6.5473484848484844</v>
          </cell>
          <cell r="BY14">
            <v>6.8965517241379306</v>
          </cell>
          <cell r="BZ14" t="str">
            <v>0</v>
          </cell>
          <cell r="CA14">
            <v>0</v>
          </cell>
          <cell r="CB14">
            <v>9</v>
          </cell>
          <cell r="CC14">
            <v>0</v>
          </cell>
          <cell r="CD14">
            <v>0</v>
          </cell>
          <cell r="CE14">
            <v>9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P14">
            <v>0</v>
          </cell>
          <cell r="CQ14">
            <v>0</v>
          </cell>
        </row>
        <row r="15">
          <cell r="E15" t="str">
            <v>010</v>
          </cell>
          <cell r="F15" t="str">
            <v>Quaíng Âaûi Hoaìng</v>
          </cell>
          <cell r="G15" t="str">
            <v>Bàng</v>
          </cell>
          <cell r="H15">
            <v>28126</v>
          </cell>
          <cell r="I15" t="str">
            <v>97DL1</v>
          </cell>
          <cell r="J15" t="str">
            <v>97DL1</v>
          </cell>
          <cell r="K15">
            <v>6</v>
          </cell>
          <cell r="N15">
            <v>6</v>
          </cell>
          <cell r="P15">
            <v>7</v>
          </cell>
          <cell r="R15">
            <v>7</v>
          </cell>
          <cell r="S15">
            <v>6</v>
          </cell>
          <cell r="V15">
            <v>6</v>
          </cell>
          <cell r="W15">
            <v>8</v>
          </cell>
          <cell r="Z15">
            <v>8</v>
          </cell>
          <cell r="AA15">
            <v>6</v>
          </cell>
          <cell r="AD15">
            <v>6</v>
          </cell>
          <cell r="AE15" t="str">
            <v>v</v>
          </cell>
          <cell r="AF15">
            <v>7</v>
          </cell>
          <cell r="AG15">
            <v>0</v>
          </cell>
          <cell r="AH15">
            <v>7</v>
          </cell>
          <cell r="AI15">
            <v>6.625</v>
          </cell>
          <cell r="AJ15">
            <v>6.9249999999999998</v>
          </cell>
          <cell r="AK15" t="e">
            <v>#VALUE!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7</v>
          </cell>
          <cell r="AQ15">
            <v>0</v>
          </cell>
          <cell r="AR15">
            <v>7</v>
          </cell>
          <cell r="AS15" t="str">
            <v>v</v>
          </cell>
          <cell r="AT15">
            <v>5</v>
          </cell>
          <cell r="AU15">
            <v>0</v>
          </cell>
          <cell r="AV15">
            <v>5</v>
          </cell>
          <cell r="AW15">
            <v>2</v>
          </cell>
          <cell r="AX15">
            <v>5</v>
          </cell>
          <cell r="AY15">
            <v>0</v>
          </cell>
          <cell r="AZ15">
            <v>5</v>
          </cell>
          <cell r="BA15">
            <v>8</v>
          </cell>
          <cell r="BB15">
            <v>0</v>
          </cell>
          <cell r="BC15">
            <v>0</v>
          </cell>
          <cell r="BD15">
            <v>8</v>
          </cell>
          <cell r="BE15">
            <v>0</v>
          </cell>
          <cell r="BF15">
            <v>5</v>
          </cell>
          <cell r="BG15">
            <v>0</v>
          </cell>
          <cell r="BH15">
            <v>5</v>
          </cell>
          <cell r="BI15">
            <v>8</v>
          </cell>
          <cell r="BL15">
            <v>8</v>
          </cell>
          <cell r="BM15">
            <v>6</v>
          </cell>
          <cell r="BN15">
            <v>0</v>
          </cell>
          <cell r="BO15">
            <v>0</v>
          </cell>
          <cell r="BP15">
            <v>6</v>
          </cell>
          <cell r="BQ15">
            <v>9</v>
          </cell>
          <cell r="BR15">
            <v>0</v>
          </cell>
          <cell r="BS15">
            <v>0</v>
          </cell>
          <cell r="BT15">
            <v>9</v>
          </cell>
          <cell r="BU15">
            <v>6.5454545454545459</v>
          </cell>
          <cell r="BV15">
            <v>0</v>
          </cell>
          <cell r="BW15" t="e">
            <v>#VALUE!</v>
          </cell>
          <cell r="BX15">
            <v>6.5852272727272734</v>
          </cell>
          <cell r="BY15">
            <v>0</v>
          </cell>
          <cell r="BZ15" t="str">
            <v>0</v>
          </cell>
          <cell r="CA15">
            <v>0</v>
          </cell>
          <cell r="CB15">
            <v>7</v>
          </cell>
          <cell r="CC15">
            <v>0</v>
          </cell>
          <cell r="CD15">
            <v>0</v>
          </cell>
          <cell r="CE15">
            <v>7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</row>
        <row r="16">
          <cell r="E16" t="str">
            <v>011</v>
          </cell>
          <cell r="F16" t="str">
            <v>Âàûng Thë</v>
          </cell>
          <cell r="G16" t="str">
            <v>Beï</v>
          </cell>
          <cell r="H16">
            <v>28541</v>
          </cell>
          <cell r="I16" t="str">
            <v>97DL2</v>
          </cell>
          <cell r="J16" t="str">
            <v>97DL1</v>
          </cell>
          <cell r="K16">
            <v>6</v>
          </cell>
          <cell r="N16">
            <v>6</v>
          </cell>
          <cell r="O16">
            <v>5</v>
          </cell>
          <cell r="R16">
            <v>5</v>
          </cell>
          <cell r="S16">
            <v>6</v>
          </cell>
          <cell r="V16">
            <v>6</v>
          </cell>
          <cell r="W16" t="str">
            <v>v</v>
          </cell>
          <cell r="X16">
            <v>8</v>
          </cell>
          <cell r="Z16">
            <v>8</v>
          </cell>
          <cell r="AA16">
            <v>2</v>
          </cell>
          <cell r="AB16">
            <v>3</v>
          </cell>
          <cell r="AC16">
            <v>6</v>
          </cell>
          <cell r="AD16">
            <v>6</v>
          </cell>
          <cell r="AE16">
            <v>5</v>
          </cell>
          <cell r="AH16">
            <v>5</v>
          </cell>
          <cell r="AI16">
            <v>6.041666666666667</v>
          </cell>
          <cell r="AJ16">
            <v>6.3416666666666668</v>
          </cell>
          <cell r="AK16" t="e">
            <v>#VALUE!</v>
          </cell>
          <cell r="AO16">
            <v>7</v>
          </cell>
          <cell r="AR16">
            <v>7</v>
          </cell>
          <cell r="AS16">
            <v>6</v>
          </cell>
          <cell r="AV16">
            <v>6</v>
          </cell>
          <cell r="AW16">
            <v>3</v>
          </cell>
          <cell r="AX16">
            <v>3</v>
          </cell>
          <cell r="AY16">
            <v>5</v>
          </cell>
          <cell r="AZ16">
            <v>5</v>
          </cell>
          <cell r="BA16">
            <v>6</v>
          </cell>
          <cell r="BD16">
            <v>6</v>
          </cell>
          <cell r="BE16">
            <v>2</v>
          </cell>
          <cell r="BF16">
            <v>5</v>
          </cell>
          <cell r="BH16">
            <v>5</v>
          </cell>
          <cell r="BI16">
            <v>4</v>
          </cell>
          <cell r="BJ16">
            <v>3</v>
          </cell>
          <cell r="BL16">
            <v>4</v>
          </cell>
          <cell r="BM16">
            <v>4</v>
          </cell>
          <cell r="BN16">
            <v>4</v>
          </cell>
          <cell r="BO16">
            <v>0</v>
          </cell>
          <cell r="BP16">
            <v>4</v>
          </cell>
          <cell r="BQ16">
            <v>1</v>
          </cell>
          <cell r="BR16">
            <v>6</v>
          </cell>
          <cell r="BS16">
            <v>0</v>
          </cell>
          <cell r="BT16">
            <v>6</v>
          </cell>
          <cell r="BU16">
            <v>5.1212121212121211</v>
          </cell>
          <cell r="BV16">
            <v>0</v>
          </cell>
          <cell r="BW16">
            <v>4.0606060606060606</v>
          </cell>
          <cell r="BX16">
            <v>5.5814393939393945</v>
          </cell>
          <cell r="BY16">
            <v>20.689655172413794</v>
          </cell>
          <cell r="BZ16" t="str">
            <v>0</v>
          </cell>
          <cell r="CA16">
            <v>0</v>
          </cell>
          <cell r="CB16">
            <v>7</v>
          </cell>
          <cell r="CC16">
            <v>0</v>
          </cell>
          <cell r="CD16">
            <v>0</v>
          </cell>
          <cell r="CE16">
            <v>7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P16">
            <v>0</v>
          </cell>
          <cell r="CQ16">
            <v>0</v>
          </cell>
        </row>
        <row r="17">
          <cell r="E17" t="str">
            <v>133</v>
          </cell>
          <cell r="F17" t="str">
            <v>Häö Nam</v>
          </cell>
          <cell r="G17" t="str">
            <v>Bçnh</v>
          </cell>
          <cell r="H17">
            <v>28896</v>
          </cell>
          <cell r="I17" t="str">
            <v>97DL1</v>
          </cell>
          <cell r="J17" t="str">
            <v>Xem Laûi</v>
          </cell>
          <cell r="K17">
            <v>3</v>
          </cell>
          <cell r="L17">
            <v>5</v>
          </cell>
          <cell r="N17">
            <v>5</v>
          </cell>
          <cell r="O17">
            <v>5</v>
          </cell>
          <cell r="R17">
            <v>5</v>
          </cell>
          <cell r="S17">
            <v>5</v>
          </cell>
          <cell r="V17">
            <v>5</v>
          </cell>
          <cell r="X17">
            <v>8</v>
          </cell>
          <cell r="Z17">
            <v>8</v>
          </cell>
          <cell r="AA17">
            <v>5</v>
          </cell>
          <cell r="AD17">
            <v>5</v>
          </cell>
          <cell r="AE17">
            <v>2</v>
          </cell>
          <cell r="AF17">
            <v>6</v>
          </cell>
          <cell r="AG17">
            <v>0</v>
          </cell>
          <cell r="AH17">
            <v>6</v>
          </cell>
          <cell r="AI17">
            <v>5.625</v>
          </cell>
          <cell r="AJ17">
            <v>5.9249999999999998</v>
          </cell>
          <cell r="AK17">
            <v>3.52</v>
          </cell>
          <cell r="AL17">
            <v>0</v>
          </cell>
          <cell r="AM17">
            <v>0</v>
          </cell>
          <cell r="AN17">
            <v>0</v>
          </cell>
          <cell r="AO17">
            <v>7</v>
          </cell>
          <cell r="AP17">
            <v>0</v>
          </cell>
          <cell r="AQ17">
            <v>0</v>
          </cell>
          <cell r="AR17">
            <v>7</v>
          </cell>
          <cell r="AS17">
            <v>5</v>
          </cell>
          <cell r="AT17">
            <v>0</v>
          </cell>
          <cell r="AU17">
            <v>0</v>
          </cell>
          <cell r="AV17">
            <v>5</v>
          </cell>
          <cell r="AW17">
            <v>0</v>
          </cell>
          <cell r="AX17">
            <v>5</v>
          </cell>
          <cell r="AY17">
            <v>0</v>
          </cell>
          <cell r="AZ17">
            <v>5</v>
          </cell>
          <cell r="BA17">
            <v>6</v>
          </cell>
          <cell r="BB17">
            <v>0</v>
          </cell>
          <cell r="BC17">
            <v>0</v>
          </cell>
          <cell r="BD17">
            <v>6</v>
          </cell>
          <cell r="BE17">
            <v>2</v>
          </cell>
          <cell r="BF17">
            <v>5</v>
          </cell>
          <cell r="BG17">
            <v>0</v>
          </cell>
          <cell r="BH17">
            <v>5</v>
          </cell>
          <cell r="BI17">
            <v>4</v>
          </cell>
          <cell r="BJ17">
            <v>4</v>
          </cell>
          <cell r="BL17">
            <v>4</v>
          </cell>
          <cell r="BM17">
            <v>4</v>
          </cell>
          <cell r="BN17">
            <v>3</v>
          </cell>
          <cell r="BO17">
            <v>0</v>
          </cell>
          <cell r="BP17">
            <v>4</v>
          </cell>
          <cell r="BQ17">
            <v>2</v>
          </cell>
          <cell r="BR17">
            <v>3</v>
          </cell>
          <cell r="BS17">
            <v>0</v>
          </cell>
          <cell r="BT17">
            <v>3</v>
          </cell>
          <cell r="BU17">
            <v>4.7272727272727275</v>
          </cell>
          <cell r="BV17">
            <v>0</v>
          </cell>
          <cell r="BW17">
            <v>3.6666666666666665</v>
          </cell>
          <cell r="BX17">
            <v>5.1761363636363633</v>
          </cell>
          <cell r="BY17">
            <v>25.862068965517242</v>
          </cell>
          <cell r="BZ17" t="str">
            <v>1</v>
          </cell>
          <cell r="CA17">
            <v>0</v>
          </cell>
          <cell r="CB17">
            <v>5</v>
          </cell>
          <cell r="CC17">
            <v>0</v>
          </cell>
          <cell r="CD17">
            <v>0</v>
          </cell>
          <cell r="CE17">
            <v>5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  <cell r="CM17">
            <v>0</v>
          </cell>
          <cell r="CN17">
            <v>0</v>
          </cell>
          <cell r="CO17">
            <v>0</v>
          </cell>
          <cell r="CP17">
            <v>0</v>
          </cell>
        </row>
        <row r="18">
          <cell r="E18" t="str">
            <v>012</v>
          </cell>
          <cell r="F18" t="str">
            <v>Nguyãùn Thë</v>
          </cell>
          <cell r="G18" t="str">
            <v>Buïp</v>
          </cell>
          <cell r="H18">
            <v>28249</v>
          </cell>
          <cell r="I18" t="str">
            <v>97DL2</v>
          </cell>
          <cell r="J18" t="str">
            <v>97DL2</v>
          </cell>
          <cell r="K18">
            <v>7</v>
          </cell>
          <cell r="N18">
            <v>7</v>
          </cell>
          <cell r="O18">
            <v>6</v>
          </cell>
          <cell r="R18">
            <v>6</v>
          </cell>
          <cell r="S18">
            <v>6</v>
          </cell>
          <cell r="V18">
            <v>6</v>
          </cell>
          <cell r="W18">
            <v>8</v>
          </cell>
          <cell r="Z18">
            <v>8</v>
          </cell>
          <cell r="AA18">
            <v>7</v>
          </cell>
          <cell r="AD18">
            <v>7</v>
          </cell>
          <cell r="AE18">
            <v>9</v>
          </cell>
          <cell r="AH18">
            <v>9</v>
          </cell>
          <cell r="AI18">
            <v>7.083333333333333</v>
          </cell>
          <cell r="AJ18">
            <v>7.3833333333333329</v>
          </cell>
          <cell r="AK18">
            <v>7.08</v>
          </cell>
          <cell r="AO18">
            <v>8</v>
          </cell>
          <cell r="AR18">
            <v>8</v>
          </cell>
          <cell r="AS18">
            <v>6</v>
          </cell>
          <cell r="AV18">
            <v>6</v>
          </cell>
          <cell r="AW18">
            <v>1</v>
          </cell>
          <cell r="AX18">
            <v>5</v>
          </cell>
          <cell r="AZ18">
            <v>5</v>
          </cell>
          <cell r="BA18">
            <v>6</v>
          </cell>
          <cell r="BD18">
            <v>6</v>
          </cell>
          <cell r="BE18">
            <v>6</v>
          </cell>
          <cell r="BH18">
            <v>6</v>
          </cell>
          <cell r="BI18">
            <v>8</v>
          </cell>
          <cell r="BL18">
            <v>8</v>
          </cell>
          <cell r="BM18">
            <v>6</v>
          </cell>
          <cell r="BN18">
            <v>0</v>
          </cell>
          <cell r="BO18">
            <v>0</v>
          </cell>
          <cell r="BP18">
            <v>6</v>
          </cell>
          <cell r="BQ18">
            <v>5</v>
          </cell>
          <cell r="BR18">
            <v>0</v>
          </cell>
          <cell r="BS18">
            <v>0</v>
          </cell>
          <cell r="BT18">
            <v>5</v>
          </cell>
          <cell r="BU18">
            <v>6.333333333333333</v>
          </cell>
          <cell r="BV18">
            <v>0</v>
          </cell>
          <cell r="BW18">
            <v>5.8484848484848486</v>
          </cell>
          <cell r="BX18">
            <v>6.708333333333333</v>
          </cell>
          <cell r="BY18">
            <v>0</v>
          </cell>
          <cell r="BZ18" t="str">
            <v>0</v>
          </cell>
          <cell r="CA18">
            <v>0</v>
          </cell>
          <cell r="CB18">
            <v>7</v>
          </cell>
          <cell r="CC18">
            <v>0</v>
          </cell>
          <cell r="CD18">
            <v>0</v>
          </cell>
          <cell r="CE18">
            <v>7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>
            <v>0</v>
          </cell>
          <cell r="CP18">
            <v>0</v>
          </cell>
          <cell r="CQ18">
            <v>0</v>
          </cell>
        </row>
        <row r="19">
          <cell r="E19" t="str">
            <v>013</v>
          </cell>
          <cell r="F19" t="str">
            <v>Phaûm Thë Häöng</v>
          </cell>
          <cell r="G19" t="str">
            <v>Cáøm</v>
          </cell>
          <cell r="H19">
            <v>28500</v>
          </cell>
          <cell r="I19" t="str">
            <v>97DL1</v>
          </cell>
          <cell r="J19" t="str">
            <v>97DL3</v>
          </cell>
          <cell r="K19">
            <v>7</v>
          </cell>
          <cell r="N19">
            <v>7</v>
          </cell>
          <cell r="O19">
            <v>5</v>
          </cell>
          <cell r="R19">
            <v>5</v>
          </cell>
          <cell r="S19">
            <v>5</v>
          </cell>
          <cell r="V19">
            <v>5</v>
          </cell>
          <cell r="W19">
            <v>8</v>
          </cell>
          <cell r="Z19">
            <v>8</v>
          </cell>
          <cell r="AA19">
            <v>4</v>
          </cell>
          <cell r="AB19">
            <v>3</v>
          </cell>
          <cell r="AC19">
            <v>5</v>
          </cell>
          <cell r="AD19">
            <v>5</v>
          </cell>
          <cell r="AE19">
            <v>7</v>
          </cell>
          <cell r="AH19">
            <v>7</v>
          </cell>
          <cell r="AI19">
            <v>6</v>
          </cell>
          <cell r="AJ19">
            <v>6.3</v>
          </cell>
          <cell r="AK19">
            <v>5.8</v>
          </cell>
          <cell r="AO19">
            <v>7</v>
          </cell>
          <cell r="AR19">
            <v>7</v>
          </cell>
          <cell r="AS19">
            <v>5</v>
          </cell>
          <cell r="AV19">
            <v>5</v>
          </cell>
          <cell r="AW19">
            <v>2</v>
          </cell>
          <cell r="AX19">
            <v>5</v>
          </cell>
          <cell r="AZ19">
            <v>5</v>
          </cell>
          <cell r="BA19">
            <v>4</v>
          </cell>
          <cell r="BB19">
            <v>7</v>
          </cell>
          <cell r="BD19">
            <v>7</v>
          </cell>
          <cell r="BE19">
            <v>2</v>
          </cell>
          <cell r="BF19">
            <v>5</v>
          </cell>
          <cell r="BH19">
            <v>5</v>
          </cell>
          <cell r="BI19">
            <v>2</v>
          </cell>
          <cell r="BJ19">
            <v>4</v>
          </cell>
          <cell r="BL19">
            <v>4</v>
          </cell>
          <cell r="BM19">
            <v>4</v>
          </cell>
          <cell r="BN19">
            <v>4</v>
          </cell>
          <cell r="BO19">
            <v>0</v>
          </cell>
          <cell r="BP19">
            <v>4</v>
          </cell>
          <cell r="BQ19">
            <v>2</v>
          </cell>
          <cell r="BR19">
            <v>7</v>
          </cell>
          <cell r="BS19">
            <v>0</v>
          </cell>
          <cell r="BT19">
            <v>7</v>
          </cell>
          <cell r="BU19">
            <v>5.1818181818181817</v>
          </cell>
          <cell r="BV19">
            <v>0</v>
          </cell>
          <cell r="BW19">
            <v>3.3636363636363638</v>
          </cell>
          <cell r="BX19">
            <v>5.5909090909090908</v>
          </cell>
          <cell r="BY19">
            <v>20.689655172413794</v>
          </cell>
          <cell r="BZ19" t="str">
            <v>0</v>
          </cell>
          <cell r="CA19">
            <v>0</v>
          </cell>
          <cell r="CB19">
            <v>7</v>
          </cell>
          <cell r="CC19">
            <v>0</v>
          </cell>
          <cell r="CD19">
            <v>0</v>
          </cell>
          <cell r="CE19">
            <v>7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</row>
        <row r="20">
          <cell r="E20" t="str">
            <v>014</v>
          </cell>
          <cell r="F20" t="str">
            <v>Huyình Thë Quyình</v>
          </cell>
          <cell r="G20" t="str">
            <v>Cháu</v>
          </cell>
          <cell r="H20">
            <v>28569</v>
          </cell>
          <cell r="I20" t="str">
            <v>97DL3</v>
          </cell>
          <cell r="J20" t="str">
            <v>97DL2</v>
          </cell>
          <cell r="L20">
            <v>6</v>
          </cell>
          <cell r="N20">
            <v>6</v>
          </cell>
          <cell r="P20">
            <v>5</v>
          </cell>
          <cell r="R20">
            <v>5</v>
          </cell>
          <cell r="T20">
            <v>4</v>
          </cell>
          <cell r="U20">
            <v>6</v>
          </cell>
          <cell r="V20">
            <v>6</v>
          </cell>
          <cell r="X20">
            <v>7</v>
          </cell>
          <cell r="Z20">
            <v>7</v>
          </cell>
          <cell r="AA20">
            <v>3</v>
          </cell>
          <cell r="AB20">
            <v>4</v>
          </cell>
          <cell r="AC20">
            <v>6</v>
          </cell>
          <cell r="AD20">
            <v>6</v>
          </cell>
          <cell r="AE20">
            <v>7</v>
          </cell>
          <cell r="AH20">
            <v>7</v>
          </cell>
          <cell r="AI20">
            <v>6.125</v>
          </cell>
          <cell r="AJ20">
            <v>6.125</v>
          </cell>
          <cell r="AK20">
            <v>1.56</v>
          </cell>
          <cell r="AP20">
            <v>4</v>
          </cell>
          <cell r="AR20">
            <v>4</v>
          </cell>
          <cell r="AT20">
            <v>6</v>
          </cell>
          <cell r="AV20">
            <v>6</v>
          </cell>
          <cell r="AW20">
            <v>4</v>
          </cell>
          <cell r="AX20">
            <v>4</v>
          </cell>
          <cell r="AY20">
            <v>6</v>
          </cell>
          <cell r="AZ20">
            <v>6</v>
          </cell>
          <cell r="BA20">
            <v>6</v>
          </cell>
          <cell r="BD20">
            <v>6</v>
          </cell>
          <cell r="BE20">
            <v>4</v>
          </cell>
          <cell r="BF20">
            <v>5</v>
          </cell>
          <cell r="BH20">
            <v>5</v>
          </cell>
          <cell r="BI20">
            <v>2</v>
          </cell>
          <cell r="BJ20">
            <v>6</v>
          </cell>
          <cell r="BL20">
            <v>6</v>
          </cell>
          <cell r="BM20">
            <v>4</v>
          </cell>
          <cell r="BN20">
            <v>4</v>
          </cell>
          <cell r="BO20">
            <v>0</v>
          </cell>
          <cell r="BP20">
            <v>4</v>
          </cell>
          <cell r="BQ20">
            <v>5</v>
          </cell>
          <cell r="BR20">
            <v>0</v>
          </cell>
          <cell r="BS20">
            <v>0</v>
          </cell>
          <cell r="BT20">
            <v>5</v>
          </cell>
          <cell r="BU20">
            <v>5.2424242424242422</v>
          </cell>
          <cell r="BV20">
            <v>0</v>
          </cell>
          <cell r="BW20">
            <v>3.0606060606060606</v>
          </cell>
          <cell r="BX20">
            <v>5.6837121212121211</v>
          </cell>
          <cell r="BY20">
            <v>15.517241379310345</v>
          </cell>
          <cell r="BZ20" t="str">
            <v>0</v>
          </cell>
          <cell r="CA20">
            <v>0</v>
          </cell>
          <cell r="CB20">
            <v>7</v>
          </cell>
          <cell r="CC20">
            <v>0</v>
          </cell>
          <cell r="CD20">
            <v>0</v>
          </cell>
          <cell r="CE20">
            <v>7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  <cell r="CP20">
            <v>0</v>
          </cell>
          <cell r="CQ20">
            <v>0</v>
          </cell>
        </row>
        <row r="21">
          <cell r="E21" t="str">
            <v>015</v>
          </cell>
          <cell r="F21" t="str">
            <v>Phaûm Thë Aïi</v>
          </cell>
          <cell r="G21" t="str">
            <v>Cháu</v>
          </cell>
          <cell r="H21">
            <v>28735</v>
          </cell>
          <cell r="I21" t="str">
            <v>97DL3</v>
          </cell>
          <cell r="J21" t="str">
            <v>97DL4</v>
          </cell>
          <cell r="K21">
            <v>6</v>
          </cell>
          <cell r="N21">
            <v>6</v>
          </cell>
          <cell r="O21">
            <v>5</v>
          </cell>
          <cell r="R21">
            <v>5</v>
          </cell>
          <cell r="S21">
            <v>3</v>
          </cell>
          <cell r="T21">
            <v>4</v>
          </cell>
          <cell r="U21">
            <v>6</v>
          </cell>
          <cell r="V21">
            <v>6</v>
          </cell>
          <cell r="W21">
            <v>8</v>
          </cell>
          <cell r="Z21">
            <v>8</v>
          </cell>
          <cell r="AA21">
            <v>3</v>
          </cell>
          <cell r="AB21">
            <v>3</v>
          </cell>
          <cell r="AC21">
            <v>5</v>
          </cell>
          <cell r="AD21">
            <v>5</v>
          </cell>
          <cell r="AE21">
            <v>7</v>
          </cell>
          <cell r="AH21">
            <v>7</v>
          </cell>
          <cell r="AI21">
            <v>6.041666666666667</v>
          </cell>
          <cell r="AJ21">
            <v>6.041666666666667</v>
          </cell>
          <cell r="AK21">
            <v>5.08</v>
          </cell>
          <cell r="AO21">
            <v>9</v>
          </cell>
          <cell r="AR21">
            <v>9</v>
          </cell>
          <cell r="AS21">
            <v>5</v>
          </cell>
          <cell r="AV21">
            <v>5</v>
          </cell>
          <cell r="AW21">
            <v>4</v>
          </cell>
          <cell r="AX21">
            <v>3</v>
          </cell>
          <cell r="AY21">
            <v>5</v>
          </cell>
          <cell r="AZ21">
            <v>5</v>
          </cell>
          <cell r="BA21">
            <v>6</v>
          </cell>
          <cell r="BD21">
            <v>6</v>
          </cell>
          <cell r="BE21">
            <v>5</v>
          </cell>
          <cell r="BH21">
            <v>5</v>
          </cell>
          <cell r="BI21">
            <v>5</v>
          </cell>
          <cell r="BL21">
            <v>5</v>
          </cell>
          <cell r="BM21">
            <v>4</v>
          </cell>
          <cell r="BN21">
            <v>6</v>
          </cell>
          <cell r="BO21">
            <v>0</v>
          </cell>
          <cell r="BP21">
            <v>6</v>
          </cell>
          <cell r="BQ21">
            <v>6</v>
          </cell>
          <cell r="BR21">
            <v>0</v>
          </cell>
          <cell r="BS21">
            <v>0</v>
          </cell>
          <cell r="BT21">
            <v>6</v>
          </cell>
          <cell r="BU21">
            <v>5.7272727272727275</v>
          </cell>
          <cell r="BV21">
            <v>0</v>
          </cell>
          <cell r="BW21">
            <v>5.2424242424242422</v>
          </cell>
          <cell r="BX21">
            <v>5.8844696969696972</v>
          </cell>
          <cell r="BY21">
            <v>0</v>
          </cell>
          <cell r="BZ21" t="str">
            <v>0</v>
          </cell>
          <cell r="CA21">
            <v>0</v>
          </cell>
          <cell r="CB21">
            <v>6</v>
          </cell>
          <cell r="CC21">
            <v>0</v>
          </cell>
          <cell r="CD21">
            <v>0</v>
          </cell>
          <cell r="CE21">
            <v>6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  <cell r="CP21">
            <v>0</v>
          </cell>
          <cell r="CQ21">
            <v>0</v>
          </cell>
        </row>
        <row r="22">
          <cell r="E22" t="str">
            <v>016</v>
          </cell>
          <cell r="F22" t="str">
            <v xml:space="preserve">Tráön Thë Cáøm </v>
          </cell>
          <cell r="G22" t="str">
            <v>Cháu</v>
          </cell>
          <cell r="H22">
            <v>28622</v>
          </cell>
          <cell r="I22" t="str">
            <v>97DL1</v>
          </cell>
          <cell r="J22" t="str">
            <v>97DL4</v>
          </cell>
          <cell r="K22">
            <v>7</v>
          </cell>
          <cell r="N22">
            <v>7</v>
          </cell>
          <cell r="O22">
            <v>7</v>
          </cell>
          <cell r="R22">
            <v>7</v>
          </cell>
          <cell r="S22">
            <v>8</v>
          </cell>
          <cell r="V22">
            <v>8</v>
          </cell>
          <cell r="W22">
            <v>7</v>
          </cell>
          <cell r="Z22">
            <v>7</v>
          </cell>
          <cell r="AA22">
            <v>7</v>
          </cell>
          <cell r="AD22">
            <v>7</v>
          </cell>
          <cell r="AE22">
            <v>8</v>
          </cell>
          <cell r="AH22">
            <v>8</v>
          </cell>
          <cell r="AI22">
            <v>7.291666666666667</v>
          </cell>
          <cell r="AJ22">
            <v>7.5916666666666668</v>
          </cell>
          <cell r="AK22">
            <v>7.28</v>
          </cell>
          <cell r="AP22">
            <v>5</v>
          </cell>
          <cell r="AR22">
            <v>5</v>
          </cell>
          <cell r="AS22">
            <v>5</v>
          </cell>
          <cell r="AV22">
            <v>5</v>
          </cell>
          <cell r="AW22">
            <v>4</v>
          </cell>
          <cell r="AX22">
            <v>5</v>
          </cell>
          <cell r="AZ22">
            <v>5</v>
          </cell>
          <cell r="BA22">
            <v>7</v>
          </cell>
          <cell r="BD22">
            <v>7</v>
          </cell>
          <cell r="BE22">
            <v>6</v>
          </cell>
          <cell r="BH22">
            <v>6</v>
          </cell>
          <cell r="BI22" t="str">
            <v>v</v>
          </cell>
          <cell r="BJ22">
            <v>6</v>
          </cell>
          <cell r="BL22">
            <v>6</v>
          </cell>
          <cell r="BM22" t="str">
            <v>v</v>
          </cell>
          <cell r="BN22">
            <v>6</v>
          </cell>
          <cell r="BO22">
            <v>0</v>
          </cell>
          <cell r="BP22">
            <v>6</v>
          </cell>
          <cell r="BQ22" t="str">
            <v>v</v>
          </cell>
          <cell r="BR22">
            <v>7</v>
          </cell>
          <cell r="BS22">
            <v>0</v>
          </cell>
          <cell r="BT22">
            <v>7</v>
          </cell>
          <cell r="BU22">
            <v>5.8484848484848486</v>
          </cell>
          <cell r="BV22">
            <v>0</v>
          </cell>
          <cell r="BW22" t="e">
            <v>#VALUE!</v>
          </cell>
          <cell r="BX22">
            <v>6.5700757575757578</v>
          </cell>
          <cell r="BY22">
            <v>0</v>
          </cell>
          <cell r="BZ22" t="str">
            <v>0</v>
          </cell>
          <cell r="CA22">
            <v>0</v>
          </cell>
          <cell r="CB22">
            <v>7</v>
          </cell>
          <cell r="CC22">
            <v>0</v>
          </cell>
          <cell r="CD22">
            <v>0</v>
          </cell>
          <cell r="CE22">
            <v>7</v>
          </cell>
          <cell r="CF22">
            <v>0</v>
          </cell>
          <cell r="CG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  <cell r="CL22">
            <v>0</v>
          </cell>
          <cell r="CM22">
            <v>0</v>
          </cell>
          <cell r="CN22">
            <v>0</v>
          </cell>
          <cell r="CO22">
            <v>0</v>
          </cell>
          <cell r="CP22">
            <v>0</v>
          </cell>
          <cell r="CQ22">
            <v>0</v>
          </cell>
        </row>
        <row r="23">
          <cell r="E23" t="str">
            <v>017</v>
          </cell>
          <cell r="F23" t="str">
            <v xml:space="preserve">Nguyãùn Thë </v>
          </cell>
          <cell r="G23" t="str">
            <v>Chên</v>
          </cell>
          <cell r="H23">
            <v>29074</v>
          </cell>
          <cell r="I23" t="str">
            <v>97DL2</v>
          </cell>
          <cell r="J23" t="str">
            <v>97DL1</v>
          </cell>
          <cell r="K23">
            <v>8</v>
          </cell>
          <cell r="N23">
            <v>8</v>
          </cell>
          <cell r="O23">
            <v>7</v>
          </cell>
          <cell r="R23">
            <v>7</v>
          </cell>
          <cell r="S23">
            <v>6</v>
          </cell>
          <cell r="V23">
            <v>6</v>
          </cell>
          <cell r="W23">
            <v>8</v>
          </cell>
          <cell r="Z23">
            <v>8</v>
          </cell>
          <cell r="AA23">
            <v>5</v>
          </cell>
          <cell r="AD23">
            <v>5</v>
          </cell>
          <cell r="AE23">
            <v>8</v>
          </cell>
          <cell r="AH23">
            <v>8</v>
          </cell>
          <cell r="AI23">
            <v>6.75</v>
          </cell>
          <cell r="AJ23">
            <v>7.05</v>
          </cell>
          <cell r="AK23">
            <v>6.8</v>
          </cell>
          <cell r="AO23">
            <v>9</v>
          </cell>
          <cell r="AR23">
            <v>9</v>
          </cell>
          <cell r="AS23">
            <v>5</v>
          </cell>
          <cell r="AV23">
            <v>5</v>
          </cell>
          <cell r="AW23">
            <v>5</v>
          </cell>
          <cell r="AZ23">
            <v>5</v>
          </cell>
          <cell r="BA23">
            <v>6</v>
          </cell>
          <cell r="BD23">
            <v>6</v>
          </cell>
          <cell r="BE23">
            <v>4</v>
          </cell>
          <cell r="BF23">
            <v>5</v>
          </cell>
          <cell r="BH23">
            <v>5</v>
          </cell>
          <cell r="BI23">
            <v>3</v>
          </cell>
          <cell r="BJ23">
            <v>4</v>
          </cell>
          <cell r="BL23">
            <v>4</v>
          </cell>
          <cell r="BM23">
            <v>4</v>
          </cell>
          <cell r="BN23">
            <v>6</v>
          </cell>
          <cell r="BO23">
            <v>0</v>
          </cell>
          <cell r="BP23">
            <v>6</v>
          </cell>
          <cell r="BQ23">
            <v>6</v>
          </cell>
          <cell r="BR23">
            <v>0</v>
          </cell>
          <cell r="BS23">
            <v>0</v>
          </cell>
          <cell r="BT23">
            <v>6</v>
          </cell>
          <cell r="BU23">
            <v>5.5454545454545459</v>
          </cell>
          <cell r="BV23">
            <v>0</v>
          </cell>
          <cell r="BW23">
            <v>4.8787878787878789</v>
          </cell>
          <cell r="BX23">
            <v>6.1477272727272734</v>
          </cell>
          <cell r="BY23">
            <v>10.344827586206897</v>
          </cell>
          <cell r="BZ23" t="str">
            <v>0</v>
          </cell>
          <cell r="CA23">
            <v>0</v>
          </cell>
          <cell r="CB23">
            <v>8</v>
          </cell>
          <cell r="CC23">
            <v>0</v>
          </cell>
          <cell r="CD23">
            <v>0</v>
          </cell>
          <cell r="CE23">
            <v>8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</row>
        <row r="24">
          <cell r="E24" t="str">
            <v>019</v>
          </cell>
          <cell r="F24" t="str">
            <v>Dæång Thë Ngoüc</v>
          </cell>
          <cell r="G24" t="str">
            <v>Diãùm</v>
          </cell>
          <cell r="H24">
            <v>28742</v>
          </cell>
          <cell r="I24" t="str">
            <v>97DL3</v>
          </cell>
          <cell r="J24" t="str">
            <v>97DL2</v>
          </cell>
          <cell r="K24">
            <v>6</v>
          </cell>
          <cell r="N24">
            <v>6</v>
          </cell>
          <cell r="O24">
            <v>7</v>
          </cell>
          <cell r="R24">
            <v>7</v>
          </cell>
          <cell r="S24">
            <v>7</v>
          </cell>
          <cell r="V24">
            <v>7</v>
          </cell>
          <cell r="W24">
            <v>9</v>
          </cell>
          <cell r="Z24">
            <v>9</v>
          </cell>
          <cell r="AA24">
            <v>5</v>
          </cell>
          <cell r="AD24">
            <v>5</v>
          </cell>
          <cell r="AE24">
            <v>7</v>
          </cell>
          <cell r="AH24">
            <v>7</v>
          </cell>
          <cell r="AI24">
            <v>6.708333333333333</v>
          </cell>
          <cell r="AJ24">
            <v>6.708333333333333</v>
          </cell>
          <cell r="AK24">
            <v>6.68</v>
          </cell>
          <cell r="AO24">
            <v>8</v>
          </cell>
          <cell r="AR24">
            <v>8</v>
          </cell>
          <cell r="AS24">
            <v>5</v>
          </cell>
          <cell r="AV24">
            <v>5</v>
          </cell>
          <cell r="AW24">
            <v>5</v>
          </cell>
          <cell r="AZ24">
            <v>5</v>
          </cell>
          <cell r="BA24">
            <v>7</v>
          </cell>
          <cell r="BD24">
            <v>7</v>
          </cell>
          <cell r="BE24">
            <v>6</v>
          </cell>
          <cell r="BH24">
            <v>6</v>
          </cell>
          <cell r="BI24">
            <v>4</v>
          </cell>
          <cell r="BJ24" t="str">
            <v>Tráön thë nGoüc Diãùm( 6 âiãøm)</v>
          </cell>
          <cell r="BL24">
            <v>4</v>
          </cell>
          <cell r="BM24">
            <v>7</v>
          </cell>
          <cell r="BN24">
            <v>0</v>
          </cell>
          <cell r="BO24">
            <v>0</v>
          </cell>
          <cell r="BP24">
            <v>7</v>
          </cell>
          <cell r="BQ24" t="str">
            <v>v</v>
          </cell>
          <cell r="BR24">
            <v>7</v>
          </cell>
          <cell r="BS24">
            <v>0</v>
          </cell>
          <cell r="BT24">
            <v>7</v>
          </cell>
          <cell r="BU24">
            <v>5.9393939393939394</v>
          </cell>
          <cell r="BV24">
            <v>0</v>
          </cell>
          <cell r="BW24" t="e">
            <v>#VALUE!</v>
          </cell>
          <cell r="BX24">
            <v>6.3238636363636367</v>
          </cell>
          <cell r="BY24">
            <v>10.344827586206897</v>
          </cell>
          <cell r="BZ24" t="str">
            <v>0</v>
          </cell>
          <cell r="CA24">
            <v>0</v>
          </cell>
          <cell r="CB24">
            <v>5</v>
          </cell>
          <cell r="CC24">
            <v>0</v>
          </cell>
          <cell r="CD24">
            <v>0</v>
          </cell>
          <cell r="CE24">
            <v>5</v>
          </cell>
          <cell r="CF24">
            <v>0</v>
          </cell>
          <cell r="CG24">
            <v>0</v>
          </cell>
          <cell r="CH24">
            <v>0</v>
          </cell>
          <cell r="CI24">
            <v>0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P24">
            <v>0</v>
          </cell>
          <cell r="CQ24">
            <v>0</v>
          </cell>
        </row>
        <row r="25">
          <cell r="E25" t="str">
            <v>020</v>
          </cell>
          <cell r="F25" t="str">
            <v>Nguyãùn Thë Myî</v>
          </cell>
          <cell r="G25" t="str">
            <v>Dung</v>
          </cell>
          <cell r="H25">
            <v>28714</v>
          </cell>
          <cell r="I25" t="str">
            <v>97DL1</v>
          </cell>
          <cell r="J25" t="str">
            <v>97DL1</v>
          </cell>
          <cell r="K25">
            <v>7</v>
          </cell>
          <cell r="N25">
            <v>7</v>
          </cell>
          <cell r="O25">
            <v>8</v>
          </cell>
          <cell r="R25">
            <v>8</v>
          </cell>
          <cell r="S25">
            <v>6</v>
          </cell>
          <cell r="V25">
            <v>6</v>
          </cell>
          <cell r="W25">
            <v>8</v>
          </cell>
          <cell r="Z25">
            <v>8</v>
          </cell>
          <cell r="AA25">
            <v>7</v>
          </cell>
          <cell r="AD25">
            <v>7</v>
          </cell>
          <cell r="AE25">
            <v>9</v>
          </cell>
          <cell r="AH25">
            <v>9</v>
          </cell>
          <cell r="AI25">
            <v>7.416666666666667</v>
          </cell>
          <cell r="AJ25">
            <v>7.7166666666666668</v>
          </cell>
          <cell r="AK25">
            <v>7.4</v>
          </cell>
          <cell r="AO25">
            <v>10</v>
          </cell>
          <cell r="AR25">
            <v>10</v>
          </cell>
          <cell r="AS25">
            <v>7</v>
          </cell>
          <cell r="AV25">
            <v>7</v>
          </cell>
          <cell r="AW25">
            <v>4</v>
          </cell>
          <cell r="AX25">
            <v>4</v>
          </cell>
          <cell r="AY25">
            <v>6</v>
          </cell>
          <cell r="AZ25">
            <v>6</v>
          </cell>
          <cell r="BA25">
            <v>9</v>
          </cell>
          <cell r="BD25">
            <v>9</v>
          </cell>
          <cell r="BE25">
            <v>6</v>
          </cell>
          <cell r="BH25">
            <v>6</v>
          </cell>
          <cell r="BI25">
            <v>7</v>
          </cell>
          <cell r="BL25">
            <v>7</v>
          </cell>
          <cell r="BM25">
            <v>4</v>
          </cell>
          <cell r="BN25">
            <v>4</v>
          </cell>
          <cell r="BO25">
            <v>0</v>
          </cell>
          <cell r="BP25">
            <v>4</v>
          </cell>
          <cell r="BQ25">
            <v>9</v>
          </cell>
          <cell r="BR25">
            <v>0</v>
          </cell>
          <cell r="BS25">
            <v>0</v>
          </cell>
          <cell r="BT25">
            <v>9</v>
          </cell>
          <cell r="BU25">
            <v>6.8484848484848486</v>
          </cell>
          <cell r="BV25">
            <v>0</v>
          </cell>
          <cell r="BW25">
            <v>6.6060606060606064</v>
          </cell>
          <cell r="BX25">
            <v>7.1325757575757578</v>
          </cell>
          <cell r="BY25">
            <v>10.344827586206897</v>
          </cell>
          <cell r="BZ25" t="str">
            <v>0</v>
          </cell>
          <cell r="CA25">
            <v>0</v>
          </cell>
          <cell r="CB25">
            <v>7</v>
          </cell>
          <cell r="CC25">
            <v>0</v>
          </cell>
          <cell r="CD25">
            <v>0</v>
          </cell>
          <cell r="CE25">
            <v>7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P25">
            <v>0</v>
          </cell>
          <cell r="CQ25">
            <v>0</v>
          </cell>
        </row>
        <row r="26">
          <cell r="E26" t="str">
            <v>021</v>
          </cell>
          <cell r="F26" t="str">
            <v>Phaûm Thë Phæång</v>
          </cell>
          <cell r="G26" t="str">
            <v>Dung</v>
          </cell>
          <cell r="H26">
            <v>28454</v>
          </cell>
          <cell r="I26" t="str">
            <v>97DL3</v>
          </cell>
          <cell r="J26" t="str">
            <v>97DL2</v>
          </cell>
          <cell r="K26">
            <v>7</v>
          </cell>
          <cell r="N26">
            <v>7</v>
          </cell>
          <cell r="O26">
            <v>7</v>
          </cell>
          <cell r="R26">
            <v>7</v>
          </cell>
          <cell r="S26">
            <v>5</v>
          </cell>
          <cell r="V26">
            <v>5</v>
          </cell>
          <cell r="W26">
            <v>7</v>
          </cell>
          <cell r="Z26">
            <v>7</v>
          </cell>
          <cell r="AA26">
            <v>2</v>
          </cell>
          <cell r="AB26">
            <v>4</v>
          </cell>
          <cell r="AC26">
            <v>6</v>
          </cell>
          <cell r="AD26">
            <v>6</v>
          </cell>
          <cell r="AE26">
            <v>8</v>
          </cell>
          <cell r="AH26">
            <v>8</v>
          </cell>
          <cell r="AI26">
            <v>6.541666666666667</v>
          </cell>
          <cell r="AJ26">
            <v>6.541666666666667</v>
          </cell>
          <cell r="AK26">
            <v>5.6</v>
          </cell>
          <cell r="AO26">
            <v>8</v>
          </cell>
          <cell r="AR26">
            <v>8</v>
          </cell>
          <cell r="AS26">
            <v>6</v>
          </cell>
          <cell r="AV26">
            <v>6</v>
          </cell>
          <cell r="AW26" t="str">
            <v>v</v>
          </cell>
          <cell r="AX26">
            <v>3</v>
          </cell>
          <cell r="AZ26">
            <v>3</v>
          </cell>
          <cell r="BA26">
            <v>6</v>
          </cell>
          <cell r="BD26">
            <v>6</v>
          </cell>
          <cell r="BE26">
            <v>5</v>
          </cell>
          <cell r="BH26">
            <v>5</v>
          </cell>
          <cell r="BI26">
            <v>3</v>
          </cell>
          <cell r="BJ26">
            <v>5</v>
          </cell>
          <cell r="BL26">
            <v>5</v>
          </cell>
          <cell r="BM26">
            <v>5</v>
          </cell>
          <cell r="BN26">
            <v>0</v>
          </cell>
          <cell r="BO26">
            <v>0</v>
          </cell>
          <cell r="BP26">
            <v>5</v>
          </cell>
          <cell r="BQ26">
            <v>6</v>
          </cell>
          <cell r="BR26">
            <v>0</v>
          </cell>
          <cell r="BS26">
            <v>0</v>
          </cell>
          <cell r="BT26">
            <v>6</v>
          </cell>
          <cell r="BU26">
            <v>5.333333333333333</v>
          </cell>
          <cell r="BV26">
            <v>0</v>
          </cell>
          <cell r="BW26" t="e">
            <v>#VALUE!</v>
          </cell>
          <cell r="BX26">
            <v>5.9375</v>
          </cell>
          <cell r="BY26">
            <v>6.8965517241379306</v>
          </cell>
          <cell r="BZ26" t="str">
            <v>0</v>
          </cell>
          <cell r="CA26">
            <v>0</v>
          </cell>
          <cell r="CB26">
            <v>5</v>
          </cell>
          <cell r="CC26">
            <v>0</v>
          </cell>
          <cell r="CD26">
            <v>0</v>
          </cell>
          <cell r="CE26">
            <v>5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P26">
            <v>0</v>
          </cell>
          <cell r="CQ26">
            <v>0</v>
          </cell>
        </row>
        <row r="27">
          <cell r="E27" t="str">
            <v>022</v>
          </cell>
          <cell r="F27" t="str">
            <v>Tráön Thë Minh</v>
          </cell>
          <cell r="G27" t="str">
            <v>Dung</v>
          </cell>
          <cell r="H27">
            <v>29139</v>
          </cell>
          <cell r="I27" t="str">
            <v>97DL2</v>
          </cell>
          <cell r="J27" t="str">
            <v>97DL1</v>
          </cell>
          <cell r="K27">
            <v>5</v>
          </cell>
          <cell r="N27">
            <v>5</v>
          </cell>
          <cell r="O27">
            <v>7</v>
          </cell>
          <cell r="R27">
            <v>7</v>
          </cell>
          <cell r="S27">
            <v>3</v>
          </cell>
          <cell r="T27">
            <v>5</v>
          </cell>
          <cell r="V27">
            <v>5</v>
          </cell>
          <cell r="W27">
            <v>5</v>
          </cell>
          <cell r="Z27">
            <v>5</v>
          </cell>
          <cell r="AA27">
            <v>2</v>
          </cell>
          <cell r="AB27">
            <v>3</v>
          </cell>
          <cell r="AC27">
            <v>6</v>
          </cell>
          <cell r="AD27">
            <v>6</v>
          </cell>
          <cell r="AE27">
            <v>7</v>
          </cell>
          <cell r="AH27">
            <v>7</v>
          </cell>
          <cell r="AI27">
            <v>5.833333333333333</v>
          </cell>
          <cell r="AJ27">
            <v>6.1333333333333329</v>
          </cell>
          <cell r="AK27">
            <v>4.5199999999999996</v>
          </cell>
          <cell r="AP27">
            <v>5</v>
          </cell>
          <cell r="AR27">
            <v>5</v>
          </cell>
          <cell r="AS27">
            <v>6</v>
          </cell>
          <cell r="AV27">
            <v>6</v>
          </cell>
          <cell r="AW27">
            <v>3</v>
          </cell>
          <cell r="AX27">
            <v>3</v>
          </cell>
          <cell r="AY27">
            <v>6</v>
          </cell>
          <cell r="AZ27">
            <v>6</v>
          </cell>
          <cell r="BA27">
            <v>4</v>
          </cell>
          <cell r="BB27">
            <v>6</v>
          </cell>
          <cell r="BD27">
            <v>6</v>
          </cell>
          <cell r="BE27">
            <v>5</v>
          </cell>
          <cell r="BH27">
            <v>5</v>
          </cell>
          <cell r="BI27">
            <v>3</v>
          </cell>
          <cell r="BL27">
            <v>3</v>
          </cell>
          <cell r="BM27">
            <v>4</v>
          </cell>
          <cell r="BN27">
            <v>5</v>
          </cell>
          <cell r="BO27">
            <v>0</v>
          </cell>
          <cell r="BP27">
            <v>5</v>
          </cell>
          <cell r="BQ27">
            <v>4</v>
          </cell>
          <cell r="BR27">
            <v>6</v>
          </cell>
          <cell r="BS27">
            <v>0</v>
          </cell>
          <cell r="BT27">
            <v>6</v>
          </cell>
          <cell r="BU27">
            <v>5.0606060606060606</v>
          </cell>
          <cell r="BV27">
            <v>0</v>
          </cell>
          <cell r="BW27">
            <v>3.6969696969696968</v>
          </cell>
          <cell r="BX27">
            <v>5.4469696969696972</v>
          </cell>
          <cell r="BY27">
            <v>10.344827586206897</v>
          </cell>
          <cell r="BZ27" t="str">
            <v>0</v>
          </cell>
          <cell r="CA27">
            <v>0</v>
          </cell>
          <cell r="CB27">
            <v>5</v>
          </cell>
          <cell r="CC27">
            <v>0</v>
          </cell>
          <cell r="CD27">
            <v>0</v>
          </cell>
          <cell r="CE27">
            <v>5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P27">
            <v>0</v>
          </cell>
          <cell r="CQ27">
            <v>0</v>
          </cell>
        </row>
        <row r="28">
          <cell r="E28" t="str">
            <v>023</v>
          </cell>
          <cell r="F28" t="str">
            <v>Tráön Thë</v>
          </cell>
          <cell r="G28" t="str">
            <v>Duyãn</v>
          </cell>
          <cell r="H28">
            <v>28273</v>
          </cell>
          <cell r="I28" t="str">
            <v>97DL2</v>
          </cell>
          <cell r="J28" t="str">
            <v>97DL4</v>
          </cell>
          <cell r="K28">
            <v>6</v>
          </cell>
          <cell r="N28">
            <v>6</v>
          </cell>
          <cell r="O28">
            <v>7</v>
          </cell>
          <cell r="R28">
            <v>7</v>
          </cell>
          <cell r="S28">
            <v>9</v>
          </cell>
          <cell r="V28">
            <v>9</v>
          </cell>
          <cell r="W28">
            <v>8</v>
          </cell>
          <cell r="Z28">
            <v>8</v>
          </cell>
          <cell r="AA28">
            <v>8</v>
          </cell>
          <cell r="AD28">
            <v>8</v>
          </cell>
          <cell r="AE28">
            <v>9</v>
          </cell>
          <cell r="AH28">
            <v>9</v>
          </cell>
          <cell r="AI28">
            <v>7.875</v>
          </cell>
          <cell r="AJ28">
            <v>8.1750000000000007</v>
          </cell>
          <cell r="AK28">
            <v>7.8</v>
          </cell>
          <cell r="AO28">
            <v>8</v>
          </cell>
          <cell r="AR28">
            <v>8</v>
          </cell>
          <cell r="AS28">
            <v>5</v>
          </cell>
          <cell r="AV28">
            <v>5</v>
          </cell>
          <cell r="AW28">
            <v>4</v>
          </cell>
          <cell r="AX28">
            <v>6</v>
          </cell>
          <cell r="AZ28">
            <v>6</v>
          </cell>
          <cell r="BA28">
            <v>6</v>
          </cell>
          <cell r="BD28">
            <v>6</v>
          </cell>
          <cell r="BE28">
            <v>7</v>
          </cell>
          <cell r="BH28">
            <v>7</v>
          </cell>
          <cell r="BI28">
            <v>5</v>
          </cell>
          <cell r="BL28">
            <v>5</v>
          </cell>
          <cell r="BM28">
            <v>3</v>
          </cell>
          <cell r="BN28">
            <v>6</v>
          </cell>
          <cell r="BO28">
            <v>0</v>
          </cell>
          <cell r="BP28">
            <v>6</v>
          </cell>
          <cell r="BQ28" t="str">
            <v>v</v>
          </cell>
          <cell r="BR28">
            <v>7</v>
          </cell>
          <cell r="BS28">
            <v>0</v>
          </cell>
          <cell r="BT28">
            <v>7</v>
          </cell>
          <cell r="BU28">
            <v>6.0909090909090908</v>
          </cell>
          <cell r="BV28">
            <v>0</v>
          </cell>
          <cell r="BW28" t="e">
            <v>#VALUE!</v>
          </cell>
          <cell r="BX28">
            <v>6.982954545454545</v>
          </cell>
          <cell r="BY28">
            <v>0</v>
          </cell>
          <cell r="BZ28" t="str">
            <v>0</v>
          </cell>
          <cell r="CA28">
            <v>0</v>
          </cell>
          <cell r="CB28">
            <v>7</v>
          </cell>
          <cell r="CC28">
            <v>0</v>
          </cell>
          <cell r="CD28">
            <v>0</v>
          </cell>
          <cell r="CE28">
            <v>7</v>
          </cell>
          <cell r="CF28">
            <v>0</v>
          </cell>
          <cell r="CG28">
            <v>0</v>
          </cell>
          <cell r="CH28">
            <v>0</v>
          </cell>
          <cell r="CI28">
            <v>0</v>
          </cell>
          <cell r="CJ28">
            <v>0</v>
          </cell>
          <cell r="CK28">
            <v>0</v>
          </cell>
          <cell r="CL28">
            <v>0</v>
          </cell>
          <cell r="CM28">
            <v>0</v>
          </cell>
          <cell r="CN28">
            <v>0</v>
          </cell>
          <cell r="CO28">
            <v>0</v>
          </cell>
          <cell r="CP28">
            <v>0</v>
          </cell>
          <cell r="CQ28">
            <v>0</v>
          </cell>
        </row>
        <row r="29">
          <cell r="E29" t="str">
            <v>018</v>
          </cell>
          <cell r="F29" t="str">
            <v xml:space="preserve">Tráön Thë Häöng </v>
          </cell>
          <cell r="G29" t="str">
            <v>Dæ</v>
          </cell>
          <cell r="H29">
            <v>29228</v>
          </cell>
          <cell r="I29" t="str">
            <v>97DL2</v>
          </cell>
          <cell r="J29" t="str">
            <v>97DL2</v>
          </cell>
          <cell r="K29">
            <v>8</v>
          </cell>
          <cell r="N29">
            <v>8</v>
          </cell>
          <cell r="O29">
            <v>6</v>
          </cell>
          <cell r="R29">
            <v>6</v>
          </cell>
          <cell r="S29">
            <v>8</v>
          </cell>
          <cell r="V29">
            <v>8</v>
          </cell>
          <cell r="W29">
            <v>7</v>
          </cell>
          <cell r="Z29">
            <v>7</v>
          </cell>
          <cell r="AA29">
            <v>6</v>
          </cell>
          <cell r="AD29">
            <v>6</v>
          </cell>
          <cell r="AE29">
            <v>6</v>
          </cell>
          <cell r="AH29">
            <v>6</v>
          </cell>
          <cell r="AI29">
            <v>6.75</v>
          </cell>
          <cell r="AJ29">
            <v>7.05</v>
          </cell>
          <cell r="AK29">
            <v>6.8</v>
          </cell>
          <cell r="AO29">
            <v>9</v>
          </cell>
          <cell r="AR29">
            <v>9</v>
          </cell>
          <cell r="AS29">
            <v>6</v>
          </cell>
          <cell r="AV29">
            <v>6</v>
          </cell>
          <cell r="AW29">
            <v>5</v>
          </cell>
          <cell r="AX29">
            <v>5</v>
          </cell>
          <cell r="AZ29">
            <v>5</v>
          </cell>
          <cell r="BA29">
            <v>8</v>
          </cell>
          <cell r="BD29">
            <v>8</v>
          </cell>
          <cell r="BE29">
            <v>8</v>
          </cell>
          <cell r="BH29">
            <v>8</v>
          </cell>
          <cell r="BI29">
            <v>7</v>
          </cell>
          <cell r="BL29">
            <v>7</v>
          </cell>
          <cell r="BM29">
            <v>6</v>
          </cell>
          <cell r="BN29">
            <v>0</v>
          </cell>
          <cell r="BO29">
            <v>0</v>
          </cell>
          <cell r="BP29">
            <v>6</v>
          </cell>
          <cell r="BQ29">
            <v>6</v>
          </cell>
          <cell r="BR29">
            <v>0</v>
          </cell>
          <cell r="BS29">
            <v>0</v>
          </cell>
          <cell r="BT29">
            <v>6</v>
          </cell>
          <cell r="BU29">
            <v>6.7575757575757578</v>
          </cell>
          <cell r="BV29">
            <v>0</v>
          </cell>
          <cell r="BW29">
            <v>6.7575757575757578</v>
          </cell>
          <cell r="BX29">
            <v>6.7537878787878789</v>
          </cell>
          <cell r="BY29">
            <v>0</v>
          </cell>
          <cell r="BZ29" t="str">
            <v>0</v>
          </cell>
          <cell r="CA29">
            <v>0</v>
          </cell>
          <cell r="CB29">
            <v>5</v>
          </cell>
          <cell r="CC29">
            <v>0</v>
          </cell>
          <cell r="CD29">
            <v>0</v>
          </cell>
          <cell r="CE29">
            <v>5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P29">
            <v>0</v>
          </cell>
          <cell r="CQ29">
            <v>0</v>
          </cell>
        </row>
        <row r="30">
          <cell r="E30" t="str">
            <v>024</v>
          </cell>
          <cell r="F30" t="str">
            <v xml:space="preserve">Nguyãùn Hæîu </v>
          </cell>
          <cell r="G30" t="str">
            <v>Âaìo</v>
          </cell>
          <cell r="H30">
            <v>29084</v>
          </cell>
          <cell r="I30" t="str">
            <v>97DL1</v>
          </cell>
          <cell r="J30" t="str">
            <v>97DL3</v>
          </cell>
          <cell r="K30">
            <v>5</v>
          </cell>
          <cell r="N30">
            <v>5</v>
          </cell>
          <cell r="O30" t="str">
            <v>x</v>
          </cell>
          <cell r="P30">
            <v>5</v>
          </cell>
          <cell r="R30">
            <v>5</v>
          </cell>
          <cell r="S30">
            <v>3</v>
          </cell>
          <cell r="T30">
            <v>6</v>
          </cell>
          <cell r="V30">
            <v>6</v>
          </cell>
          <cell r="W30">
            <v>7</v>
          </cell>
          <cell r="Z30">
            <v>7</v>
          </cell>
          <cell r="AA30">
            <v>4</v>
          </cell>
          <cell r="AB30">
            <v>5</v>
          </cell>
          <cell r="AD30">
            <v>5</v>
          </cell>
          <cell r="AE30">
            <v>8</v>
          </cell>
          <cell r="AH30">
            <v>8</v>
          </cell>
          <cell r="AI30">
            <v>5.875</v>
          </cell>
          <cell r="AJ30">
            <v>6.1749999999999998</v>
          </cell>
          <cell r="AK30" t="e">
            <v>#VALUE!</v>
          </cell>
          <cell r="AO30">
            <v>9</v>
          </cell>
          <cell r="AR30">
            <v>9</v>
          </cell>
          <cell r="AS30">
            <v>6</v>
          </cell>
          <cell r="AV30">
            <v>6</v>
          </cell>
          <cell r="AW30">
            <v>4</v>
          </cell>
          <cell r="AX30">
            <v>5</v>
          </cell>
          <cell r="AZ30">
            <v>5</v>
          </cell>
          <cell r="BA30">
            <v>7</v>
          </cell>
          <cell r="BD30">
            <v>7</v>
          </cell>
          <cell r="BE30">
            <v>6</v>
          </cell>
          <cell r="BH30">
            <v>6</v>
          </cell>
          <cell r="BI30">
            <v>1</v>
          </cell>
          <cell r="BJ30">
            <v>3</v>
          </cell>
          <cell r="BL30">
            <v>3</v>
          </cell>
          <cell r="BM30">
            <v>7</v>
          </cell>
          <cell r="BN30">
            <v>0</v>
          </cell>
          <cell r="BO30">
            <v>0</v>
          </cell>
          <cell r="BP30">
            <v>7</v>
          </cell>
          <cell r="BQ30">
            <v>7</v>
          </cell>
          <cell r="BR30">
            <v>0</v>
          </cell>
          <cell r="BS30">
            <v>0</v>
          </cell>
          <cell r="BT30">
            <v>7</v>
          </cell>
          <cell r="BU30">
            <v>5.9696969696969697</v>
          </cell>
          <cell r="BV30">
            <v>0</v>
          </cell>
          <cell r="BW30">
            <v>5.4848484848484844</v>
          </cell>
          <cell r="BX30">
            <v>5.9223484848484844</v>
          </cell>
          <cell r="BY30">
            <v>10.344827586206897</v>
          </cell>
          <cell r="BZ30" t="str">
            <v>0</v>
          </cell>
          <cell r="CA30">
            <v>0</v>
          </cell>
          <cell r="CB30">
            <v>5</v>
          </cell>
          <cell r="CC30">
            <v>0</v>
          </cell>
          <cell r="CD30">
            <v>0</v>
          </cell>
          <cell r="CE30">
            <v>5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  <cell r="CP30">
            <v>0</v>
          </cell>
          <cell r="CQ30">
            <v>0</v>
          </cell>
        </row>
        <row r="31">
          <cell r="E31" t="str">
            <v>025</v>
          </cell>
          <cell r="F31" t="str">
            <v>Tráön Âçnh</v>
          </cell>
          <cell r="G31" t="str">
            <v>Âënh</v>
          </cell>
          <cell r="H31">
            <v>28271</v>
          </cell>
          <cell r="I31" t="str">
            <v>97DL2</v>
          </cell>
          <cell r="J31" t="str">
            <v>96LB</v>
          </cell>
          <cell r="K31">
            <v>5</v>
          </cell>
          <cell r="N31">
            <v>5</v>
          </cell>
          <cell r="O31" t="str">
            <v>x</v>
          </cell>
          <cell r="P31">
            <v>5</v>
          </cell>
          <cell r="R31">
            <v>5</v>
          </cell>
          <cell r="S31">
            <v>3</v>
          </cell>
          <cell r="T31">
            <v>6</v>
          </cell>
          <cell r="V31">
            <v>6</v>
          </cell>
          <cell r="W31">
            <v>6</v>
          </cell>
          <cell r="Z31">
            <v>6</v>
          </cell>
          <cell r="AB31">
            <v>7</v>
          </cell>
          <cell r="AD31">
            <v>7</v>
          </cell>
          <cell r="AE31" t="str">
            <v>n</v>
          </cell>
          <cell r="AF31">
            <v>5</v>
          </cell>
          <cell r="AG31">
            <v>0</v>
          </cell>
          <cell r="AH31">
            <v>5</v>
          </cell>
          <cell r="AI31">
            <v>5.833333333333333</v>
          </cell>
          <cell r="AJ31">
            <v>6.1333333333333329</v>
          </cell>
          <cell r="AK31" t="e">
            <v>#VALUE!</v>
          </cell>
          <cell r="AL31">
            <v>0</v>
          </cell>
          <cell r="AM31">
            <v>0</v>
          </cell>
          <cell r="AN31">
            <v>0</v>
          </cell>
          <cell r="AO31">
            <v>9</v>
          </cell>
          <cell r="AP31">
            <v>0</v>
          </cell>
          <cell r="AQ31">
            <v>0</v>
          </cell>
          <cell r="AR31">
            <v>9</v>
          </cell>
          <cell r="AS31">
            <v>6</v>
          </cell>
          <cell r="AT31">
            <v>0</v>
          </cell>
          <cell r="AU31">
            <v>0</v>
          </cell>
          <cell r="AV31">
            <v>6</v>
          </cell>
          <cell r="AW31">
            <v>5</v>
          </cell>
          <cell r="AX31">
            <v>0</v>
          </cell>
          <cell r="AY31">
            <v>0</v>
          </cell>
          <cell r="AZ31">
            <v>5</v>
          </cell>
          <cell r="BA31">
            <v>8</v>
          </cell>
          <cell r="BB31">
            <v>0</v>
          </cell>
          <cell r="BC31">
            <v>0</v>
          </cell>
          <cell r="BD31">
            <v>8</v>
          </cell>
          <cell r="BE31">
            <v>5</v>
          </cell>
          <cell r="BF31">
            <v>0</v>
          </cell>
          <cell r="BG31">
            <v>0</v>
          </cell>
          <cell r="BH31">
            <v>5</v>
          </cell>
          <cell r="BI31">
            <v>8</v>
          </cell>
          <cell r="BL31">
            <v>8</v>
          </cell>
          <cell r="BM31">
            <v>7</v>
          </cell>
          <cell r="BN31">
            <v>0</v>
          </cell>
          <cell r="BO31">
            <v>0</v>
          </cell>
          <cell r="BP31">
            <v>7</v>
          </cell>
          <cell r="BQ31">
            <v>7</v>
          </cell>
          <cell r="BR31">
            <v>0</v>
          </cell>
          <cell r="BS31">
            <v>0</v>
          </cell>
          <cell r="BT31">
            <v>7</v>
          </cell>
          <cell r="BU31">
            <v>6.8484848484848486</v>
          </cell>
          <cell r="BV31">
            <v>0</v>
          </cell>
          <cell r="BW31">
            <v>6.8484848484848486</v>
          </cell>
          <cell r="BX31">
            <v>6.3409090909090908</v>
          </cell>
          <cell r="BY31">
            <v>0</v>
          </cell>
          <cell r="BZ31" t="str">
            <v>0</v>
          </cell>
          <cell r="CA31">
            <v>0</v>
          </cell>
          <cell r="CB31" t="str">
            <v>v</v>
          </cell>
          <cell r="CC31">
            <v>0</v>
          </cell>
          <cell r="CD31">
            <v>0</v>
          </cell>
          <cell r="CE31">
            <v>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O31">
            <v>0</v>
          </cell>
        </row>
        <row r="32">
          <cell r="E32" t="str">
            <v>026</v>
          </cell>
          <cell r="F32" t="str">
            <v>Lã Thë Thu</v>
          </cell>
          <cell r="G32" t="str">
            <v>Giang</v>
          </cell>
          <cell r="H32">
            <v>28250</v>
          </cell>
          <cell r="I32" t="str">
            <v>97DL1</v>
          </cell>
          <cell r="J32">
            <v>96</v>
          </cell>
          <cell r="K32">
            <v>6</v>
          </cell>
          <cell r="N32">
            <v>6</v>
          </cell>
          <cell r="O32">
            <v>7</v>
          </cell>
          <cell r="R32">
            <v>7</v>
          </cell>
          <cell r="S32">
            <v>6</v>
          </cell>
          <cell r="V32">
            <v>6</v>
          </cell>
          <cell r="W32">
            <v>8</v>
          </cell>
          <cell r="Z32">
            <v>8</v>
          </cell>
          <cell r="AA32">
            <v>6</v>
          </cell>
          <cell r="AD32">
            <v>6</v>
          </cell>
          <cell r="AE32">
            <v>8</v>
          </cell>
          <cell r="AH32">
            <v>8</v>
          </cell>
          <cell r="AI32">
            <v>6.75</v>
          </cell>
          <cell r="AJ32">
            <v>7.15</v>
          </cell>
          <cell r="AK32">
            <v>6.72</v>
          </cell>
          <cell r="AL32" t="str">
            <v>BT</v>
          </cell>
          <cell r="AM32" t="str">
            <v>Cäüng âiãøm</v>
          </cell>
          <cell r="AO32">
            <v>7</v>
          </cell>
          <cell r="AR32">
            <v>7</v>
          </cell>
          <cell r="AS32">
            <v>7</v>
          </cell>
          <cell r="AV32">
            <v>7</v>
          </cell>
          <cell r="AW32">
            <v>2</v>
          </cell>
          <cell r="AX32">
            <v>5</v>
          </cell>
          <cell r="AZ32">
            <v>5</v>
          </cell>
          <cell r="BA32" t="str">
            <v>v</v>
          </cell>
          <cell r="BD32">
            <v>0</v>
          </cell>
          <cell r="BE32">
            <v>5</v>
          </cell>
          <cell r="BH32">
            <v>5</v>
          </cell>
          <cell r="BI32">
            <v>5</v>
          </cell>
          <cell r="BL32">
            <v>5</v>
          </cell>
          <cell r="BM32">
            <v>6</v>
          </cell>
          <cell r="BN32">
            <v>0</v>
          </cell>
          <cell r="BO32">
            <v>0</v>
          </cell>
          <cell r="BP32">
            <v>6</v>
          </cell>
          <cell r="BQ32">
            <v>6</v>
          </cell>
          <cell r="BR32">
            <v>0</v>
          </cell>
          <cell r="BS32">
            <v>0</v>
          </cell>
          <cell r="BT32">
            <v>6</v>
          </cell>
          <cell r="BU32">
            <v>5.2424242424242422</v>
          </cell>
          <cell r="BV32">
            <v>0</v>
          </cell>
          <cell r="BW32" t="e">
            <v>#VALUE!</v>
          </cell>
          <cell r="BX32">
            <v>5.9962121212121211</v>
          </cell>
          <cell r="BY32">
            <v>5.1724137931034484</v>
          </cell>
          <cell r="BZ32" t="str">
            <v>0</v>
          </cell>
          <cell r="CA32">
            <v>0</v>
          </cell>
          <cell r="CB32">
            <v>6</v>
          </cell>
          <cell r="CC32">
            <v>0</v>
          </cell>
          <cell r="CD32">
            <v>0</v>
          </cell>
          <cell r="CE32">
            <v>6</v>
          </cell>
          <cell r="CF32">
            <v>0</v>
          </cell>
          <cell r="CG32">
            <v>0</v>
          </cell>
          <cell r="CH32">
            <v>0</v>
          </cell>
          <cell r="CI32">
            <v>0</v>
          </cell>
          <cell r="CJ32">
            <v>0</v>
          </cell>
          <cell r="CK32">
            <v>0</v>
          </cell>
          <cell r="CL32">
            <v>0</v>
          </cell>
          <cell r="CM32">
            <v>0</v>
          </cell>
          <cell r="CN32">
            <v>0</v>
          </cell>
          <cell r="CO32">
            <v>0</v>
          </cell>
          <cell r="CP32">
            <v>0</v>
          </cell>
          <cell r="CQ32">
            <v>0</v>
          </cell>
        </row>
        <row r="33">
          <cell r="E33" t="str">
            <v>027</v>
          </cell>
          <cell r="F33" t="str">
            <v>Nguyãùn Thë</v>
          </cell>
          <cell r="G33" t="str">
            <v>Giang</v>
          </cell>
          <cell r="H33">
            <v>27242</v>
          </cell>
          <cell r="I33" t="str">
            <v>97DL2</v>
          </cell>
          <cell r="J33" t="str">
            <v>97DL3</v>
          </cell>
          <cell r="K33">
            <v>5</v>
          </cell>
          <cell r="N33">
            <v>5</v>
          </cell>
          <cell r="O33">
            <v>6</v>
          </cell>
          <cell r="R33">
            <v>6</v>
          </cell>
          <cell r="S33">
            <v>6</v>
          </cell>
          <cell r="V33">
            <v>6</v>
          </cell>
          <cell r="W33">
            <v>7</v>
          </cell>
          <cell r="Z33">
            <v>7</v>
          </cell>
          <cell r="AA33">
            <v>6</v>
          </cell>
          <cell r="AD33">
            <v>6</v>
          </cell>
          <cell r="AE33">
            <v>7</v>
          </cell>
          <cell r="AH33">
            <v>7</v>
          </cell>
          <cell r="AI33">
            <v>6.166666666666667</v>
          </cell>
          <cell r="AJ33">
            <v>6.4666666666666668</v>
          </cell>
          <cell r="AK33">
            <v>6.12</v>
          </cell>
          <cell r="AO33">
            <v>7</v>
          </cell>
          <cell r="AR33">
            <v>7</v>
          </cell>
          <cell r="AS33">
            <v>6</v>
          </cell>
          <cell r="AV33">
            <v>6</v>
          </cell>
          <cell r="AW33">
            <v>7</v>
          </cell>
          <cell r="AZ33">
            <v>7</v>
          </cell>
          <cell r="BA33">
            <v>7</v>
          </cell>
          <cell r="BD33">
            <v>7</v>
          </cell>
          <cell r="BE33">
            <v>5</v>
          </cell>
          <cell r="BH33">
            <v>5</v>
          </cell>
          <cell r="BI33">
            <v>7</v>
          </cell>
          <cell r="BL33">
            <v>7</v>
          </cell>
          <cell r="BM33">
            <v>6</v>
          </cell>
          <cell r="BN33">
            <v>0</v>
          </cell>
          <cell r="BO33">
            <v>0</v>
          </cell>
          <cell r="BP33">
            <v>6</v>
          </cell>
          <cell r="BQ33">
            <v>6</v>
          </cell>
          <cell r="BR33">
            <v>0</v>
          </cell>
          <cell r="BS33">
            <v>0</v>
          </cell>
          <cell r="BT33">
            <v>6</v>
          </cell>
          <cell r="BU33">
            <v>6.3636363636363633</v>
          </cell>
          <cell r="BV33">
            <v>0</v>
          </cell>
          <cell r="BW33">
            <v>6.3636363636363633</v>
          </cell>
          <cell r="BX33">
            <v>6.2651515151515156</v>
          </cell>
          <cell r="BY33">
            <v>0</v>
          </cell>
          <cell r="BZ33" t="str">
            <v>0</v>
          </cell>
          <cell r="CA33">
            <v>0</v>
          </cell>
          <cell r="CB33">
            <v>6</v>
          </cell>
          <cell r="CC33">
            <v>0</v>
          </cell>
          <cell r="CD33">
            <v>0</v>
          </cell>
          <cell r="CE33">
            <v>6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  <cell r="CL33">
            <v>0</v>
          </cell>
          <cell r="CM33">
            <v>0</v>
          </cell>
          <cell r="CN33">
            <v>0</v>
          </cell>
          <cell r="CO33">
            <v>0</v>
          </cell>
          <cell r="CP33">
            <v>0</v>
          </cell>
          <cell r="CQ33">
            <v>0</v>
          </cell>
        </row>
        <row r="34">
          <cell r="E34" t="str">
            <v>031</v>
          </cell>
          <cell r="F34" t="str">
            <v>Lã Thë Thu</v>
          </cell>
          <cell r="G34" t="str">
            <v>Haì</v>
          </cell>
          <cell r="H34">
            <v>28892</v>
          </cell>
          <cell r="I34" t="str">
            <v>97DL2</v>
          </cell>
          <cell r="J34" t="str">
            <v>97DL2</v>
          </cell>
          <cell r="K34">
            <v>5</v>
          </cell>
          <cell r="N34">
            <v>5</v>
          </cell>
          <cell r="O34">
            <v>5</v>
          </cell>
          <cell r="R34">
            <v>5</v>
          </cell>
          <cell r="S34">
            <v>5</v>
          </cell>
          <cell r="V34">
            <v>5</v>
          </cell>
          <cell r="X34">
            <v>7</v>
          </cell>
          <cell r="Z34">
            <v>7</v>
          </cell>
          <cell r="AA34">
            <v>5</v>
          </cell>
          <cell r="AD34">
            <v>5</v>
          </cell>
          <cell r="AE34">
            <v>9</v>
          </cell>
          <cell r="AH34">
            <v>9</v>
          </cell>
          <cell r="AI34">
            <v>5.833333333333333</v>
          </cell>
          <cell r="AJ34">
            <v>6.1333333333333329</v>
          </cell>
          <cell r="AK34">
            <v>4.68</v>
          </cell>
          <cell r="AR34">
            <v>0</v>
          </cell>
          <cell r="AT34">
            <v>5</v>
          </cell>
          <cell r="AV34">
            <v>5</v>
          </cell>
          <cell r="AX34">
            <v>5</v>
          </cell>
          <cell r="AZ34">
            <v>5</v>
          </cell>
          <cell r="BA34">
            <v>6</v>
          </cell>
          <cell r="BD34">
            <v>6</v>
          </cell>
          <cell r="BF34">
            <v>5</v>
          </cell>
          <cell r="BH34">
            <v>5</v>
          </cell>
          <cell r="BJ34">
            <v>3</v>
          </cell>
          <cell r="BL34">
            <v>3</v>
          </cell>
          <cell r="BM34">
            <v>0</v>
          </cell>
          <cell r="BN34">
            <v>6</v>
          </cell>
          <cell r="BO34">
            <v>0</v>
          </cell>
          <cell r="BP34">
            <v>6</v>
          </cell>
          <cell r="BQ34">
            <v>0</v>
          </cell>
          <cell r="BR34">
            <v>5</v>
          </cell>
          <cell r="BS34">
            <v>0</v>
          </cell>
          <cell r="BT34">
            <v>5</v>
          </cell>
          <cell r="BU34">
            <v>4.4545454545454541</v>
          </cell>
          <cell r="BV34">
            <v>0</v>
          </cell>
          <cell r="BW34">
            <v>0.54545454545454541</v>
          </cell>
          <cell r="BX34">
            <v>5.1439393939393936</v>
          </cell>
          <cell r="BY34">
            <v>15.517241379310345</v>
          </cell>
          <cell r="BZ34" t="str">
            <v>0</v>
          </cell>
          <cell r="CA34">
            <v>0</v>
          </cell>
          <cell r="CB34">
            <v>7</v>
          </cell>
          <cell r="CC34">
            <v>0</v>
          </cell>
          <cell r="CD34">
            <v>0</v>
          </cell>
          <cell r="CE34">
            <v>7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  <cell r="CL34">
            <v>0</v>
          </cell>
          <cell r="CM34">
            <v>0</v>
          </cell>
          <cell r="CN34">
            <v>0</v>
          </cell>
          <cell r="CO34">
            <v>0</v>
          </cell>
          <cell r="CP34">
            <v>0</v>
          </cell>
          <cell r="CQ34">
            <v>0</v>
          </cell>
        </row>
        <row r="35">
          <cell r="E35" t="str">
            <v>032</v>
          </cell>
          <cell r="F35" t="str">
            <v>Nguyãùn Thë Thanh</v>
          </cell>
          <cell r="G35" t="str">
            <v>Haì</v>
          </cell>
          <cell r="H35">
            <v>28636</v>
          </cell>
          <cell r="I35" t="str">
            <v>97DL2</v>
          </cell>
          <cell r="J35" t="str">
            <v>97DL4</v>
          </cell>
          <cell r="K35">
            <v>4</v>
          </cell>
          <cell r="L35">
            <v>6</v>
          </cell>
          <cell r="N35">
            <v>6</v>
          </cell>
          <cell r="O35">
            <v>5</v>
          </cell>
          <cell r="R35">
            <v>5</v>
          </cell>
          <cell r="S35">
            <v>3</v>
          </cell>
          <cell r="T35">
            <v>7</v>
          </cell>
          <cell r="V35">
            <v>7</v>
          </cell>
          <cell r="W35">
            <v>8</v>
          </cell>
          <cell r="Z35">
            <v>8</v>
          </cell>
          <cell r="AA35">
            <v>7</v>
          </cell>
          <cell r="AD35">
            <v>7</v>
          </cell>
          <cell r="AE35">
            <v>9</v>
          </cell>
          <cell r="AH35">
            <v>9</v>
          </cell>
          <cell r="AI35">
            <v>6.958333333333333</v>
          </cell>
          <cell r="AJ35">
            <v>7.2583333333333329</v>
          </cell>
          <cell r="AK35">
            <v>5.96</v>
          </cell>
          <cell r="AO35">
            <v>7</v>
          </cell>
          <cell r="AR35">
            <v>7</v>
          </cell>
          <cell r="AS35">
            <v>6</v>
          </cell>
          <cell r="AV35">
            <v>6</v>
          </cell>
          <cell r="AW35">
            <v>6</v>
          </cell>
          <cell r="AZ35">
            <v>6</v>
          </cell>
          <cell r="BA35">
            <v>5</v>
          </cell>
          <cell r="BD35">
            <v>5</v>
          </cell>
          <cell r="BE35">
            <v>5</v>
          </cell>
          <cell r="BH35">
            <v>5</v>
          </cell>
          <cell r="BI35">
            <v>5</v>
          </cell>
          <cell r="BL35">
            <v>5</v>
          </cell>
          <cell r="BM35">
            <v>4</v>
          </cell>
          <cell r="BN35">
            <v>7</v>
          </cell>
          <cell r="BO35">
            <v>0</v>
          </cell>
          <cell r="BP35">
            <v>7</v>
          </cell>
          <cell r="BQ35">
            <v>3</v>
          </cell>
          <cell r="BR35">
            <v>6</v>
          </cell>
          <cell r="BS35">
            <v>0</v>
          </cell>
          <cell r="BT35">
            <v>6</v>
          </cell>
          <cell r="BU35">
            <v>5.8787878787878789</v>
          </cell>
          <cell r="BV35">
            <v>0</v>
          </cell>
          <cell r="BW35">
            <v>5.0606060606060606</v>
          </cell>
          <cell r="BX35">
            <v>6.4185606060606055</v>
          </cell>
          <cell r="BY35">
            <v>0</v>
          </cell>
          <cell r="BZ35" t="str">
            <v>0</v>
          </cell>
          <cell r="CA35">
            <v>0</v>
          </cell>
          <cell r="CB35">
            <v>5</v>
          </cell>
          <cell r="CC35">
            <v>0</v>
          </cell>
          <cell r="CD35">
            <v>0</v>
          </cell>
          <cell r="CE35">
            <v>5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  <cell r="CL35">
            <v>0</v>
          </cell>
          <cell r="CM35">
            <v>0</v>
          </cell>
          <cell r="CN35">
            <v>0</v>
          </cell>
          <cell r="CO35">
            <v>0</v>
          </cell>
          <cell r="CP35">
            <v>0</v>
          </cell>
          <cell r="CQ35">
            <v>0</v>
          </cell>
        </row>
        <row r="36">
          <cell r="E36" t="str">
            <v>033</v>
          </cell>
          <cell r="F36" t="str">
            <v>Phaûm Thë</v>
          </cell>
          <cell r="G36" t="str">
            <v>Haì</v>
          </cell>
          <cell r="H36">
            <v>28751</v>
          </cell>
          <cell r="I36" t="str">
            <v>97DL1</v>
          </cell>
          <cell r="J36" t="str">
            <v>97DL4</v>
          </cell>
          <cell r="K36">
            <v>4</v>
          </cell>
          <cell r="L36">
            <v>5</v>
          </cell>
          <cell r="N36">
            <v>5</v>
          </cell>
          <cell r="O36" t="str">
            <v>x</v>
          </cell>
          <cell r="P36">
            <v>7</v>
          </cell>
          <cell r="R36">
            <v>7</v>
          </cell>
          <cell r="S36">
            <v>6</v>
          </cell>
          <cell r="V36">
            <v>6</v>
          </cell>
          <cell r="W36">
            <v>7</v>
          </cell>
          <cell r="Z36">
            <v>7</v>
          </cell>
          <cell r="AA36">
            <v>7</v>
          </cell>
          <cell r="AD36">
            <v>7</v>
          </cell>
          <cell r="AE36">
            <v>9</v>
          </cell>
          <cell r="AH36">
            <v>9</v>
          </cell>
          <cell r="AI36">
            <v>6.833333333333333</v>
          </cell>
          <cell r="AJ36">
            <v>7.1333333333333329</v>
          </cell>
          <cell r="AK36" t="e">
            <v>#VALUE!</v>
          </cell>
          <cell r="AO36">
            <v>7</v>
          </cell>
          <cell r="AR36">
            <v>7</v>
          </cell>
          <cell r="AS36">
            <v>7</v>
          </cell>
          <cell r="AV36">
            <v>7</v>
          </cell>
          <cell r="AW36">
            <v>7</v>
          </cell>
          <cell r="AZ36">
            <v>7</v>
          </cell>
          <cell r="BA36">
            <v>6</v>
          </cell>
          <cell r="BD36">
            <v>6</v>
          </cell>
          <cell r="BE36">
            <v>4</v>
          </cell>
          <cell r="BF36">
            <v>6</v>
          </cell>
          <cell r="BH36">
            <v>6</v>
          </cell>
          <cell r="BI36">
            <v>5</v>
          </cell>
          <cell r="BL36">
            <v>5</v>
          </cell>
          <cell r="BM36">
            <v>3</v>
          </cell>
          <cell r="BN36">
            <v>6</v>
          </cell>
          <cell r="BO36">
            <v>0</v>
          </cell>
          <cell r="BP36">
            <v>6</v>
          </cell>
          <cell r="BQ36">
            <v>5</v>
          </cell>
          <cell r="BR36">
            <v>0</v>
          </cell>
          <cell r="BS36">
            <v>0</v>
          </cell>
          <cell r="BT36">
            <v>5</v>
          </cell>
          <cell r="BU36">
            <v>6.0606060606060606</v>
          </cell>
          <cell r="BV36">
            <v>0</v>
          </cell>
          <cell r="BW36">
            <v>5.2727272727272725</v>
          </cell>
          <cell r="BX36">
            <v>6.4469696969696972</v>
          </cell>
          <cell r="BY36">
            <v>0</v>
          </cell>
          <cell r="BZ36" t="str">
            <v>0</v>
          </cell>
          <cell r="CA36">
            <v>0</v>
          </cell>
          <cell r="CB36">
            <v>4</v>
          </cell>
          <cell r="CC36">
            <v>0</v>
          </cell>
          <cell r="CD36">
            <v>0</v>
          </cell>
          <cell r="CE36">
            <v>4</v>
          </cell>
          <cell r="CF36">
            <v>0</v>
          </cell>
          <cell r="CG36">
            <v>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  <cell r="CL36">
            <v>0</v>
          </cell>
          <cell r="CM36">
            <v>0</v>
          </cell>
          <cell r="CN36">
            <v>0</v>
          </cell>
          <cell r="CO36">
            <v>0</v>
          </cell>
          <cell r="CP36">
            <v>0</v>
          </cell>
          <cell r="CQ36">
            <v>0</v>
          </cell>
        </row>
        <row r="37">
          <cell r="E37" t="str">
            <v>034</v>
          </cell>
          <cell r="F37" t="str">
            <v>Vuî Thë Thu</v>
          </cell>
          <cell r="G37" t="str">
            <v>Haì</v>
          </cell>
          <cell r="H37">
            <v>28940</v>
          </cell>
          <cell r="I37" t="str">
            <v>97DL2</v>
          </cell>
          <cell r="J37" t="str">
            <v>97DL1</v>
          </cell>
          <cell r="K37">
            <v>4</v>
          </cell>
          <cell r="L37">
            <v>5</v>
          </cell>
          <cell r="N37">
            <v>5</v>
          </cell>
          <cell r="O37">
            <v>3</v>
          </cell>
          <cell r="P37">
            <v>6</v>
          </cell>
          <cell r="R37">
            <v>6</v>
          </cell>
          <cell r="S37">
            <v>3</v>
          </cell>
          <cell r="T37">
            <v>5</v>
          </cell>
          <cell r="V37">
            <v>5</v>
          </cell>
          <cell r="W37">
            <v>8</v>
          </cell>
          <cell r="Z37">
            <v>8</v>
          </cell>
          <cell r="AA37">
            <v>6</v>
          </cell>
          <cell r="AD37">
            <v>6</v>
          </cell>
          <cell r="AE37">
            <v>8</v>
          </cell>
          <cell r="AH37">
            <v>8</v>
          </cell>
          <cell r="AI37">
            <v>6.291666666666667</v>
          </cell>
          <cell r="AJ37">
            <v>6.5916666666666668</v>
          </cell>
          <cell r="AK37">
            <v>5.28</v>
          </cell>
          <cell r="AP37">
            <v>7</v>
          </cell>
          <cell r="AR37">
            <v>7</v>
          </cell>
          <cell r="AS37">
            <v>5</v>
          </cell>
          <cell r="AV37">
            <v>5</v>
          </cell>
          <cell r="AW37">
            <v>6</v>
          </cell>
          <cell r="AZ37">
            <v>6</v>
          </cell>
          <cell r="BA37">
            <v>5</v>
          </cell>
          <cell r="BD37">
            <v>5</v>
          </cell>
          <cell r="BE37">
            <v>4</v>
          </cell>
          <cell r="BF37">
            <v>7</v>
          </cell>
          <cell r="BH37">
            <v>7</v>
          </cell>
          <cell r="BI37">
            <v>5</v>
          </cell>
          <cell r="BL37">
            <v>5</v>
          </cell>
          <cell r="BM37">
            <v>3</v>
          </cell>
          <cell r="BN37">
            <v>6</v>
          </cell>
          <cell r="BO37">
            <v>0</v>
          </cell>
          <cell r="BP37">
            <v>6</v>
          </cell>
          <cell r="BQ37">
            <v>3</v>
          </cell>
          <cell r="BR37">
            <v>6</v>
          </cell>
          <cell r="BS37">
            <v>0</v>
          </cell>
          <cell r="BT37">
            <v>6</v>
          </cell>
          <cell r="BU37">
            <v>5.8181818181818183</v>
          </cell>
          <cell r="BV37">
            <v>0</v>
          </cell>
          <cell r="BW37">
            <v>4</v>
          </cell>
          <cell r="BX37">
            <v>6.0549242424242422</v>
          </cell>
          <cell r="BY37">
            <v>0</v>
          </cell>
          <cell r="BZ37" t="str">
            <v>0</v>
          </cell>
          <cell r="CA37">
            <v>0</v>
          </cell>
          <cell r="CB37">
            <v>5</v>
          </cell>
          <cell r="CC37">
            <v>0</v>
          </cell>
          <cell r="CD37">
            <v>0</v>
          </cell>
          <cell r="CE37">
            <v>5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0</v>
          </cell>
          <cell r="CO37">
            <v>0</v>
          </cell>
          <cell r="CP37">
            <v>0</v>
          </cell>
          <cell r="CQ37">
            <v>0</v>
          </cell>
        </row>
        <row r="38">
          <cell r="E38" t="str">
            <v>036</v>
          </cell>
          <cell r="F38" t="str">
            <v>Huyình Thë Ngoüc</v>
          </cell>
          <cell r="G38" t="str">
            <v>Hiãön</v>
          </cell>
          <cell r="H38">
            <v>28818</v>
          </cell>
          <cell r="I38" t="str">
            <v>97DL1</v>
          </cell>
          <cell r="J38" t="str">
            <v>97QT</v>
          </cell>
          <cell r="K38">
            <v>5</v>
          </cell>
          <cell r="N38">
            <v>5</v>
          </cell>
          <cell r="O38">
            <v>5</v>
          </cell>
          <cell r="R38">
            <v>5</v>
          </cell>
          <cell r="S38">
            <v>3</v>
          </cell>
          <cell r="T38">
            <v>4</v>
          </cell>
          <cell r="V38">
            <v>4</v>
          </cell>
          <cell r="W38">
            <v>7</v>
          </cell>
          <cell r="Z38">
            <v>7</v>
          </cell>
          <cell r="AA38">
            <v>8</v>
          </cell>
          <cell r="AD38">
            <v>8</v>
          </cell>
          <cell r="AE38">
            <v>7</v>
          </cell>
          <cell r="AH38">
            <v>7</v>
          </cell>
          <cell r="AI38">
            <v>6.166666666666667</v>
          </cell>
          <cell r="AJ38">
            <v>6.4666666666666668</v>
          </cell>
          <cell r="AK38">
            <v>5.96</v>
          </cell>
          <cell r="AO38">
            <v>7</v>
          </cell>
          <cell r="AR38">
            <v>7</v>
          </cell>
          <cell r="AS38">
            <v>5</v>
          </cell>
          <cell r="AV38">
            <v>5</v>
          </cell>
          <cell r="AW38">
            <v>6</v>
          </cell>
          <cell r="AZ38">
            <v>6</v>
          </cell>
          <cell r="BA38">
            <v>5</v>
          </cell>
          <cell r="BD38">
            <v>5</v>
          </cell>
          <cell r="BE38">
            <v>5</v>
          </cell>
          <cell r="BH38">
            <v>5</v>
          </cell>
          <cell r="BI38">
            <v>7</v>
          </cell>
          <cell r="BL38">
            <v>7</v>
          </cell>
          <cell r="BM38">
            <v>6</v>
          </cell>
          <cell r="BN38">
            <v>0</v>
          </cell>
          <cell r="BO38">
            <v>0</v>
          </cell>
          <cell r="BP38">
            <v>6</v>
          </cell>
          <cell r="BQ38">
            <v>4</v>
          </cell>
          <cell r="BR38">
            <v>6</v>
          </cell>
          <cell r="BS38">
            <v>0</v>
          </cell>
          <cell r="BT38">
            <v>6</v>
          </cell>
          <cell r="BU38">
            <v>5.9393939393939394</v>
          </cell>
          <cell r="BV38">
            <v>0</v>
          </cell>
          <cell r="BW38">
            <v>5.7575757575757578</v>
          </cell>
          <cell r="BX38">
            <v>6.0530303030303028</v>
          </cell>
          <cell r="BY38">
            <v>6.8965517241379306</v>
          </cell>
          <cell r="BZ38" t="str">
            <v>0</v>
          </cell>
          <cell r="CA38">
            <v>0</v>
          </cell>
          <cell r="CB38">
            <v>4</v>
          </cell>
          <cell r="CC38">
            <v>0</v>
          </cell>
          <cell r="CD38">
            <v>0</v>
          </cell>
          <cell r="CE38">
            <v>4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O38">
            <v>0</v>
          </cell>
          <cell r="CP38">
            <v>0</v>
          </cell>
          <cell r="CQ38">
            <v>0</v>
          </cell>
        </row>
        <row r="39">
          <cell r="E39" t="str">
            <v>037</v>
          </cell>
          <cell r="F39" t="str">
            <v xml:space="preserve">Nguyãùn Thë Nhæ </v>
          </cell>
          <cell r="G39" t="str">
            <v>Hiãön</v>
          </cell>
          <cell r="H39">
            <v>28827</v>
          </cell>
          <cell r="I39" t="str">
            <v>97DL1</v>
          </cell>
          <cell r="J39" t="str">
            <v>97DL3</v>
          </cell>
          <cell r="K39">
            <v>5</v>
          </cell>
          <cell r="N39">
            <v>5</v>
          </cell>
          <cell r="O39">
            <v>3</v>
          </cell>
          <cell r="P39">
            <v>5</v>
          </cell>
          <cell r="R39">
            <v>5</v>
          </cell>
          <cell r="S39">
            <v>3</v>
          </cell>
          <cell r="T39">
            <v>4</v>
          </cell>
          <cell r="U39">
            <v>6</v>
          </cell>
          <cell r="V39">
            <v>6</v>
          </cell>
          <cell r="W39">
            <v>9</v>
          </cell>
          <cell r="Z39">
            <v>9</v>
          </cell>
          <cell r="AA39">
            <v>6</v>
          </cell>
          <cell r="AD39">
            <v>6</v>
          </cell>
          <cell r="AE39">
            <v>8</v>
          </cell>
          <cell r="AH39">
            <v>8</v>
          </cell>
          <cell r="AI39">
            <v>6.458333333333333</v>
          </cell>
          <cell r="AJ39">
            <v>6.7583333333333329</v>
          </cell>
          <cell r="AK39">
            <v>5.6</v>
          </cell>
          <cell r="AP39">
            <v>6</v>
          </cell>
          <cell r="AR39">
            <v>6</v>
          </cell>
          <cell r="AS39">
            <v>5</v>
          </cell>
          <cell r="AV39">
            <v>5</v>
          </cell>
          <cell r="AW39">
            <v>4</v>
          </cell>
          <cell r="AX39">
            <v>7</v>
          </cell>
          <cell r="AZ39">
            <v>7</v>
          </cell>
          <cell r="BA39">
            <v>6</v>
          </cell>
          <cell r="BD39">
            <v>6</v>
          </cell>
          <cell r="BE39">
            <v>5</v>
          </cell>
          <cell r="BH39">
            <v>5</v>
          </cell>
          <cell r="BI39">
            <v>5</v>
          </cell>
          <cell r="BL39">
            <v>5</v>
          </cell>
          <cell r="BM39">
            <v>2</v>
          </cell>
          <cell r="BN39">
            <v>6</v>
          </cell>
          <cell r="BO39">
            <v>0</v>
          </cell>
          <cell r="BP39">
            <v>6</v>
          </cell>
          <cell r="BQ39">
            <v>3</v>
          </cell>
          <cell r="BR39">
            <v>5</v>
          </cell>
          <cell r="BS39">
            <v>0</v>
          </cell>
          <cell r="BT39">
            <v>5</v>
          </cell>
          <cell r="BU39">
            <v>5.6060606060606064</v>
          </cell>
          <cell r="BV39">
            <v>0</v>
          </cell>
          <cell r="BW39">
            <v>3.7878787878787881</v>
          </cell>
          <cell r="BX39">
            <v>6.0321969696969697</v>
          </cell>
          <cell r="BY39">
            <v>0</v>
          </cell>
          <cell r="BZ39" t="str">
            <v>0</v>
          </cell>
          <cell r="CA39">
            <v>0</v>
          </cell>
          <cell r="CB39">
            <v>5</v>
          </cell>
          <cell r="CC39">
            <v>0</v>
          </cell>
          <cell r="CD39">
            <v>0</v>
          </cell>
          <cell r="CE39">
            <v>5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P39">
            <v>0</v>
          </cell>
          <cell r="CQ39">
            <v>0</v>
          </cell>
        </row>
        <row r="40">
          <cell r="E40" t="str">
            <v>039</v>
          </cell>
          <cell r="F40" t="str">
            <v>Âinh Thë Thu</v>
          </cell>
          <cell r="G40" t="str">
            <v>Hiãúu</v>
          </cell>
          <cell r="H40">
            <v>28781</v>
          </cell>
          <cell r="I40" t="str">
            <v>97DL2</v>
          </cell>
          <cell r="J40" t="str">
            <v>97DL1</v>
          </cell>
          <cell r="K40">
            <v>3</v>
          </cell>
          <cell r="L40">
            <v>3</v>
          </cell>
          <cell r="M40">
            <v>6</v>
          </cell>
          <cell r="N40">
            <v>6</v>
          </cell>
          <cell r="O40">
            <v>3</v>
          </cell>
          <cell r="P40">
            <v>7</v>
          </cell>
          <cell r="R40">
            <v>7</v>
          </cell>
          <cell r="S40">
            <v>3</v>
          </cell>
          <cell r="T40">
            <v>7</v>
          </cell>
          <cell r="V40">
            <v>7</v>
          </cell>
          <cell r="W40">
            <v>9</v>
          </cell>
          <cell r="Z40">
            <v>9</v>
          </cell>
          <cell r="AA40">
            <v>5</v>
          </cell>
          <cell r="AD40">
            <v>5</v>
          </cell>
          <cell r="AE40">
            <v>8</v>
          </cell>
          <cell r="AH40">
            <v>8</v>
          </cell>
          <cell r="AI40">
            <v>6.833333333333333</v>
          </cell>
          <cell r="AJ40">
            <v>7.1333333333333329</v>
          </cell>
          <cell r="AK40">
            <v>5.04</v>
          </cell>
          <cell r="AO40">
            <v>9</v>
          </cell>
          <cell r="AR40">
            <v>9</v>
          </cell>
          <cell r="AS40">
            <v>6</v>
          </cell>
          <cell r="AV40">
            <v>6</v>
          </cell>
          <cell r="AW40">
            <v>4</v>
          </cell>
          <cell r="AX40">
            <v>5</v>
          </cell>
          <cell r="AZ40">
            <v>5</v>
          </cell>
          <cell r="BA40">
            <v>6</v>
          </cell>
          <cell r="BD40">
            <v>6</v>
          </cell>
          <cell r="BE40">
            <v>7</v>
          </cell>
          <cell r="BH40">
            <v>7</v>
          </cell>
          <cell r="BI40">
            <v>6</v>
          </cell>
          <cell r="BL40">
            <v>6</v>
          </cell>
          <cell r="BM40">
            <v>6</v>
          </cell>
          <cell r="BN40">
            <v>0</v>
          </cell>
          <cell r="BO40">
            <v>0</v>
          </cell>
          <cell r="BP40">
            <v>6</v>
          </cell>
          <cell r="BQ40">
            <v>3</v>
          </cell>
          <cell r="BR40">
            <v>7</v>
          </cell>
          <cell r="BS40">
            <v>0</v>
          </cell>
          <cell r="BT40">
            <v>7</v>
          </cell>
          <cell r="BU40">
            <v>6.3636363636363633</v>
          </cell>
          <cell r="BV40">
            <v>0</v>
          </cell>
          <cell r="BW40">
            <v>5.8787878787878789</v>
          </cell>
          <cell r="BX40">
            <v>6.5984848484848477</v>
          </cell>
          <cell r="BY40">
            <v>0</v>
          </cell>
          <cell r="BZ40" t="str">
            <v>0</v>
          </cell>
          <cell r="CA40">
            <v>0</v>
          </cell>
          <cell r="CB40">
            <v>7</v>
          </cell>
          <cell r="CC40">
            <v>0</v>
          </cell>
          <cell r="CD40">
            <v>0</v>
          </cell>
          <cell r="CE40">
            <v>7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P40">
            <v>0</v>
          </cell>
          <cell r="CQ40">
            <v>0</v>
          </cell>
        </row>
        <row r="41">
          <cell r="E41" t="str">
            <v>038</v>
          </cell>
          <cell r="F41" t="str">
            <v>Lã Thë</v>
          </cell>
          <cell r="G41" t="str">
            <v>Hiãûp</v>
          </cell>
          <cell r="H41">
            <v>28600</v>
          </cell>
          <cell r="I41" t="str">
            <v>97DL2</v>
          </cell>
          <cell r="J41" t="str">
            <v>97DL4</v>
          </cell>
          <cell r="K41">
            <v>3</v>
          </cell>
          <cell r="L41">
            <v>5</v>
          </cell>
          <cell r="N41">
            <v>5</v>
          </cell>
          <cell r="O41">
            <v>5</v>
          </cell>
          <cell r="R41">
            <v>5</v>
          </cell>
          <cell r="S41">
            <v>3</v>
          </cell>
          <cell r="T41">
            <v>5</v>
          </cell>
          <cell r="V41">
            <v>5</v>
          </cell>
          <cell r="W41">
            <v>8</v>
          </cell>
          <cell r="Z41">
            <v>8</v>
          </cell>
          <cell r="AA41">
            <v>7</v>
          </cell>
          <cell r="AD41">
            <v>7</v>
          </cell>
          <cell r="AE41">
            <v>9</v>
          </cell>
          <cell r="AH41">
            <v>9</v>
          </cell>
          <cell r="AI41">
            <v>6.5</v>
          </cell>
          <cell r="AJ41">
            <v>6.8</v>
          </cell>
          <cell r="AK41">
            <v>5.8</v>
          </cell>
          <cell r="AO41">
            <v>7</v>
          </cell>
          <cell r="AR41">
            <v>7</v>
          </cell>
          <cell r="AS41">
            <v>4</v>
          </cell>
          <cell r="AT41">
            <v>6</v>
          </cell>
          <cell r="AV41">
            <v>6</v>
          </cell>
          <cell r="AW41">
            <v>5</v>
          </cell>
          <cell r="AZ41">
            <v>5</v>
          </cell>
          <cell r="BA41">
            <v>6</v>
          </cell>
          <cell r="BD41">
            <v>6</v>
          </cell>
          <cell r="BE41">
            <v>5</v>
          </cell>
          <cell r="BH41">
            <v>5</v>
          </cell>
          <cell r="BI41">
            <v>5</v>
          </cell>
          <cell r="BL41">
            <v>5</v>
          </cell>
          <cell r="BM41">
            <v>6</v>
          </cell>
          <cell r="BN41">
            <v>0</v>
          </cell>
          <cell r="BO41">
            <v>0</v>
          </cell>
          <cell r="BP41">
            <v>6</v>
          </cell>
          <cell r="BQ41" t="str">
            <v>v</v>
          </cell>
          <cell r="BR41">
            <v>7</v>
          </cell>
          <cell r="BS41">
            <v>0</v>
          </cell>
          <cell r="BT41">
            <v>7</v>
          </cell>
          <cell r="BU41">
            <v>5.7575757575757578</v>
          </cell>
          <cell r="BV41">
            <v>0</v>
          </cell>
          <cell r="BW41" t="e">
            <v>#VALUE!</v>
          </cell>
          <cell r="BX41">
            <v>6.1287878787878789</v>
          </cell>
          <cell r="BY41">
            <v>0</v>
          </cell>
          <cell r="BZ41" t="str">
            <v>0</v>
          </cell>
          <cell r="CA41">
            <v>0</v>
          </cell>
          <cell r="CB41">
            <v>5</v>
          </cell>
          <cell r="CC41">
            <v>0</v>
          </cell>
          <cell r="CD41">
            <v>0</v>
          </cell>
          <cell r="CE41">
            <v>5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</row>
        <row r="42">
          <cell r="E42" t="str">
            <v>040</v>
          </cell>
          <cell r="F42" t="str">
            <v>Nghiãm Thë Thuìy</v>
          </cell>
          <cell r="G42" t="str">
            <v>Hoa</v>
          </cell>
          <cell r="H42">
            <v>29102</v>
          </cell>
          <cell r="I42" t="str">
            <v>97DL2</v>
          </cell>
          <cell r="J42" t="str">
            <v>97DL2</v>
          </cell>
          <cell r="K42">
            <v>5</v>
          </cell>
          <cell r="N42">
            <v>5</v>
          </cell>
          <cell r="O42">
            <v>5</v>
          </cell>
          <cell r="R42">
            <v>5</v>
          </cell>
          <cell r="S42">
            <v>5</v>
          </cell>
          <cell r="V42">
            <v>5</v>
          </cell>
          <cell r="W42">
            <v>8</v>
          </cell>
          <cell r="Z42">
            <v>8</v>
          </cell>
          <cell r="AA42">
            <v>5</v>
          </cell>
          <cell r="AD42">
            <v>5</v>
          </cell>
          <cell r="AE42">
            <v>9</v>
          </cell>
          <cell r="AH42">
            <v>9</v>
          </cell>
          <cell r="AI42">
            <v>6</v>
          </cell>
          <cell r="AJ42">
            <v>6.3</v>
          </cell>
          <cell r="AK42">
            <v>5.96</v>
          </cell>
          <cell r="AO42">
            <v>8</v>
          </cell>
          <cell r="AR42">
            <v>8</v>
          </cell>
          <cell r="AS42">
            <v>6</v>
          </cell>
          <cell r="AV42">
            <v>6</v>
          </cell>
          <cell r="AW42">
            <v>7</v>
          </cell>
          <cell r="AZ42">
            <v>7</v>
          </cell>
          <cell r="BA42">
            <v>7</v>
          </cell>
          <cell r="BD42">
            <v>7</v>
          </cell>
          <cell r="BE42">
            <v>5</v>
          </cell>
          <cell r="BH42">
            <v>5</v>
          </cell>
          <cell r="BI42">
            <v>6</v>
          </cell>
          <cell r="BL42">
            <v>6</v>
          </cell>
          <cell r="BM42">
            <v>5</v>
          </cell>
          <cell r="BN42">
            <v>0</v>
          </cell>
          <cell r="BO42">
            <v>0</v>
          </cell>
          <cell r="BP42">
            <v>5</v>
          </cell>
          <cell r="BQ42">
            <v>3</v>
          </cell>
          <cell r="BR42">
            <v>7</v>
          </cell>
          <cell r="BS42">
            <v>0</v>
          </cell>
          <cell r="BT42">
            <v>7</v>
          </cell>
          <cell r="BU42">
            <v>6.1818181818181817</v>
          </cell>
          <cell r="BV42">
            <v>0</v>
          </cell>
          <cell r="BW42">
            <v>5.8181818181818183</v>
          </cell>
          <cell r="BX42">
            <v>6.0909090909090908</v>
          </cell>
          <cell r="BY42">
            <v>0</v>
          </cell>
          <cell r="BZ42" t="str">
            <v>0</v>
          </cell>
          <cell r="CA42">
            <v>0</v>
          </cell>
          <cell r="CB42">
            <v>8</v>
          </cell>
          <cell r="CC42">
            <v>0</v>
          </cell>
          <cell r="CD42">
            <v>0</v>
          </cell>
          <cell r="CE42">
            <v>8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P42">
            <v>0</v>
          </cell>
          <cell r="CQ42">
            <v>0</v>
          </cell>
        </row>
        <row r="43">
          <cell r="E43" t="str">
            <v>041</v>
          </cell>
          <cell r="F43" t="str">
            <v>Tráön Thë</v>
          </cell>
          <cell r="G43" t="str">
            <v>Hoa</v>
          </cell>
          <cell r="H43">
            <v>29075</v>
          </cell>
          <cell r="I43" t="str">
            <v>97DL1</v>
          </cell>
          <cell r="J43" t="str">
            <v>97DL3</v>
          </cell>
          <cell r="K43">
            <v>6</v>
          </cell>
          <cell r="N43">
            <v>6</v>
          </cell>
          <cell r="O43">
            <v>10</v>
          </cell>
          <cell r="R43">
            <v>10</v>
          </cell>
          <cell r="S43">
            <v>6</v>
          </cell>
          <cell r="V43">
            <v>6</v>
          </cell>
          <cell r="W43">
            <v>8</v>
          </cell>
          <cell r="Z43">
            <v>8</v>
          </cell>
          <cell r="AA43">
            <v>8</v>
          </cell>
          <cell r="AD43">
            <v>8</v>
          </cell>
          <cell r="AE43">
            <v>9</v>
          </cell>
          <cell r="AH43">
            <v>9</v>
          </cell>
          <cell r="AI43">
            <v>7.875</v>
          </cell>
          <cell r="AJ43">
            <v>8.1750000000000007</v>
          </cell>
          <cell r="AK43">
            <v>7.8</v>
          </cell>
          <cell r="AO43">
            <v>9</v>
          </cell>
          <cell r="AR43">
            <v>9</v>
          </cell>
          <cell r="AS43">
            <v>7</v>
          </cell>
          <cell r="AV43">
            <v>7</v>
          </cell>
          <cell r="AW43">
            <v>4</v>
          </cell>
          <cell r="AX43">
            <v>7</v>
          </cell>
          <cell r="AZ43">
            <v>7</v>
          </cell>
          <cell r="BA43">
            <v>10</v>
          </cell>
          <cell r="BD43">
            <v>10</v>
          </cell>
          <cell r="BE43">
            <v>8</v>
          </cell>
          <cell r="BH43">
            <v>8</v>
          </cell>
          <cell r="BI43">
            <v>7</v>
          </cell>
          <cell r="BL43">
            <v>7</v>
          </cell>
          <cell r="BM43">
            <v>8</v>
          </cell>
          <cell r="BN43">
            <v>0</v>
          </cell>
          <cell r="BO43">
            <v>0</v>
          </cell>
          <cell r="BP43">
            <v>8</v>
          </cell>
          <cell r="BQ43">
            <v>8</v>
          </cell>
          <cell r="BR43">
            <v>0</v>
          </cell>
          <cell r="BS43">
            <v>0</v>
          </cell>
          <cell r="BT43">
            <v>8</v>
          </cell>
          <cell r="BU43">
            <v>7.8484848484848486</v>
          </cell>
          <cell r="BV43">
            <v>0</v>
          </cell>
          <cell r="BW43">
            <v>7.4848484848484844</v>
          </cell>
          <cell r="BX43">
            <v>7.8617424242424239</v>
          </cell>
          <cell r="BY43">
            <v>0</v>
          </cell>
          <cell r="BZ43" t="str">
            <v>0</v>
          </cell>
          <cell r="CA43">
            <v>0</v>
          </cell>
          <cell r="CB43">
            <v>7</v>
          </cell>
          <cell r="CC43">
            <v>0</v>
          </cell>
          <cell r="CD43">
            <v>0</v>
          </cell>
          <cell r="CE43">
            <v>7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  <cell r="CM43">
            <v>0</v>
          </cell>
          <cell r="CN43">
            <v>0</v>
          </cell>
          <cell r="CO43">
            <v>0</v>
          </cell>
          <cell r="CP43">
            <v>0</v>
          </cell>
          <cell r="CQ43">
            <v>0</v>
          </cell>
        </row>
        <row r="44">
          <cell r="E44" t="str">
            <v>035</v>
          </cell>
          <cell r="F44" t="str">
            <v xml:space="preserve">Tráön Thë </v>
          </cell>
          <cell r="G44" t="str">
            <v>Häöng</v>
          </cell>
          <cell r="H44">
            <v>28787</v>
          </cell>
          <cell r="I44" t="str">
            <v>97DL1</v>
          </cell>
          <cell r="J44" t="str">
            <v>97DL4</v>
          </cell>
          <cell r="K44">
            <v>7</v>
          </cell>
          <cell r="N44">
            <v>7</v>
          </cell>
          <cell r="O44">
            <v>7</v>
          </cell>
          <cell r="R44">
            <v>7</v>
          </cell>
          <cell r="S44">
            <v>7</v>
          </cell>
          <cell r="V44">
            <v>7</v>
          </cell>
          <cell r="W44">
            <v>9</v>
          </cell>
          <cell r="Z44">
            <v>9</v>
          </cell>
          <cell r="AA44">
            <v>7</v>
          </cell>
          <cell r="AD44">
            <v>7</v>
          </cell>
          <cell r="AE44">
            <v>9</v>
          </cell>
          <cell r="AH44">
            <v>9</v>
          </cell>
          <cell r="AI44">
            <v>7.583333333333333</v>
          </cell>
          <cell r="AJ44">
            <v>7.8833333333333329</v>
          </cell>
          <cell r="AK44">
            <v>7.56</v>
          </cell>
          <cell r="AO44">
            <v>8</v>
          </cell>
          <cell r="AR44">
            <v>8</v>
          </cell>
          <cell r="AS44">
            <v>7</v>
          </cell>
          <cell r="AV44">
            <v>7</v>
          </cell>
          <cell r="AW44">
            <v>7</v>
          </cell>
          <cell r="AZ44">
            <v>7</v>
          </cell>
          <cell r="BA44">
            <v>7</v>
          </cell>
          <cell r="BD44">
            <v>7</v>
          </cell>
          <cell r="BE44">
            <v>5</v>
          </cell>
          <cell r="BH44">
            <v>5</v>
          </cell>
          <cell r="BI44">
            <v>6</v>
          </cell>
          <cell r="BL44">
            <v>6</v>
          </cell>
          <cell r="BM44">
            <v>4</v>
          </cell>
          <cell r="BN44">
            <v>6</v>
          </cell>
          <cell r="BO44">
            <v>0</v>
          </cell>
          <cell r="BP44">
            <v>6</v>
          </cell>
          <cell r="BQ44">
            <v>7</v>
          </cell>
          <cell r="BR44">
            <v>0</v>
          </cell>
          <cell r="BS44">
            <v>0</v>
          </cell>
          <cell r="BT44">
            <v>7</v>
          </cell>
          <cell r="BU44">
            <v>6.4848484848484844</v>
          </cell>
          <cell r="BV44">
            <v>0</v>
          </cell>
          <cell r="BW44">
            <v>6.1212121212121211</v>
          </cell>
          <cell r="BX44">
            <v>7.0340909090909083</v>
          </cell>
          <cell r="BY44">
            <v>0</v>
          </cell>
          <cell r="BZ44" t="str">
            <v>0</v>
          </cell>
          <cell r="CA44">
            <v>0</v>
          </cell>
          <cell r="CB44">
            <v>4</v>
          </cell>
          <cell r="CC44">
            <v>0</v>
          </cell>
          <cell r="CD44">
            <v>0</v>
          </cell>
          <cell r="CE44">
            <v>4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0</v>
          </cell>
          <cell r="CM44">
            <v>0</v>
          </cell>
          <cell r="CN44">
            <v>0</v>
          </cell>
          <cell r="CO44">
            <v>0</v>
          </cell>
          <cell r="CP44">
            <v>0</v>
          </cell>
          <cell r="CQ44">
            <v>0</v>
          </cell>
        </row>
        <row r="45">
          <cell r="E45" t="str">
            <v>042</v>
          </cell>
          <cell r="F45" t="str">
            <v>Âaìo Thë Kim</v>
          </cell>
          <cell r="G45" t="str">
            <v>Huãû</v>
          </cell>
          <cell r="H45">
            <v>28697</v>
          </cell>
          <cell r="I45" t="str">
            <v>97DL3</v>
          </cell>
          <cell r="J45" t="str">
            <v>97DL2</v>
          </cell>
          <cell r="K45">
            <v>3</v>
          </cell>
          <cell r="L45">
            <v>5</v>
          </cell>
          <cell r="N45">
            <v>5</v>
          </cell>
          <cell r="O45">
            <v>6</v>
          </cell>
          <cell r="R45">
            <v>6</v>
          </cell>
          <cell r="S45">
            <v>6</v>
          </cell>
          <cell r="V45">
            <v>6</v>
          </cell>
          <cell r="W45">
            <v>6</v>
          </cell>
          <cell r="Z45">
            <v>6</v>
          </cell>
          <cell r="AA45">
            <v>2</v>
          </cell>
          <cell r="AB45">
            <v>7</v>
          </cell>
          <cell r="AD45">
            <v>7</v>
          </cell>
          <cell r="AE45">
            <v>9</v>
          </cell>
          <cell r="AH45">
            <v>9</v>
          </cell>
          <cell r="AI45">
            <v>6.5</v>
          </cell>
          <cell r="AJ45">
            <v>6.5</v>
          </cell>
          <cell r="AK45">
            <v>4.92</v>
          </cell>
          <cell r="AO45">
            <v>8</v>
          </cell>
          <cell r="AR45">
            <v>8</v>
          </cell>
          <cell r="AS45">
            <v>5</v>
          </cell>
          <cell r="AV45">
            <v>5</v>
          </cell>
          <cell r="AW45">
            <v>1</v>
          </cell>
          <cell r="AX45">
            <v>7</v>
          </cell>
          <cell r="AZ45">
            <v>7</v>
          </cell>
          <cell r="BA45">
            <v>6</v>
          </cell>
          <cell r="BD45">
            <v>6</v>
          </cell>
          <cell r="BE45">
            <v>4</v>
          </cell>
          <cell r="BF45">
            <v>5</v>
          </cell>
          <cell r="BH45">
            <v>5</v>
          </cell>
          <cell r="BI45">
            <v>6</v>
          </cell>
          <cell r="BL45">
            <v>6</v>
          </cell>
          <cell r="BM45">
            <v>6</v>
          </cell>
          <cell r="BN45">
            <v>0</v>
          </cell>
          <cell r="BO45">
            <v>0</v>
          </cell>
          <cell r="BP45">
            <v>6</v>
          </cell>
          <cell r="BQ45">
            <v>5</v>
          </cell>
          <cell r="BR45">
            <v>0</v>
          </cell>
          <cell r="BS45">
            <v>0</v>
          </cell>
          <cell r="BT45">
            <v>5</v>
          </cell>
          <cell r="BU45">
            <v>5.9696969696969697</v>
          </cell>
          <cell r="BV45">
            <v>0</v>
          </cell>
          <cell r="BW45">
            <v>5.1212121212121211</v>
          </cell>
          <cell r="BX45">
            <v>6.2348484848484844</v>
          </cell>
          <cell r="BY45">
            <v>0</v>
          </cell>
          <cell r="BZ45" t="str">
            <v>0</v>
          </cell>
          <cell r="CA45">
            <v>0</v>
          </cell>
          <cell r="CB45">
            <v>4</v>
          </cell>
          <cell r="CC45">
            <v>0</v>
          </cell>
          <cell r="CD45">
            <v>0</v>
          </cell>
          <cell r="CE45">
            <v>4</v>
          </cell>
          <cell r="CF45">
            <v>0</v>
          </cell>
          <cell r="CG45">
            <v>0</v>
          </cell>
          <cell r="CH45">
            <v>0</v>
          </cell>
          <cell r="CI45">
            <v>0</v>
          </cell>
          <cell r="CJ45">
            <v>0</v>
          </cell>
          <cell r="CK45">
            <v>0</v>
          </cell>
          <cell r="CL45">
            <v>0</v>
          </cell>
          <cell r="CM45">
            <v>0</v>
          </cell>
          <cell r="CN45">
            <v>0</v>
          </cell>
          <cell r="CO45">
            <v>0</v>
          </cell>
          <cell r="CP45">
            <v>0</v>
          </cell>
          <cell r="CQ45">
            <v>0</v>
          </cell>
        </row>
        <row r="46">
          <cell r="E46" t="str">
            <v>043</v>
          </cell>
          <cell r="F46" t="str">
            <v>Phaûm Quäúc</v>
          </cell>
          <cell r="G46" t="str">
            <v>Huìng</v>
          </cell>
          <cell r="H46">
            <v>26935</v>
          </cell>
          <cell r="I46" t="str">
            <v>97DL1</v>
          </cell>
          <cell r="K46">
            <v>3</v>
          </cell>
          <cell r="L46">
            <v>5</v>
          </cell>
          <cell r="N46">
            <v>5</v>
          </cell>
          <cell r="O46">
            <v>2</v>
          </cell>
          <cell r="P46">
            <v>6</v>
          </cell>
          <cell r="R46">
            <v>6</v>
          </cell>
          <cell r="S46">
            <v>5</v>
          </cell>
          <cell r="V46">
            <v>5</v>
          </cell>
          <cell r="W46">
            <v>5</v>
          </cell>
          <cell r="Z46">
            <v>5</v>
          </cell>
          <cell r="AA46">
            <v>5</v>
          </cell>
          <cell r="AD46">
            <v>5</v>
          </cell>
          <cell r="AE46">
            <v>8</v>
          </cell>
          <cell r="AH46">
            <v>8</v>
          </cell>
          <cell r="AI46">
            <v>5.541666666666667</v>
          </cell>
          <cell r="AJ46">
            <v>5.8416666666666668</v>
          </cell>
          <cell r="AK46">
            <v>4.5599999999999996</v>
          </cell>
          <cell r="AP46">
            <v>3</v>
          </cell>
          <cell r="AR46">
            <v>3</v>
          </cell>
          <cell r="AS46">
            <v>5</v>
          </cell>
          <cell r="AV46">
            <v>5</v>
          </cell>
          <cell r="AW46">
            <v>4</v>
          </cell>
          <cell r="AX46">
            <v>7</v>
          </cell>
          <cell r="AZ46">
            <v>7</v>
          </cell>
          <cell r="BA46">
            <v>4</v>
          </cell>
          <cell r="BD46">
            <v>4</v>
          </cell>
          <cell r="BE46">
            <v>5</v>
          </cell>
          <cell r="BH46">
            <v>5</v>
          </cell>
          <cell r="BI46">
            <v>5</v>
          </cell>
          <cell r="BL46">
            <v>5</v>
          </cell>
          <cell r="BM46">
            <v>6</v>
          </cell>
          <cell r="BN46">
            <v>0</v>
          </cell>
          <cell r="BO46">
            <v>0</v>
          </cell>
          <cell r="BP46">
            <v>6</v>
          </cell>
          <cell r="BQ46">
            <v>3</v>
          </cell>
          <cell r="BR46">
            <v>5</v>
          </cell>
          <cell r="BS46">
            <v>0</v>
          </cell>
          <cell r="BT46">
            <v>5</v>
          </cell>
          <cell r="BU46">
            <v>5.1515151515151514</v>
          </cell>
          <cell r="BV46">
            <v>0</v>
          </cell>
          <cell r="BW46">
            <v>4.333333333333333</v>
          </cell>
          <cell r="BX46">
            <v>5.3465909090909092</v>
          </cell>
          <cell r="BY46">
            <v>10.344827586206897</v>
          </cell>
          <cell r="BZ46" t="str">
            <v>0</v>
          </cell>
          <cell r="CA46">
            <v>0</v>
          </cell>
          <cell r="CB46" t="str">
            <v>v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  <cell r="CG46">
            <v>0</v>
          </cell>
          <cell r="CH46">
            <v>0</v>
          </cell>
          <cell r="CI46">
            <v>0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>
            <v>0</v>
          </cell>
          <cell r="CP46">
            <v>0</v>
          </cell>
          <cell r="CQ46">
            <v>0</v>
          </cell>
        </row>
        <row r="47">
          <cell r="E47" t="str">
            <v>044</v>
          </cell>
          <cell r="F47" t="str">
            <v>Phaûm Âçnh</v>
          </cell>
          <cell r="G47" t="str">
            <v>Huy</v>
          </cell>
          <cell r="H47">
            <v>28166</v>
          </cell>
          <cell r="I47" t="str">
            <v>97DL3</v>
          </cell>
          <cell r="J47" t="str">
            <v>97DL4</v>
          </cell>
          <cell r="K47">
            <v>3</v>
          </cell>
          <cell r="L47">
            <v>5</v>
          </cell>
          <cell r="N47">
            <v>5</v>
          </cell>
          <cell r="O47">
            <v>3</v>
          </cell>
          <cell r="P47">
            <v>6</v>
          </cell>
          <cell r="R47">
            <v>6</v>
          </cell>
          <cell r="S47">
            <v>6</v>
          </cell>
          <cell r="V47">
            <v>6</v>
          </cell>
          <cell r="W47">
            <v>8</v>
          </cell>
          <cell r="Z47">
            <v>8</v>
          </cell>
          <cell r="AA47">
            <v>6</v>
          </cell>
          <cell r="AD47">
            <v>6</v>
          </cell>
          <cell r="AE47">
            <v>8</v>
          </cell>
          <cell r="AH47">
            <v>8</v>
          </cell>
          <cell r="AI47">
            <v>6.458333333333333</v>
          </cell>
          <cell r="AJ47">
            <v>6.458333333333333</v>
          </cell>
          <cell r="AK47">
            <v>5.6</v>
          </cell>
          <cell r="AO47">
            <v>6</v>
          </cell>
          <cell r="AR47">
            <v>6</v>
          </cell>
          <cell r="AS47">
            <v>5</v>
          </cell>
          <cell r="AV47">
            <v>5</v>
          </cell>
          <cell r="AW47">
            <v>6</v>
          </cell>
          <cell r="AZ47">
            <v>6</v>
          </cell>
          <cell r="BA47">
            <v>6</v>
          </cell>
          <cell r="BD47">
            <v>6</v>
          </cell>
          <cell r="BE47">
            <v>3</v>
          </cell>
          <cell r="BF47">
            <v>5</v>
          </cell>
          <cell r="BH47">
            <v>5</v>
          </cell>
          <cell r="BI47">
            <v>6</v>
          </cell>
          <cell r="BL47">
            <v>6</v>
          </cell>
          <cell r="BM47">
            <v>4</v>
          </cell>
          <cell r="BN47">
            <v>7</v>
          </cell>
          <cell r="BO47">
            <v>0</v>
          </cell>
          <cell r="BP47">
            <v>7</v>
          </cell>
          <cell r="BQ47">
            <v>5</v>
          </cell>
          <cell r="BR47">
            <v>0</v>
          </cell>
          <cell r="BS47">
            <v>0</v>
          </cell>
          <cell r="BT47">
            <v>5</v>
          </cell>
          <cell r="BU47">
            <v>5.8484848484848486</v>
          </cell>
          <cell r="BV47">
            <v>0</v>
          </cell>
          <cell r="BW47">
            <v>5.0606060606060606</v>
          </cell>
          <cell r="BX47">
            <v>6.1534090909090908</v>
          </cell>
          <cell r="BY47">
            <v>0</v>
          </cell>
          <cell r="BZ47" t="str">
            <v>0</v>
          </cell>
          <cell r="CA47">
            <v>0</v>
          </cell>
          <cell r="CB47">
            <v>9</v>
          </cell>
          <cell r="CC47">
            <v>0</v>
          </cell>
          <cell r="CD47">
            <v>0</v>
          </cell>
          <cell r="CE47">
            <v>9</v>
          </cell>
          <cell r="CF47">
            <v>0</v>
          </cell>
          <cell r="CG47">
            <v>0</v>
          </cell>
          <cell r="CH47">
            <v>0</v>
          </cell>
          <cell r="CI47">
            <v>0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0</v>
          </cell>
          <cell r="CO47">
            <v>0</v>
          </cell>
          <cell r="CP47">
            <v>0</v>
          </cell>
          <cell r="CQ47">
            <v>0</v>
          </cell>
        </row>
        <row r="48">
          <cell r="E48" t="str">
            <v>045</v>
          </cell>
          <cell r="F48" t="str">
            <v>Nguyãùn Thë Bêch</v>
          </cell>
          <cell r="G48" t="str">
            <v>Huyãön</v>
          </cell>
          <cell r="H48">
            <v>29183</v>
          </cell>
          <cell r="I48" t="str">
            <v>97DL2</v>
          </cell>
          <cell r="J48" t="str">
            <v>97DL4</v>
          </cell>
          <cell r="K48">
            <v>3</v>
          </cell>
          <cell r="L48">
            <v>5</v>
          </cell>
          <cell r="N48">
            <v>5</v>
          </cell>
          <cell r="O48">
            <v>3</v>
          </cell>
          <cell r="P48">
            <v>7</v>
          </cell>
          <cell r="R48">
            <v>7</v>
          </cell>
          <cell r="S48">
            <v>3</v>
          </cell>
          <cell r="T48">
            <v>4</v>
          </cell>
          <cell r="U48">
            <v>6</v>
          </cell>
          <cell r="V48">
            <v>6</v>
          </cell>
          <cell r="W48" t="str">
            <v>v</v>
          </cell>
          <cell r="X48">
            <v>8</v>
          </cell>
          <cell r="Z48">
            <v>8</v>
          </cell>
          <cell r="AA48">
            <v>5</v>
          </cell>
          <cell r="AD48">
            <v>5</v>
          </cell>
          <cell r="AE48">
            <v>5</v>
          </cell>
          <cell r="AH48">
            <v>5</v>
          </cell>
          <cell r="AI48">
            <v>6</v>
          </cell>
          <cell r="AJ48">
            <v>6</v>
          </cell>
          <cell r="AK48" t="e">
            <v>#VALUE!</v>
          </cell>
          <cell r="AR48">
            <v>0</v>
          </cell>
          <cell r="AS48">
            <v>6</v>
          </cell>
          <cell r="AV48">
            <v>6</v>
          </cell>
          <cell r="AW48">
            <v>4</v>
          </cell>
          <cell r="AX48">
            <v>7</v>
          </cell>
          <cell r="AZ48">
            <v>7</v>
          </cell>
          <cell r="BA48">
            <v>6</v>
          </cell>
          <cell r="BD48">
            <v>6</v>
          </cell>
          <cell r="BE48">
            <v>4</v>
          </cell>
          <cell r="BF48">
            <v>5</v>
          </cell>
          <cell r="BH48">
            <v>5</v>
          </cell>
          <cell r="BI48">
            <v>6</v>
          </cell>
          <cell r="BL48">
            <v>6</v>
          </cell>
          <cell r="BM48">
            <v>7</v>
          </cell>
          <cell r="BN48">
            <v>0</v>
          </cell>
          <cell r="BO48">
            <v>0</v>
          </cell>
          <cell r="BP48">
            <v>7</v>
          </cell>
          <cell r="BQ48" t="str">
            <v>v</v>
          </cell>
          <cell r="BR48">
            <v>6</v>
          </cell>
          <cell r="BS48">
            <v>0</v>
          </cell>
          <cell r="BT48">
            <v>6</v>
          </cell>
          <cell r="BU48">
            <v>5.6363636363636367</v>
          </cell>
          <cell r="BV48">
            <v>0</v>
          </cell>
          <cell r="BW48" t="e">
            <v>#VALUE!</v>
          </cell>
          <cell r="BX48">
            <v>5.8181818181818183</v>
          </cell>
          <cell r="BY48">
            <v>5.1724137931034484</v>
          </cell>
          <cell r="BZ48" t="str">
            <v>0</v>
          </cell>
          <cell r="CA48">
            <v>0</v>
          </cell>
          <cell r="CB48">
            <v>8</v>
          </cell>
          <cell r="CC48">
            <v>0</v>
          </cell>
          <cell r="CD48">
            <v>0</v>
          </cell>
          <cell r="CE48">
            <v>8</v>
          </cell>
          <cell r="CF48">
            <v>0</v>
          </cell>
          <cell r="CG48">
            <v>0</v>
          </cell>
          <cell r="CH48">
            <v>0</v>
          </cell>
          <cell r="CI48">
            <v>0</v>
          </cell>
          <cell r="CJ48">
            <v>0</v>
          </cell>
          <cell r="CK48">
            <v>0</v>
          </cell>
          <cell r="CL48">
            <v>0</v>
          </cell>
          <cell r="CM48">
            <v>0</v>
          </cell>
          <cell r="CN48">
            <v>0</v>
          </cell>
          <cell r="CO48">
            <v>0</v>
          </cell>
          <cell r="CP48">
            <v>0</v>
          </cell>
          <cell r="CQ48">
            <v>0</v>
          </cell>
        </row>
        <row r="49">
          <cell r="E49" t="str">
            <v>030</v>
          </cell>
          <cell r="F49" t="str">
            <v>Nguyãùn Thë</v>
          </cell>
          <cell r="G49" t="str">
            <v>Hæng</v>
          </cell>
          <cell r="H49">
            <v>28496</v>
          </cell>
          <cell r="I49" t="str">
            <v>97DL2</v>
          </cell>
          <cell r="J49" t="str">
            <v>97DL2</v>
          </cell>
          <cell r="K49">
            <v>5</v>
          </cell>
          <cell r="N49">
            <v>5</v>
          </cell>
          <cell r="O49">
            <v>5</v>
          </cell>
          <cell r="R49">
            <v>5</v>
          </cell>
          <cell r="S49">
            <v>6</v>
          </cell>
          <cell r="V49">
            <v>6</v>
          </cell>
          <cell r="W49">
            <v>8</v>
          </cell>
          <cell r="Z49">
            <v>8</v>
          </cell>
          <cell r="AA49">
            <v>5</v>
          </cell>
          <cell r="AD49">
            <v>5</v>
          </cell>
          <cell r="AE49">
            <v>9</v>
          </cell>
          <cell r="AH49">
            <v>9</v>
          </cell>
          <cell r="AI49">
            <v>6.166666666666667</v>
          </cell>
          <cell r="AJ49">
            <v>6.4666666666666668</v>
          </cell>
          <cell r="AK49">
            <v>6.12</v>
          </cell>
          <cell r="AO49">
            <v>7</v>
          </cell>
          <cell r="AR49">
            <v>7</v>
          </cell>
          <cell r="AS49">
            <v>4</v>
          </cell>
          <cell r="AT49">
            <v>6</v>
          </cell>
          <cell r="AV49">
            <v>6</v>
          </cell>
          <cell r="AW49">
            <v>6</v>
          </cell>
          <cell r="AZ49">
            <v>6</v>
          </cell>
          <cell r="BA49">
            <v>7</v>
          </cell>
          <cell r="BD49">
            <v>7</v>
          </cell>
          <cell r="BE49">
            <v>4</v>
          </cell>
          <cell r="BF49">
            <v>5</v>
          </cell>
          <cell r="BH49">
            <v>5</v>
          </cell>
          <cell r="BI49">
            <v>6</v>
          </cell>
          <cell r="BL49">
            <v>6</v>
          </cell>
          <cell r="BM49">
            <v>4</v>
          </cell>
          <cell r="BN49">
            <v>3</v>
          </cell>
          <cell r="BO49">
            <v>0</v>
          </cell>
          <cell r="BP49">
            <v>4</v>
          </cell>
          <cell r="BQ49">
            <v>4</v>
          </cell>
          <cell r="BR49">
            <v>6</v>
          </cell>
          <cell r="BS49">
            <v>0</v>
          </cell>
          <cell r="BT49">
            <v>6</v>
          </cell>
          <cell r="BU49">
            <v>5.6969696969696972</v>
          </cell>
          <cell r="BV49">
            <v>0</v>
          </cell>
          <cell r="BW49">
            <v>5.1515151515151514</v>
          </cell>
          <cell r="BX49">
            <v>5.9318181818181817</v>
          </cell>
          <cell r="BY49">
            <v>10.344827586206897</v>
          </cell>
          <cell r="BZ49" t="str">
            <v>0</v>
          </cell>
          <cell r="CA49">
            <v>0</v>
          </cell>
          <cell r="CB49">
            <v>4</v>
          </cell>
          <cell r="CC49">
            <v>0</v>
          </cell>
          <cell r="CD49">
            <v>0</v>
          </cell>
          <cell r="CE49">
            <v>4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0</v>
          </cell>
        </row>
        <row r="50">
          <cell r="E50" t="str">
            <v>028</v>
          </cell>
          <cell r="F50" t="str">
            <v>Huyình Thë Thuìy</v>
          </cell>
          <cell r="G50" t="str">
            <v>Hæång</v>
          </cell>
          <cell r="H50">
            <v>28707</v>
          </cell>
          <cell r="I50" t="str">
            <v>97DL2</v>
          </cell>
          <cell r="J50" t="str">
            <v>97DL2</v>
          </cell>
          <cell r="K50">
            <v>5</v>
          </cell>
          <cell r="N50">
            <v>5</v>
          </cell>
          <cell r="O50">
            <v>7</v>
          </cell>
          <cell r="R50">
            <v>7</v>
          </cell>
          <cell r="S50">
            <v>5</v>
          </cell>
          <cell r="V50">
            <v>5</v>
          </cell>
          <cell r="W50">
            <v>6</v>
          </cell>
          <cell r="Z50">
            <v>6</v>
          </cell>
          <cell r="AA50">
            <v>5</v>
          </cell>
          <cell r="AD50">
            <v>5</v>
          </cell>
          <cell r="AE50">
            <v>7</v>
          </cell>
          <cell r="AH50">
            <v>7</v>
          </cell>
          <cell r="AI50">
            <v>5.75</v>
          </cell>
          <cell r="AJ50">
            <v>6.05</v>
          </cell>
          <cell r="AK50">
            <v>5.72</v>
          </cell>
          <cell r="AP50">
            <v>6</v>
          </cell>
          <cell r="AR50">
            <v>6</v>
          </cell>
          <cell r="AS50">
            <v>5</v>
          </cell>
          <cell r="AV50">
            <v>5</v>
          </cell>
          <cell r="AW50">
            <v>5</v>
          </cell>
          <cell r="AZ50">
            <v>5</v>
          </cell>
          <cell r="BA50">
            <v>4</v>
          </cell>
          <cell r="BB50">
            <v>6</v>
          </cell>
          <cell r="BD50">
            <v>6</v>
          </cell>
          <cell r="BE50">
            <v>5</v>
          </cell>
          <cell r="BH50">
            <v>5</v>
          </cell>
          <cell r="BI50">
            <v>5</v>
          </cell>
          <cell r="BL50">
            <v>5</v>
          </cell>
          <cell r="BM50">
            <v>5</v>
          </cell>
          <cell r="BN50">
            <v>0</v>
          </cell>
          <cell r="BO50">
            <v>0</v>
          </cell>
          <cell r="BP50">
            <v>5</v>
          </cell>
          <cell r="BQ50">
            <v>4</v>
          </cell>
          <cell r="BR50">
            <v>6</v>
          </cell>
          <cell r="BS50">
            <v>0</v>
          </cell>
          <cell r="BT50">
            <v>6</v>
          </cell>
          <cell r="BU50">
            <v>5.2727272727272725</v>
          </cell>
          <cell r="BV50">
            <v>0</v>
          </cell>
          <cell r="BW50">
            <v>4.3636363636363633</v>
          </cell>
          <cell r="BX50">
            <v>5.5113636363636367</v>
          </cell>
          <cell r="BY50">
            <v>0</v>
          </cell>
          <cell r="BZ50" t="str">
            <v>0</v>
          </cell>
          <cell r="CA50">
            <v>0</v>
          </cell>
          <cell r="CB50">
            <v>4</v>
          </cell>
          <cell r="CC50">
            <v>0</v>
          </cell>
          <cell r="CD50">
            <v>0</v>
          </cell>
          <cell r="CE50">
            <v>4</v>
          </cell>
          <cell r="CF50">
            <v>0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  <cell r="CP50">
            <v>0</v>
          </cell>
          <cell r="CQ50">
            <v>0</v>
          </cell>
        </row>
        <row r="51">
          <cell r="E51" t="str">
            <v>029</v>
          </cell>
          <cell r="F51" t="str">
            <v>Voî Thë Diãûu</v>
          </cell>
          <cell r="G51" t="str">
            <v>Hæång</v>
          </cell>
          <cell r="H51">
            <v>28365</v>
          </cell>
          <cell r="I51" t="str">
            <v>97DL3</v>
          </cell>
          <cell r="J51" t="str">
            <v>97DL1</v>
          </cell>
          <cell r="K51">
            <v>3</v>
          </cell>
          <cell r="L51">
            <v>5</v>
          </cell>
          <cell r="N51">
            <v>5</v>
          </cell>
          <cell r="O51" t="str">
            <v>x</v>
          </cell>
          <cell r="P51">
            <v>5</v>
          </cell>
          <cell r="R51">
            <v>5</v>
          </cell>
          <cell r="S51">
            <v>3</v>
          </cell>
          <cell r="T51">
            <v>4</v>
          </cell>
          <cell r="U51">
            <v>5</v>
          </cell>
          <cell r="V51">
            <v>5</v>
          </cell>
          <cell r="X51">
            <v>7</v>
          </cell>
          <cell r="Z51">
            <v>7</v>
          </cell>
          <cell r="AA51">
            <v>6</v>
          </cell>
          <cell r="AD51">
            <v>6</v>
          </cell>
          <cell r="AE51">
            <v>7</v>
          </cell>
          <cell r="AH51">
            <v>7</v>
          </cell>
          <cell r="AI51">
            <v>5.833333333333333</v>
          </cell>
          <cell r="AJ51">
            <v>5.833333333333333</v>
          </cell>
          <cell r="AK51" t="e">
            <v>#VALUE!</v>
          </cell>
          <cell r="AP51">
            <v>7</v>
          </cell>
          <cell r="AR51">
            <v>7</v>
          </cell>
          <cell r="AS51">
            <v>5</v>
          </cell>
          <cell r="AV51">
            <v>5</v>
          </cell>
          <cell r="AW51" t="str">
            <v>v</v>
          </cell>
          <cell r="AX51">
            <v>3</v>
          </cell>
          <cell r="AZ51">
            <v>3</v>
          </cell>
          <cell r="BA51">
            <v>4</v>
          </cell>
          <cell r="BB51">
            <v>6</v>
          </cell>
          <cell r="BD51">
            <v>6</v>
          </cell>
          <cell r="BE51">
            <v>5</v>
          </cell>
          <cell r="BH51">
            <v>5</v>
          </cell>
          <cell r="BI51">
            <v>5</v>
          </cell>
          <cell r="BL51">
            <v>5</v>
          </cell>
          <cell r="BM51">
            <v>5</v>
          </cell>
          <cell r="BN51">
            <v>0</v>
          </cell>
          <cell r="BO51">
            <v>0</v>
          </cell>
          <cell r="BP51">
            <v>5</v>
          </cell>
          <cell r="BQ51">
            <v>4</v>
          </cell>
          <cell r="BR51">
            <v>0</v>
          </cell>
          <cell r="BS51">
            <v>0</v>
          </cell>
          <cell r="BT51">
            <v>4</v>
          </cell>
          <cell r="BU51">
            <v>4.9393939393939394</v>
          </cell>
          <cell r="BV51">
            <v>0</v>
          </cell>
          <cell r="BW51" t="e">
            <v>#VALUE!</v>
          </cell>
          <cell r="BX51">
            <v>5.3863636363636367</v>
          </cell>
          <cell r="BY51">
            <v>12.068965517241379</v>
          </cell>
          <cell r="BZ51" t="str">
            <v>0</v>
          </cell>
          <cell r="CA51">
            <v>0</v>
          </cell>
          <cell r="CB51" t="str">
            <v>v</v>
          </cell>
          <cell r="CC51">
            <v>0</v>
          </cell>
          <cell r="CD51">
            <v>0</v>
          </cell>
          <cell r="CE51">
            <v>0</v>
          </cell>
          <cell r="CF51">
            <v>0</v>
          </cell>
          <cell r="CG51">
            <v>0</v>
          </cell>
          <cell r="CH51">
            <v>0</v>
          </cell>
          <cell r="CI51">
            <v>0</v>
          </cell>
          <cell r="CJ51">
            <v>0</v>
          </cell>
          <cell r="CK51">
            <v>0</v>
          </cell>
          <cell r="CL51">
            <v>0</v>
          </cell>
          <cell r="CM51">
            <v>0</v>
          </cell>
          <cell r="CN51">
            <v>0</v>
          </cell>
          <cell r="CO51">
            <v>0</v>
          </cell>
          <cell r="CP51">
            <v>0</v>
          </cell>
          <cell r="CQ51">
            <v>0</v>
          </cell>
        </row>
        <row r="52">
          <cell r="E52" t="str">
            <v>046</v>
          </cell>
          <cell r="F52" t="str">
            <v xml:space="preserve">Ngä Minh </v>
          </cell>
          <cell r="G52" t="str">
            <v>Kha</v>
          </cell>
          <cell r="H52">
            <v>27504</v>
          </cell>
          <cell r="I52" t="str">
            <v>97DL1</v>
          </cell>
          <cell r="J52" t="str">
            <v>97DL1</v>
          </cell>
          <cell r="K52">
            <v>2</v>
          </cell>
          <cell r="L52">
            <v>5</v>
          </cell>
          <cell r="N52">
            <v>5</v>
          </cell>
          <cell r="O52">
            <v>2</v>
          </cell>
          <cell r="P52">
            <v>6</v>
          </cell>
          <cell r="R52">
            <v>6</v>
          </cell>
          <cell r="S52">
            <v>6</v>
          </cell>
          <cell r="V52">
            <v>6</v>
          </cell>
          <cell r="W52">
            <v>6</v>
          </cell>
          <cell r="Z52">
            <v>6</v>
          </cell>
          <cell r="AA52">
            <v>5</v>
          </cell>
          <cell r="AD52">
            <v>5</v>
          </cell>
          <cell r="AE52">
            <v>8</v>
          </cell>
          <cell r="AH52">
            <v>8</v>
          </cell>
          <cell r="AI52">
            <v>5.875</v>
          </cell>
          <cell r="AJ52">
            <v>6.1749999999999998</v>
          </cell>
          <cell r="AK52">
            <v>4.72</v>
          </cell>
          <cell r="AR52">
            <v>0</v>
          </cell>
          <cell r="AS52">
            <v>7</v>
          </cell>
          <cell r="AV52">
            <v>7</v>
          </cell>
          <cell r="AW52">
            <v>4</v>
          </cell>
          <cell r="AX52">
            <v>7</v>
          </cell>
          <cell r="AZ52">
            <v>7</v>
          </cell>
          <cell r="BA52">
            <v>6</v>
          </cell>
          <cell r="BD52">
            <v>6</v>
          </cell>
          <cell r="BE52">
            <v>5</v>
          </cell>
          <cell r="BH52">
            <v>5</v>
          </cell>
          <cell r="BI52">
            <v>7</v>
          </cell>
          <cell r="BL52">
            <v>7</v>
          </cell>
          <cell r="BM52">
            <v>3</v>
          </cell>
          <cell r="BN52">
            <v>4</v>
          </cell>
          <cell r="BO52">
            <v>0</v>
          </cell>
          <cell r="BP52">
            <v>4</v>
          </cell>
          <cell r="BQ52">
            <v>7</v>
          </cell>
          <cell r="BR52">
            <v>0</v>
          </cell>
          <cell r="BS52">
            <v>0</v>
          </cell>
          <cell r="BT52">
            <v>7</v>
          </cell>
          <cell r="BU52">
            <v>5.4848484848484844</v>
          </cell>
          <cell r="BV52">
            <v>0</v>
          </cell>
          <cell r="BW52">
            <v>4.9393939393939394</v>
          </cell>
          <cell r="BX52">
            <v>5.6799242424242422</v>
          </cell>
          <cell r="BY52">
            <v>15.517241379310345</v>
          </cell>
          <cell r="BZ52" t="str">
            <v>0</v>
          </cell>
          <cell r="CA52">
            <v>0</v>
          </cell>
          <cell r="CB52">
            <v>6</v>
          </cell>
          <cell r="CC52">
            <v>0</v>
          </cell>
          <cell r="CD52">
            <v>0</v>
          </cell>
          <cell r="CE52">
            <v>6</v>
          </cell>
          <cell r="CF52">
            <v>0</v>
          </cell>
          <cell r="CG52">
            <v>0</v>
          </cell>
          <cell r="CH52">
            <v>0</v>
          </cell>
          <cell r="CI52">
            <v>0</v>
          </cell>
          <cell r="CJ52">
            <v>0</v>
          </cell>
          <cell r="CK52">
            <v>0</v>
          </cell>
          <cell r="CL52">
            <v>0</v>
          </cell>
          <cell r="CM52">
            <v>0</v>
          </cell>
          <cell r="CN52">
            <v>0</v>
          </cell>
          <cell r="CO52">
            <v>0</v>
          </cell>
          <cell r="CP52">
            <v>0</v>
          </cell>
          <cell r="CQ52">
            <v>0</v>
          </cell>
        </row>
        <row r="53">
          <cell r="E53" t="str">
            <v>048</v>
          </cell>
          <cell r="F53" t="str">
            <v>Lã Nguyãùn Tuáún</v>
          </cell>
          <cell r="G53" t="str">
            <v>Khanh</v>
          </cell>
          <cell r="H53">
            <v>28651</v>
          </cell>
          <cell r="I53" t="str">
            <v>97DL3</v>
          </cell>
          <cell r="J53" t="str">
            <v>97DL2</v>
          </cell>
          <cell r="K53">
            <v>6</v>
          </cell>
          <cell r="N53">
            <v>6</v>
          </cell>
          <cell r="O53">
            <v>5</v>
          </cell>
          <cell r="R53">
            <v>5</v>
          </cell>
          <cell r="S53">
            <v>3</v>
          </cell>
          <cell r="T53" t="str">
            <v>v</v>
          </cell>
          <cell r="U53">
            <v>5</v>
          </cell>
          <cell r="V53">
            <v>5</v>
          </cell>
          <cell r="W53">
            <v>9</v>
          </cell>
          <cell r="Z53">
            <v>9</v>
          </cell>
          <cell r="AA53">
            <v>3</v>
          </cell>
          <cell r="AB53">
            <v>5</v>
          </cell>
          <cell r="AD53">
            <v>5</v>
          </cell>
          <cell r="AE53">
            <v>9</v>
          </cell>
          <cell r="AH53">
            <v>9</v>
          </cell>
          <cell r="AI53">
            <v>6.291666666666667</v>
          </cell>
          <cell r="AJ53">
            <v>6.291666666666667</v>
          </cell>
          <cell r="AK53">
            <v>5.48</v>
          </cell>
          <cell r="AP53">
            <v>5</v>
          </cell>
          <cell r="AR53">
            <v>5</v>
          </cell>
          <cell r="AS53">
            <v>5</v>
          </cell>
          <cell r="AV53">
            <v>5</v>
          </cell>
          <cell r="AW53">
            <v>7</v>
          </cell>
          <cell r="AZ53">
            <v>7</v>
          </cell>
          <cell r="BA53">
            <v>7</v>
          </cell>
          <cell r="BD53">
            <v>7</v>
          </cell>
          <cell r="BE53">
            <v>6</v>
          </cell>
          <cell r="BH53">
            <v>6</v>
          </cell>
          <cell r="BI53">
            <v>6</v>
          </cell>
          <cell r="BL53">
            <v>6</v>
          </cell>
          <cell r="BM53">
            <v>4</v>
          </cell>
          <cell r="BN53">
            <v>4</v>
          </cell>
          <cell r="BO53">
            <v>0</v>
          </cell>
          <cell r="BP53">
            <v>4</v>
          </cell>
          <cell r="BQ53">
            <v>3</v>
          </cell>
          <cell r="BR53">
            <v>7</v>
          </cell>
          <cell r="BS53">
            <v>0</v>
          </cell>
          <cell r="BT53">
            <v>7</v>
          </cell>
          <cell r="BU53">
            <v>5.7272727272727275</v>
          </cell>
          <cell r="BV53">
            <v>0</v>
          </cell>
          <cell r="BW53">
            <v>4.9090909090909092</v>
          </cell>
          <cell r="BX53">
            <v>6.0094696969696972</v>
          </cell>
          <cell r="BY53">
            <v>10.344827586206897</v>
          </cell>
          <cell r="BZ53" t="str">
            <v>0</v>
          </cell>
          <cell r="CA53">
            <v>0</v>
          </cell>
          <cell r="CB53">
            <v>6</v>
          </cell>
          <cell r="CC53">
            <v>0</v>
          </cell>
          <cell r="CD53">
            <v>0</v>
          </cell>
          <cell r="CE53">
            <v>6</v>
          </cell>
          <cell r="CF53">
            <v>0</v>
          </cell>
          <cell r="CG53">
            <v>0</v>
          </cell>
          <cell r="CH53">
            <v>0</v>
          </cell>
          <cell r="CI53">
            <v>0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0</v>
          </cell>
          <cell r="CP53">
            <v>0</v>
          </cell>
          <cell r="CQ53">
            <v>0</v>
          </cell>
        </row>
        <row r="54">
          <cell r="E54" t="str">
            <v>047</v>
          </cell>
          <cell r="F54" t="str">
            <v xml:space="preserve">Tráön Quang </v>
          </cell>
          <cell r="G54" t="str">
            <v>Khaíi</v>
          </cell>
          <cell r="H54">
            <v>28460</v>
          </cell>
          <cell r="I54" t="str">
            <v>97DL1</v>
          </cell>
          <cell r="J54" t="str">
            <v>97DL4</v>
          </cell>
          <cell r="K54">
            <v>7</v>
          </cell>
          <cell r="N54">
            <v>7</v>
          </cell>
          <cell r="O54">
            <v>6</v>
          </cell>
          <cell r="R54">
            <v>6</v>
          </cell>
          <cell r="S54">
            <v>9</v>
          </cell>
          <cell r="V54">
            <v>9</v>
          </cell>
          <cell r="W54">
            <v>7</v>
          </cell>
          <cell r="Z54">
            <v>7</v>
          </cell>
          <cell r="AA54">
            <v>5</v>
          </cell>
          <cell r="AD54">
            <v>5</v>
          </cell>
          <cell r="AE54">
            <v>4</v>
          </cell>
          <cell r="AF54">
            <v>7</v>
          </cell>
          <cell r="AG54">
            <v>0</v>
          </cell>
          <cell r="AH54">
            <v>7</v>
          </cell>
          <cell r="AI54">
            <v>6.666666666666667</v>
          </cell>
          <cell r="AJ54">
            <v>6.9666666666666668</v>
          </cell>
          <cell r="AK54">
            <v>6.32</v>
          </cell>
          <cell r="AL54">
            <v>0</v>
          </cell>
          <cell r="AM54">
            <v>0</v>
          </cell>
          <cell r="AN54">
            <v>0</v>
          </cell>
          <cell r="AO54">
            <v>8</v>
          </cell>
          <cell r="AP54">
            <v>0</v>
          </cell>
          <cell r="AQ54">
            <v>0</v>
          </cell>
          <cell r="AR54">
            <v>8</v>
          </cell>
          <cell r="AS54">
            <v>6</v>
          </cell>
          <cell r="AT54">
            <v>0</v>
          </cell>
          <cell r="AU54">
            <v>0</v>
          </cell>
          <cell r="AV54">
            <v>6</v>
          </cell>
          <cell r="AW54">
            <v>6</v>
          </cell>
          <cell r="AX54">
            <v>0</v>
          </cell>
          <cell r="AY54">
            <v>0</v>
          </cell>
          <cell r="AZ54">
            <v>6</v>
          </cell>
          <cell r="BA54">
            <v>7</v>
          </cell>
          <cell r="BB54">
            <v>0</v>
          </cell>
          <cell r="BC54">
            <v>0</v>
          </cell>
          <cell r="BD54">
            <v>7</v>
          </cell>
          <cell r="BE54">
            <v>7</v>
          </cell>
          <cell r="BF54">
            <v>0</v>
          </cell>
          <cell r="BG54">
            <v>0</v>
          </cell>
          <cell r="BH54">
            <v>7</v>
          </cell>
          <cell r="BI54">
            <v>6</v>
          </cell>
          <cell r="BL54">
            <v>6</v>
          </cell>
          <cell r="BM54">
            <v>4</v>
          </cell>
          <cell r="BN54">
            <v>4</v>
          </cell>
          <cell r="BO54">
            <v>0</v>
          </cell>
          <cell r="BP54">
            <v>4</v>
          </cell>
          <cell r="BQ54">
            <v>7</v>
          </cell>
          <cell r="BR54">
            <v>0</v>
          </cell>
          <cell r="BS54">
            <v>0</v>
          </cell>
          <cell r="BT54">
            <v>7</v>
          </cell>
          <cell r="BU54">
            <v>6.1212121212121211</v>
          </cell>
          <cell r="BV54">
            <v>0</v>
          </cell>
          <cell r="BW54">
            <v>6.1212121212121211</v>
          </cell>
          <cell r="BX54">
            <v>6.3939393939393945</v>
          </cell>
          <cell r="BY54">
            <v>10.344827586206897</v>
          </cell>
          <cell r="BZ54" t="str">
            <v>0</v>
          </cell>
          <cell r="CA54">
            <v>0</v>
          </cell>
          <cell r="CB54">
            <v>7</v>
          </cell>
          <cell r="CC54">
            <v>0</v>
          </cell>
          <cell r="CD54">
            <v>0</v>
          </cell>
          <cell r="CE54">
            <v>7</v>
          </cell>
          <cell r="CF54">
            <v>0</v>
          </cell>
          <cell r="CG54">
            <v>0</v>
          </cell>
          <cell r="CH54">
            <v>0</v>
          </cell>
          <cell r="CI54">
            <v>0</v>
          </cell>
          <cell r="CJ54">
            <v>0</v>
          </cell>
          <cell r="CK54">
            <v>0</v>
          </cell>
          <cell r="CL54">
            <v>0</v>
          </cell>
          <cell r="CM54">
            <v>0</v>
          </cell>
          <cell r="CN54">
            <v>0</v>
          </cell>
          <cell r="CO54">
            <v>0</v>
          </cell>
        </row>
        <row r="55">
          <cell r="E55">
            <v>180</v>
          </cell>
          <cell r="F55" t="str">
            <v>Nguyãùn Vuî Chi</v>
          </cell>
          <cell r="G55" t="str">
            <v>Lan</v>
          </cell>
          <cell r="H55">
            <v>29003</v>
          </cell>
          <cell r="I55" t="str">
            <v>97DL1</v>
          </cell>
          <cell r="J55" t="str">
            <v>97DL1</v>
          </cell>
          <cell r="K55">
            <v>4</v>
          </cell>
          <cell r="L55">
            <v>5</v>
          </cell>
          <cell r="N55">
            <v>5</v>
          </cell>
          <cell r="O55">
            <v>2</v>
          </cell>
          <cell r="P55">
            <v>7</v>
          </cell>
          <cell r="R55">
            <v>7</v>
          </cell>
          <cell r="S55">
            <v>3</v>
          </cell>
          <cell r="T55">
            <v>5</v>
          </cell>
          <cell r="V55">
            <v>5</v>
          </cell>
          <cell r="W55">
            <v>8</v>
          </cell>
          <cell r="Z55">
            <v>8</v>
          </cell>
          <cell r="AA55">
            <v>7</v>
          </cell>
          <cell r="AD55">
            <v>7</v>
          </cell>
          <cell r="AE55">
            <v>8</v>
          </cell>
          <cell r="AH55">
            <v>8</v>
          </cell>
          <cell r="AI55">
            <v>6.708333333333333</v>
          </cell>
          <cell r="AJ55">
            <v>7.0083333333333329</v>
          </cell>
          <cell r="AK55">
            <v>5.36</v>
          </cell>
          <cell r="AO55">
            <v>6</v>
          </cell>
          <cell r="AR55">
            <v>6</v>
          </cell>
          <cell r="AS55">
            <v>5</v>
          </cell>
          <cell r="AV55">
            <v>5</v>
          </cell>
          <cell r="AW55">
            <v>5</v>
          </cell>
          <cell r="AZ55">
            <v>5</v>
          </cell>
          <cell r="BA55">
            <v>6</v>
          </cell>
          <cell r="BD55">
            <v>6</v>
          </cell>
          <cell r="BE55">
            <v>5</v>
          </cell>
          <cell r="BH55">
            <v>5</v>
          </cell>
          <cell r="BI55">
            <v>6</v>
          </cell>
          <cell r="BL55">
            <v>6</v>
          </cell>
          <cell r="BM55">
            <v>6</v>
          </cell>
          <cell r="BN55">
            <v>0</v>
          </cell>
          <cell r="BO55">
            <v>0</v>
          </cell>
          <cell r="BP55">
            <v>6</v>
          </cell>
          <cell r="BQ55">
            <v>3</v>
          </cell>
          <cell r="BR55">
            <v>5</v>
          </cell>
          <cell r="BS55">
            <v>0</v>
          </cell>
          <cell r="BT55">
            <v>5</v>
          </cell>
          <cell r="BU55">
            <v>5.5454545454545459</v>
          </cell>
          <cell r="BV55">
            <v>0</v>
          </cell>
          <cell r="BW55">
            <v>5.3636363636363633</v>
          </cell>
          <cell r="BX55">
            <v>6.1268939393939394</v>
          </cell>
          <cell r="BY55">
            <v>0</v>
          </cell>
          <cell r="BZ55" t="str">
            <v>0</v>
          </cell>
          <cell r="CA55">
            <v>0</v>
          </cell>
          <cell r="CB55">
            <v>4</v>
          </cell>
          <cell r="CC55">
            <v>0</v>
          </cell>
          <cell r="CD55">
            <v>0</v>
          </cell>
          <cell r="CE55">
            <v>4</v>
          </cell>
          <cell r="CF55">
            <v>0</v>
          </cell>
          <cell r="CG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0</v>
          </cell>
          <cell r="CM55">
            <v>0</v>
          </cell>
          <cell r="CN55">
            <v>0</v>
          </cell>
          <cell r="CO55">
            <v>0</v>
          </cell>
          <cell r="CP55">
            <v>0</v>
          </cell>
          <cell r="CQ55">
            <v>0</v>
          </cell>
        </row>
        <row r="56">
          <cell r="E56" t="str">
            <v>0200</v>
          </cell>
          <cell r="F56" t="str">
            <v>Vuî Thë Kim</v>
          </cell>
          <cell r="G56" t="str">
            <v>Lan</v>
          </cell>
          <cell r="H56">
            <v>28485</v>
          </cell>
          <cell r="I56" t="str">
            <v>97DL3</v>
          </cell>
          <cell r="K56">
            <v>3</v>
          </cell>
          <cell r="L56">
            <v>5</v>
          </cell>
          <cell r="N56">
            <v>5</v>
          </cell>
          <cell r="O56">
            <v>5</v>
          </cell>
          <cell r="R56">
            <v>5</v>
          </cell>
          <cell r="S56">
            <v>3</v>
          </cell>
          <cell r="T56">
            <v>4</v>
          </cell>
          <cell r="U56">
            <v>6</v>
          </cell>
          <cell r="V56">
            <v>6</v>
          </cell>
          <cell r="Z56">
            <v>0</v>
          </cell>
          <cell r="AA56">
            <v>4</v>
          </cell>
          <cell r="AB56">
            <v>6</v>
          </cell>
          <cell r="AD56">
            <v>6</v>
          </cell>
          <cell r="AE56">
            <v>6</v>
          </cell>
          <cell r="AH56">
            <v>6</v>
          </cell>
          <cell r="AI56">
            <v>4.708333333333333</v>
          </cell>
          <cell r="AJ56">
            <v>4.708333333333333</v>
          </cell>
          <cell r="AK56">
            <v>3.44</v>
          </cell>
          <cell r="AO56">
            <v>6</v>
          </cell>
          <cell r="AR56">
            <v>6</v>
          </cell>
          <cell r="AS56" t="str">
            <v>v</v>
          </cell>
          <cell r="AU56">
            <v>5</v>
          </cell>
          <cell r="AV56">
            <v>5</v>
          </cell>
          <cell r="AW56">
            <v>6</v>
          </cell>
          <cell r="AZ56">
            <v>6</v>
          </cell>
          <cell r="BA56">
            <v>6</v>
          </cell>
          <cell r="BD56">
            <v>6</v>
          </cell>
          <cell r="BE56">
            <v>5</v>
          </cell>
          <cell r="BH56">
            <v>5</v>
          </cell>
          <cell r="BI56">
            <v>5</v>
          </cell>
          <cell r="BL56">
            <v>5</v>
          </cell>
          <cell r="BM56">
            <v>4</v>
          </cell>
          <cell r="BN56">
            <v>4</v>
          </cell>
          <cell r="BO56">
            <v>0</v>
          </cell>
          <cell r="BP56">
            <v>4</v>
          </cell>
          <cell r="BQ56">
            <v>0</v>
          </cell>
          <cell r="BR56">
            <v>3</v>
          </cell>
          <cell r="BS56">
            <v>0</v>
          </cell>
          <cell r="BT56">
            <v>3</v>
          </cell>
          <cell r="BU56">
            <v>4.9393939393939394</v>
          </cell>
          <cell r="BV56">
            <v>0</v>
          </cell>
          <cell r="BW56" t="e">
            <v>#VALUE!</v>
          </cell>
          <cell r="BX56">
            <v>4.8238636363636367</v>
          </cell>
          <cell r="BY56">
            <v>22.413793103448278</v>
          </cell>
          <cell r="BZ56" t="str">
            <v>2</v>
          </cell>
          <cell r="CA56">
            <v>0</v>
          </cell>
          <cell r="CB56" t="str">
            <v>v</v>
          </cell>
          <cell r="CC56">
            <v>0</v>
          </cell>
          <cell r="CD56">
            <v>0</v>
          </cell>
          <cell r="CE56">
            <v>0</v>
          </cell>
          <cell r="CF56">
            <v>0</v>
          </cell>
          <cell r="CG56">
            <v>0</v>
          </cell>
          <cell r="CH56">
            <v>0</v>
          </cell>
          <cell r="CI56">
            <v>0</v>
          </cell>
          <cell r="CJ56">
            <v>0</v>
          </cell>
          <cell r="CK56">
            <v>0</v>
          </cell>
          <cell r="CL56">
            <v>0</v>
          </cell>
          <cell r="CM56">
            <v>0</v>
          </cell>
          <cell r="CN56">
            <v>0</v>
          </cell>
          <cell r="CO56">
            <v>0</v>
          </cell>
          <cell r="CP56">
            <v>0</v>
          </cell>
          <cell r="CQ56">
            <v>0</v>
          </cell>
        </row>
        <row r="57">
          <cell r="E57" t="str">
            <v>049</v>
          </cell>
          <cell r="F57" t="str">
            <v>Âäù Thãú</v>
          </cell>
          <cell r="G57" t="str">
            <v>Lám</v>
          </cell>
          <cell r="H57">
            <v>27585</v>
          </cell>
          <cell r="I57" t="str">
            <v>97DL3</v>
          </cell>
          <cell r="J57" t="str">
            <v>97DL3</v>
          </cell>
          <cell r="K57">
            <v>3</v>
          </cell>
          <cell r="L57">
            <v>5</v>
          </cell>
          <cell r="N57">
            <v>5</v>
          </cell>
          <cell r="O57">
            <v>3</v>
          </cell>
          <cell r="P57">
            <v>5</v>
          </cell>
          <cell r="R57">
            <v>5</v>
          </cell>
          <cell r="S57">
            <v>2</v>
          </cell>
          <cell r="T57">
            <v>5</v>
          </cell>
          <cell r="V57">
            <v>5</v>
          </cell>
          <cell r="W57">
            <v>5</v>
          </cell>
          <cell r="Z57">
            <v>5</v>
          </cell>
          <cell r="AA57">
            <v>7</v>
          </cell>
          <cell r="AD57">
            <v>7</v>
          </cell>
          <cell r="AE57">
            <v>6</v>
          </cell>
          <cell r="AH57">
            <v>6</v>
          </cell>
          <cell r="AI57">
            <v>5.625</v>
          </cell>
          <cell r="AJ57">
            <v>5.9249999999999998</v>
          </cell>
          <cell r="AK57">
            <v>4.4800000000000004</v>
          </cell>
          <cell r="AL57" t="str">
            <v>LT</v>
          </cell>
          <cell r="AM57" t="str">
            <v>Cäüng âiãøm</v>
          </cell>
          <cell r="AO57">
            <v>7</v>
          </cell>
          <cell r="AR57">
            <v>7</v>
          </cell>
          <cell r="AS57">
            <v>5</v>
          </cell>
          <cell r="AV57">
            <v>5</v>
          </cell>
          <cell r="AW57">
            <v>6</v>
          </cell>
          <cell r="AZ57">
            <v>6</v>
          </cell>
          <cell r="BA57">
            <v>5</v>
          </cell>
          <cell r="BD57">
            <v>5</v>
          </cell>
          <cell r="BE57">
            <v>6</v>
          </cell>
          <cell r="BH57">
            <v>6</v>
          </cell>
          <cell r="BI57">
            <v>5</v>
          </cell>
          <cell r="BL57">
            <v>5</v>
          </cell>
          <cell r="BM57">
            <v>4</v>
          </cell>
          <cell r="BN57">
            <v>4</v>
          </cell>
          <cell r="BO57">
            <v>0</v>
          </cell>
          <cell r="BP57">
            <v>4</v>
          </cell>
          <cell r="BQ57">
            <v>3</v>
          </cell>
          <cell r="BR57">
            <v>4</v>
          </cell>
          <cell r="BS57">
            <v>0</v>
          </cell>
          <cell r="BT57">
            <v>4</v>
          </cell>
          <cell r="BU57">
            <v>5.1515151515151514</v>
          </cell>
          <cell r="BV57">
            <v>0</v>
          </cell>
          <cell r="BW57">
            <v>5.0606060606060606</v>
          </cell>
          <cell r="BX57">
            <v>5.3882575757575761</v>
          </cell>
          <cell r="BY57">
            <v>15.517241379310345</v>
          </cell>
          <cell r="BZ57" t="str">
            <v>0</v>
          </cell>
          <cell r="CA57">
            <v>0</v>
          </cell>
          <cell r="CB57">
            <v>8</v>
          </cell>
          <cell r="CC57">
            <v>0</v>
          </cell>
          <cell r="CD57">
            <v>0</v>
          </cell>
          <cell r="CE57">
            <v>8</v>
          </cell>
          <cell r="CF57">
            <v>0</v>
          </cell>
          <cell r="CG57">
            <v>0</v>
          </cell>
          <cell r="CH57">
            <v>0</v>
          </cell>
          <cell r="CI57">
            <v>0</v>
          </cell>
          <cell r="CJ57">
            <v>0</v>
          </cell>
          <cell r="CK57">
            <v>0</v>
          </cell>
          <cell r="CL57">
            <v>0</v>
          </cell>
          <cell r="CM57">
            <v>0</v>
          </cell>
          <cell r="CN57">
            <v>0</v>
          </cell>
          <cell r="CO57">
            <v>0</v>
          </cell>
          <cell r="CP57">
            <v>0</v>
          </cell>
          <cell r="CQ57">
            <v>0</v>
          </cell>
        </row>
        <row r="58">
          <cell r="E58" t="str">
            <v>054</v>
          </cell>
          <cell r="F58" t="str">
            <v>Nguyãùn Thë</v>
          </cell>
          <cell r="G58" t="str">
            <v>Liãn</v>
          </cell>
          <cell r="H58">
            <v>27812</v>
          </cell>
          <cell r="I58" t="str">
            <v>97DL2</v>
          </cell>
          <cell r="J58" t="str">
            <v>97DL2</v>
          </cell>
          <cell r="K58">
            <v>3</v>
          </cell>
          <cell r="L58">
            <v>6</v>
          </cell>
          <cell r="N58">
            <v>6</v>
          </cell>
          <cell r="O58">
            <v>5</v>
          </cell>
          <cell r="R58">
            <v>5</v>
          </cell>
          <cell r="S58">
            <v>5</v>
          </cell>
          <cell r="V58">
            <v>5</v>
          </cell>
          <cell r="W58">
            <v>8</v>
          </cell>
          <cell r="Z58">
            <v>8</v>
          </cell>
          <cell r="AA58">
            <v>3</v>
          </cell>
          <cell r="AB58">
            <v>6</v>
          </cell>
          <cell r="AD58">
            <v>6</v>
          </cell>
          <cell r="AE58">
            <v>9</v>
          </cell>
          <cell r="AH58">
            <v>9</v>
          </cell>
          <cell r="AI58">
            <v>6.375</v>
          </cell>
          <cell r="AJ58">
            <v>6.6749999999999998</v>
          </cell>
          <cell r="AK58">
            <v>5.16</v>
          </cell>
          <cell r="AO58">
            <v>7</v>
          </cell>
          <cell r="AR58">
            <v>7</v>
          </cell>
          <cell r="AS58">
            <v>5</v>
          </cell>
          <cell r="AV58">
            <v>5</v>
          </cell>
          <cell r="AW58">
            <v>5</v>
          </cell>
          <cell r="AZ58">
            <v>5</v>
          </cell>
          <cell r="BA58">
            <v>7</v>
          </cell>
          <cell r="BD58">
            <v>7</v>
          </cell>
          <cell r="BE58">
            <v>4</v>
          </cell>
          <cell r="BF58">
            <v>5</v>
          </cell>
          <cell r="BH58">
            <v>5</v>
          </cell>
          <cell r="BI58">
            <v>2</v>
          </cell>
          <cell r="BJ58">
            <v>5</v>
          </cell>
          <cell r="BL58">
            <v>5</v>
          </cell>
          <cell r="BM58">
            <v>6</v>
          </cell>
          <cell r="BN58">
            <v>0</v>
          </cell>
          <cell r="BO58">
            <v>0</v>
          </cell>
          <cell r="BP58">
            <v>6</v>
          </cell>
          <cell r="BQ58">
            <v>8</v>
          </cell>
          <cell r="BR58">
            <v>0</v>
          </cell>
          <cell r="BS58">
            <v>0</v>
          </cell>
          <cell r="BT58">
            <v>8</v>
          </cell>
          <cell r="BU58">
            <v>5.8181818181818183</v>
          </cell>
          <cell r="BV58">
            <v>0</v>
          </cell>
          <cell r="BW58">
            <v>5.1515151515151514</v>
          </cell>
          <cell r="BX58">
            <v>6.0965909090909092</v>
          </cell>
          <cell r="BY58">
            <v>0</v>
          </cell>
          <cell r="BZ58" t="str">
            <v>0</v>
          </cell>
          <cell r="CA58">
            <v>0</v>
          </cell>
          <cell r="CB58">
            <v>7</v>
          </cell>
          <cell r="CC58">
            <v>0</v>
          </cell>
          <cell r="CD58">
            <v>0</v>
          </cell>
          <cell r="CE58">
            <v>7</v>
          </cell>
          <cell r="CF58">
            <v>0</v>
          </cell>
          <cell r="CG58">
            <v>0</v>
          </cell>
          <cell r="CH58">
            <v>0</v>
          </cell>
          <cell r="CI58">
            <v>0</v>
          </cell>
          <cell r="CJ58">
            <v>0</v>
          </cell>
          <cell r="CK58">
            <v>0</v>
          </cell>
          <cell r="CL58">
            <v>0</v>
          </cell>
          <cell r="CM58">
            <v>0</v>
          </cell>
          <cell r="CN58">
            <v>0</v>
          </cell>
          <cell r="CO58">
            <v>0</v>
          </cell>
          <cell r="CP58">
            <v>0</v>
          </cell>
          <cell r="CQ58">
            <v>0</v>
          </cell>
        </row>
        <row r="59">
          <cell r="E59" t="str">
            <v>055</v>
          </cell>
          <cell r="F59" t="str">
            <v>Phaûm Thë</v>
          </cell>
          <cell r="G59" t="str">
            <v>Liãn</v>
          </cell>
          <cell r="H59">
            <v>28535</v>
          </cell>
          <cell r="I59" t="str">
            <v>97DL2</v>
          </cell>
          <cell r="J59" t="str">
            <v>97DL4</v>
          </cell>
          <cell r="K59">
            <v>6</v>
          </cell>
          <cell r="N59">
            <v>6</v>
          </cell>
          <cell r="O59">
            <v>6</v>
          </cell>
          <cell r="R59">
            <v>6</v>
          </cell>
          <cell r="S59">
            <v>5</v>
          </cell>
          <cell r="V59">
            <v>5</v>
          </cell>
          <cell r="W59">
            <v>8</v>
          </cell>
          <cell r="Z59">
            <v>8</v>
          </cell>
          <cell r="AA59">
            <v>3</v>
          </cell>
          <cell r="AB59">
            <v>5</v>
          </cell>
          <cell r="AD59">
            <v>5</v>
          </cell>
          <cell r="AE59">
            <v>7</v>
          </cell>
          <cell r="AH59">
            <v>7</v>
          </cell>
          <cell r="AI59">
            <v>6.041666666666667</v>
          </cell>
          <cell r="AJ59">
            <v>6.3416666666666668</v>
          </cell>
          <cell r="AK59">
            <v>5.56</v>
          </cell>
          <cell r="AP59">
            <v>2</v>
          </cell>
          <cell r="AR59">
            <v>2</v>
          </cell>
          <cell r="AS59">
            <v>6</v>
          </cell>
          <cell r="AV59">
            <v>6</v>
          </cell>
          <cell r="AW59">
            <v>4</v>
          </cell>
          <cell r="AX59">
            <v>7</v>
          </cell>
          <cell r="AZ59">
            <v>7</v>
          </cell>
          <cell r="BA59">
            <v>5</v>
          </cell>
          <cell r="BD59">
            <v>5</v>
          </cell>
          <cell r="BE59">
            <v>5</v>
          </cell>
          <cell r="BH59">
            <v>5</v>
          </cell>
          <cell r="BI59">
            <v>4</v>
          </cell>
          <cell r="BJ59">
            <v>2</v>
          </cell>
          <cell r="BL59">
            <v>4</v>
          </cell>
          <cell r="BM59">
            <v>6</v>
          </cell>
          <cell r="BN59">
            <v>0</v>
          </cell>
          <cell r="BO59">
            <v>0</v>
          </cell>
          <cell r="BP59">
            <v>6</v>
          </cell>
          <cell r="BQ59">
            <v>3</v>
          </cell>
          <cell r="BR59">
            <v>5</v>
          </cell>
          <cell r="BS59">
            <v>0</v>
          </cell>
          <cell r="BT59">
            <v>5</v>
          </cell>
          <cell r="BU59">
            <v>5.0909090909090908</v>
          </cell>
          <cell r="BV59">
            <v>0</v>
          </cell>
          <cell r="BW59">
            <v>4.3636363636363633</v>
          </cell>
          <cell r="BX59">
            <v>5.5662878787878789</v>
          </cell>
          <cell r="BY59">
            <v>15.517241379310345</v>
          </cell>
          <cell r="BZ59" t="str">
            <v>0</v>
          </cell>
          <cell r="CA59">
            <v>0</v>
          </cell>
          <cell r="CB59">
            <v>6</v>
          </cell>
          <cell r="CC59">
            <v>0</v>
          </cell>
          <cell r="CD59">
            <v>0</v>
          </cell>
          <cell r="CE59">
            <v>6</v>
          </cell>
          <cell r="CF59">
            <v>0</v>
          </cell>
          <cell r="CG59">
            <v>0</v>
          </cell>
          <cell r="CH59">
            <v>0</v>
          </cell>
          <cell r="CI59">
            <v>0</v>
          </cell>
          <cell r="CJ59">
            <v>0</v>
          </cell>
          <cell r="CK59">
            <v>0</v>
          </cell>
          <cell r="CL59">
            <v>0</v>
          </cell>
          <cell r="CM59">
            <v>0</v>
          </cell>
          <cell r="CN59">
            <v>0</v>
          </cell>
          <cell r="CO59">
            <v>0</v>
          </cell>
          <cell r="CP59">
            <v>0</v>
          </cell>
          <cell r="CQ59">
            <v>0</v>
          </cell>
        </row>
        <row r="60">
          <cell r="E60" t="str">
            <v>056</v>
          </cell>
          <cell r="F60" t="str">
            <v>Hoaìng  Vénh</v>
          </cell>
          <cell r="G60" t="str">
            <v>Linh</v>
          </cell>
          <cell r="H60">
            <v>29199</v>
          </cell>
          <cell r="I60" t="str">
            <v>97DL3</v>
          </cell>
          <cell r="J60" t="str">
            <v>97DL3</v>
          </cell>
          <cell r="K60">
            <v>6</v>
          </cell>
          <cell r="N60">
            <v>6</v>
          </cell>
          <cell r="O60">
            <v>5</v>
          </cell>
          <cell r="R60">
            <v>5</v>
          </cell>
          <cell r="S60">
            <v>5</v>
          </cell>
          <cell r="V60">
            <v>5</v>
          </cell>
          <cell r="W60">
            <v>5</v>
          </cell>
          <cell r="Z60">
            <v>5</v>
          </cell>
          <cell r="AA60">
            <v>4</v>
          </cell>
          <cell r="AB60">
            <v>5</v>
          </cell>
          <cell r="AD60">
            <v>5</v>
          </cell>
          <cell r="AE60">
            <v>7</v>
          </cell>
          <cell r="AH60">
            <v>7</v>
          </cell>
          <cell r="AI60">
            <v>5.375</v>
          </cell>
          <cell r="AJ60">
            <v>5.375</v>
          </cell>
          <cell r="AK60">
            <v>5.16</v>
          </cell>
          <cell r="AO60">
            <v>8</v>
          </cell>
          <cell r="AR60">
            <v>8</v>
          </cell>
          <cell r="AS60">
            <v>5</v>
          </cell>
          <cell r="AV60">
            <v>5</v>
          </cell>
          <cell r="AW60">
            <v>8</v>
          </cell>
          <cell r="AZ60">
            <v>8</v>
          </cell>
          <cell r="BA60">
            <v>7</v>
          </cell>
          <cell r="BD60">
            <v>7</v>
          </cell>
          <cell r="BE60">
            <v>6</v>
          </cell>
          <cell r="BH60">
            <v>6</v>
          </cell>
          <cell r="BI60">
            <v>4</v>
          </cell>
          <cell r="BJ60">
            <v>5</v>
          </cell>
          <cell r="BL60">
            <v>5</v>
          </cell>
          <cell r="BM60">
            <v>3</v>
          </cell>
          <cell r="BN60">
            <v>5</v>
          </cell>
          <cell r="BO60">
            <v>0</v>
          </cell>
          <cell r="BP60">
            <v>5</v>
          </cell>
          <cell r="BQ60">
            <v>3</v>
          </cell>
          <cell r="BR60">
            <v>5</v>
          </cell>
          <cell r="BS60">
            <v>0</v>
          </cell>
          <cell r="BT60">
            <v>5</v>
          </cell>
          <cell r="BU60">
            <v>5.9393939393939394</v>
          </cell>
          <cell r="BV60">
            <v>0</v>
          </cell>
          <cell r="BW60">
            <v>5.2121212121212119</v>
          </cell>
          <cell r="BX60">
            <v>5.6571969696969697</v>
          </cell>
          <cell r="BY60">
            <v>0</v>
          </cell>
          <cell r="BZ60" t="str">
            <v>0</v>
          </cell>
          <cell r="CA60">
            <v>0</v>
          </cell>
          <cell r="CB60">
            <v>5</v>
          </cell>
          <cell r="CC60">
            <v>0</v>
          </cell>
          <cell r="CD60">
            <v>0</v>
          </cell>
          <cell r="CE60">
            <v>5</v>
          </cell>
          <cell r="CF60">
            <v>0</v>
          </cell>
          <cell r="CG60">
            <v>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O60">
            <v>0</v>
          </cell>
          <cell r="CP60">
            <v>0</v>
          </cell>
          <cell r="CQ60">
            <v>0</v>
          </cell>
        </row>
        <row r="61">
          <cell r="E61" t="str">
            <v>057</v>
          </cell>
          <cell r="F61" t="str">
            <v>Lã Thë Thuìy</v>
          </cell>
          <cell r="G61" t="str">
            <v>Linh</v>
          </cell>
          <cell r="H61">
            <v>29105</v>
          </cell>
          <cell r="I61" t="str">
            <v>97DL2</v>
          </cell>
          <cell r="J61" t="str">
            <v>97DL4</v>
          </cell>
          <cell r="K61">
            <v>5</v>
          </cell>
          <cell r="N61">
            <v>5</v>
          </cell>
          <cell r="O61">
            <v>5</v>
          </cell>
          <cell r="R61">
            <v>5</v>
          </cell>
          <cell r="S61">
            <v>8</v>
          </cell>
          <cell r="V61">
            <v>8</v>
          </cell>
          <cell r="W61">
            <v>7</v>
          </cell>
          <cell r="Z61">
            <v>7</v>
          </cell>
          <cell r="AA61">
            <v>2</v>
          </cell>
          <cell r="AB61">
            <v>5</v>
          </cell>
          <cell r="AD61">
            <v>5</v>
          </cell>
          <cell r="AE61">
            <v>7</v>
          </cell>
          <cell r="AH61">
            <v>7</v>
          </cell>
          <cell r="AI61">
            <v>6.083333333333333</v>
          </cell>
          <cell r="AJ61">
            <v>6.3833333333333329</v>
          </cell>
          <cell r="AK61">
            <v>5.32</v>
          </cell>
          <cell r="AO61">
            <v>7</v>
          </cell>
          <cell r="AR61">
            <v>7</v>
          </cell>
          <cell r="AS61">
            <v>5</v>
          </cell>
          <cell r="AV61">
            <v>5</v>
          </cell>
          <cell r="AW61">
            <v>7</v>
          </cell>
          <cell r="AZ61">
            <v>7</v>
          </cell>
          <cell r="BA61">
            <v>6</v>
          </cell>
          <cell r="BD61">
            <v>6</v>
          </cell>
          <cell r="BE61">
            <v>5</v>
          </cell>
          <cell r="BH61">
            <v>5</v>
          </cell>
          <cell r="BI61">
            <v>4</v>
          </cell>
          <cell r="BJ61">
            <v>4</v>
          </cell>
          <cell r="BL61">
            <v>4</v>
          </cell>
          <cell r="BM61">
            <v>3</v>
          </cell>
          <cell r="BN61">
            <v>4</v>
          </cell>
          <cell r="BO61">
            <v>0</v>
          </cell>
          <cell r="BP61">
            <v>4</v>
          </cell>
          <cell r="BQ61">
            <v>5</v>
          </cell>
          <cell r="BR61">
            <v>0</v>
          </cell>
          <cell r="BS61">
            <v>0</v>
          </cell>
          <cell r="BT61">
            <v>5</v>
          </cell>
          <cell r="BU61">
            <v>5.1515151515151514</v>
          </cell>
          <cell r="BV61">
            <v>0</v>
          </cell>
          <cell r="BW61">
            <v>4.9696969696969697</v>
          </cell>
          <cell r="BX61">
            <v>5.6174242424242422</v>
          </cell>
          <cell r="BY61">
            <v>20.689655172413794</v>
          </cell>
          <cell r="BZ61" t="str">
            <v>0</v>
          </cell>
          <cell r="CA61">
            <v>0</v>
          </cell>
          <cell r="CB61">
            <v>5</v>
          </cell>
          <cell r="CC61">
            <v>0</v>
          </cell>
          <cell r="CD61">
            <v>0</v>
          </cell>
          <cell r="CE61">
            <v>5</v>
          </cell>
          <cell r="CF61">
            <v>0</v>
          </cell>
          <cell r="CG61">
            <v>0</v>
          </cell>
          <cell r="CH61">
            <v>0</v>
          </cell>
          <cell r="CI61">
            <v>0</v>
          </cell>
          <cell r="CJ61">
            <v>0</v>
          </cell>
          <cell r="CK61">
            <v>0</v>
          </cell>
          <cell r="CL61">
            <v>0</v>
          </cell>
          <cell r="CM61">
            <v>0</v>
          </cell>
          <cell r="CN61">
            <v>0</v>
          </cell>
          <cell r="CO61">
            <v>0</v>
          </cell>
          <cell r="CP61">
            <v>0</v>
          </cell>
          <cell r="CQ61">
            <v>0</v>
          </cell>
        </row>
        <row r="62">
          <cell r="E62" t="str">
            <v>058</v>
          </cell>
          <cell r="F62" t="str">
            <v>Voî Thë Myî</v>
          </cell>
          <cell r="G62" t="str">
            <v>Linh</v>
          </cell>
          <cell r="H62">
            <v>28841</v>
          </cell>
          <cell r="I62" t="str">
            <v>97DL2</v>
          </cell>
          <cell r="J62" t="str">
            <v>97DL2</v>
          </cell>
          <cell r="K62">
            <v>6</v>
          </cell>
          <cell r="N62">
            <v>6</v>
          </cell>
          <cell r="O62">
            <v>8</v>
          </cell>
          <cell r="R62">
            <v>8</v>
          </cell>
          <cell r="S62">
            <v>9</v>
          </cell>
          <cell r="V62">
            <v>9</v>
          </cell>
          <cell r="W62">
            <v>9</v>
          </cell>
          <cell r="Z62">
            <v>9</v>
          </cell>
          <cell r="AA62">
            <v>6</v>
          </cell>
          <cell r="AD62">
            <v>6</v>
          </cell>
          <cell r="AE62">
            <v>8</v>
          </cell>
          <cell r="AH62">
            <v>8</v>
          </cell>
          <cell r="AI62">
            <v>7.583333333333333</v>
          </cell>
          <cell r="AJ62">
            <v>7.8833333333333329</v>
          </cell>
          <cell r="AK62">
            <v>7.52</v>
          </cell>
          <cell r="AO62">
            <v>9</v>
          </cell>
          <cell r="AR62">
            <v>9</v>
          </cell>
          <cell r="AS62">
            <v>7</v>
          </cell>
          <cell r="AV62">
            <v>7</v>
          </cell>
          <cell r="AW62">
            <v>9</v>
          </cell>
          <cell r="AZ62">
            <v>9</v>
          </cell>
          <cell r="BA62">
            <v>9</v>
          </cell>
          <cell r="BD62">
            <v>9</v>
          </cell>
          <cell r="BE62">
            <v>7</v>
          </cell>
          <cell r="BH62">
            <v>7</v>
          </cell>
          <cell r="BI62">
            <v>7</v>
          </cell>
          <cell r="BL62">
            <v>7</v>
          </cell>
          <cell r="BM62">
            <v>6</v>
          </cell>
          <cell r="BN62">
            <v>0</v>
          </cell>
          <cell r="BO62">
            <v>0</v>
          </cell>
          <cell r="BP62">
            <v>6</v>
          </cell>
          <cell r="BQ62">
            <v>9</v>
          </cell>
          <cell r="BR62">
            <v>0</v>
          </cell>
          <cell r="BS62">
            <v>0</v>
          </cell>
          <cell r="BT62">
            <v>9</v>
          </cell>
          <cell r="BU62">
            <v>7.6060606060606064</v>
          </cell>
          <cell r="BV62" t="str">
            <v>Cáúp Hoüc Bäøng 20/09/2000</v>
          </cell>
          <cell r="BW62">
            <v>7.6060606060606064</v>
          </cell>
          <cell r="BX62">
            <v>7.5946969696969697</v>
          </cell>
          <cell r="BY62">
            <v>0</v>
          </cell>
          <cell r="BZ62" t="str">
            <v>0</v>
          </cell>
          <cell r="CA62">
            <v>0</v>
          </cell>
          <cell r="CB62">
            <v>9</v>
          </cell>
          <cell r="CC62">
            <v>0</v>
          </cell>
          <cell r="CD62">
            <v>0</v>
          </cell>
          <cell r="CE62">
            <v>9</v>
          </cell>
          <cell r="CF62">
            <v>0</v>
          </cell>
          <cell r="CG62">
            <v>0</v>
          </cell>
          <cell r="CH62">
            <v>0</v>
          </cell>
          <cell r="CI62">
            <v>0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0</v>
          </cell>
          <cell r="CP62">
            <v>0</v>
          </cell>
          <cell r="CQ62">
            <v>0</v>
          </cell>
        </row>
        <row r="63">
          <cell r="E63" t="str">
            <v>059</v>
          </cell>
          <cell r="F63" t="str">
            <v>Lã Thë</v>
          </cell>
          <cell r="G63" t="str">
            <v>Loan</v>
          </cell>
          <cell r="H63">
            <v>29179</v>
          </cell>
          <cell r="I63" t="str">
            <v>97DL1</v>
          </cell>
          <cell r="J63" t="str">
            <v>97DL4</v>
          </cell>
          <cell r="K63">
            <v>5</v>
          </cell>
          <cell r="N63">
            <v>5</v>
          </cell>
          <cell r="O63">
            <v>6</v>
          </cell>
          <cell r="R63">
            <v>6</v>
          </cell>
          <cell r="S63">
            <v>7</v>
          </cell>
          <cell r="V63">
            <v>7</v>
          </cell>
          <cell r="W63">
            <v>9</v>
          </cell>
          <cell r="Z63">
            <v>9</v>
          </cell>
          <cell r="AA63">
            <v>2</v>
          </cell>
          <cell r="AB63">
            <v>6</v>
          </cell>
          <cell r="AD63">
            <v>6</v>
          </cell>
          <cell r="AE63">
            <v>9</v>
          </cell>
          <cell r="AH63">
            <v>9</v>
          </cell>
          <cell r="AI63">
            <v>6.916666666666667</v>
          </cell>
          <cell r="AJ63">
            <v>7.2166666666666668</v>
          </cell>
          <cell r="AK63">
            <v>5.88</v>
          </cell>
          <cell r="AO63">
            <v>7</v>
          </cell>
          <cell r="AR63">
            <v>7</v>
          </cell>
          <cell r="AS63">
            <v>5</v>
          </cell>
          <cell r="AV63">
            <v>5</v>
          </cell>
          <cell r="AW63">
            <v>7</v>
          </cell>
          <cell r="AZ63">
            <v>7</v>
          </cell>
          <cell r="BA63">
            <v>6</v>
          </cell>
          <cell r="BD63">
            <v>6</v>
          </cell>
          <cell r="BE63">
            <v>4</v>
          </cell>
          <cell r="BF63">
            <v>5</v>
          </cell>
          <cell r="BH63">
            <v>5</v>
          </cell>
          <cell r="BI63">
            <v>4</v>
          </cell>
          <cell r="BJ63">
            <v>5</v>
          </cell>
          <cell r="BL63">
            <v>5</v>
          </cell>
          <cell r="BM63">
            <v>2</v>
          </cell>
          <cell r="BN63">
            <v>5</v>
          </cell>
          <cell r="BO63">
            <v>0</v>
          </cell>
          <cell r="BP63">
            <v>5</v>
          </cell>
          <cell r="BQ63">
            <v>0</v>
          </cell>
          <cell r="BR63">
            <v>5</v>
          </cell>
          <cell r="BS63">
            <v>0</v>
          </cell>
          <cell r="BT63">
            <v>5</v>
          </cell>
          <cell r="BU63">
            <v>5.5151515151515156</v>
          </cell>
          <cell r="BV63">
            <v>0</v>
          </cell>
          <cell r="BW63">
            <v>4.2121212121212119</v>
          </cell>
          <cell r="BX63">
            <v>6.2159090909090917</v>
          </cell>
          <cell r="BY63">
            <v>0</v>
          </cell>
          <cell r="BZ63" t="str">
            <v>0</v>
          </cell>
          <cell r="CA63">
            <v>0</v>
          </cell>
          <cell r="CB63">
            <v>5</v>
          </cell>
          <cell r="CC63">
            <v>0</v>
          </cell>
          <cell r="CD63">
            <v>0</v>
          </cell>
          <cell r="CE63">
            <v>5</v>
          </cell>
          <cell r="CF63">
            <v>0</v>
          </cell>
          <cell r="CG63">
            <v>0</v>
          </cell>
          <cell r="CH63">
            <v>0</v>
          </cell>
          <cell r="CI63">
            <v>0</v>
          </cell>
          <cell r="CJ63">
            <v>0</v>
          </cell>
          <cell r="CK63">
            <v>0</v>
          </cell>
          <cell r="CL63">
            <v>0</v>
          </cell>
          <cell r="CM63">
            <v>0</v>
          </cell>
          <cell r="CN63">
            <v>0</v>
          </cell>
          <cell r="CO63">
            <v>0</v>
          </cell>
          <cell r="CP63">
            <v>0</v>
          </cell>
          <cell r="CQ63">
            <v>0</v>
          </cell>
        </row>
        <row r="64">
          <cell r="E64" t="str">
            <v>060</v>
          </cell>
          <cell r="F64" t="str">
            <v>Nguyãùn Thë Duy</v>
          </cell>
          <cell r="G64" t="str">
            <v>Loan</v>
          </cell>
          <cell r="H64">
            <v>29148</v>
          </cell>
          <cell r="I64" t="str">
            <v>97DL2</v>
          </cell>
          <cell r="J64" t="str">
            <v>97DL4</v>
          </cell>
          <cell r="K64">
            <v>3</v>
          </cell>
          <cell r="L64">
            <v>7</v>
          </cell>
          <cell r="N64">
            <v>7</v>
          </cell>
          <cell r="O64">
            <v>3</v>
          </cell>
          <cell r="P64">
            <v>7</v>
          </cell>
          <cell r="R64">
            <v>7</v>
          </cell>
          <cell r="S64">
            <v>6</v>
          </cell>
          <cell r="V64">
            <v>6</v>
          </cell>
          <cell r="W64">
            <v>7</v>
          </cell>
          <cell r="Z64">
            <v>7</v>
          </cell>
          <cell r="AA64">
            <v>4</v>
          </cell>
          <cell r="AB64">
            <v>6</v>
          </cell>
          <cell r="AD64">
            <v>6</v>
          </cell>
          <cell r="AE64">
            <v>7</v>
          </cell>
          <cell r="AH64">
            <v>7</v>
          </cell>
          <cell r="AI64">
            <v>6.583333333333333</v>
          </cell>
          <cell r="AJ64">
            <v>6.8833333333333329</v>
          </cell>
          <cell r="AK64">
            <v>4.84</v>
          </cell>
          <cell r="AO64">
            <v>7</v>
          </cell>
          <cell r="AR64">
            <v>7</v>
          </cell>
          <cell r="AS64">
            <v>5</v>
          </cell>
          <cell r="AV64">
            <v>5</v>
          </cell>
          <cell r="AW64">
            <v>6</v>
          </cell>
          <cell r="AZ64">
            <v>6</v>
          </cell>
          <cell r="BA64">
            <v>6</v>
          </cell>
          <cell r="BD64">
            <v>6</v>
          </cell>
          <cell r="BE64">
            <v>4</v>
          </cell>
          <cell r="BF64">
            <v>5</v>
          </cell>
          <cell r="BH64">
            <v>5</v>
          </cell>
          <cell r="BI64">
            <v>3</v>
          </cell>
          <cell r="BL64">
            <v>3</v>
          </cell>
          <cell r="BM64">
            <v>3</v>
          </cell>
          <cell r="BN64">
            <v>4</v>
          </cell>
          <cell r="BO64">
            <v>0</v>
          </cell>
          <cell r="BP64">
            <v>4</v>
          </cell>
          <cell r="BQ64">
            <v>5</v>
          </cell>
          <cell r="BR64">
            <v>0</v>
          </cell>
          <cell r="BS64">
            <v>0</v>
          </cell>
          <cell r="BT64">
            <v>5</v>
          </cell>
          <cell r="BU64">
            <v>4.8484848484848486</v>
          </cell>
          <cell r="BV64">
            <v>0</v>
          </cell>
          <cell r="BW64">
            <v>4.5454545454545459</v>
          </cell>
          <cell r="BX64">
            <v>5.7159090909090908</v>
          </cell>
          <cell r="BY64">
            <v>20.689655172413794</v>
          </cell>
          <cell r="BZ64" t="str">
            <v>0</v>
          </cell>
          <cell r="CA64">
            <v>0</v>
          </cell>
          <cell r="CB64">
            <v>5</v>
          </cell>
          <cell r="CC64">
            <v>0</v>
          </cell>
          <cell r="CD64">
            <v>0</v>
          </cell>
          <cell r="CE64">
            <v>5</v>
          </cell>
          <cell r="CF64">
            <v>0</v>
          </cell>
          <cell r="CG64">
            <v>0</v>
          </cell>
          <cell r="CH64">
            <v>0</v>
          </cell>
          <cell r="CI64">
            <v>0</v>
          </cell>
          <cell r="CJ64">
            <v>0</v>
          </cell>
          <cell r="CK64">
            <v>0</v>
          </cell>
          <cell r="CL64">
            <v>0</v>
          </cell>
          <cell r="CM64">
            <v>0</v>
          </cell>
          <cell r="CN64">
            <v>0</v>
          </cell>
          <cell r="CO64">
            <v>0</v>
          </cell>
          <cell r="CP64">
            <v>0</v>
          </cell>
          <cell r="CQ64">
            <v>0</v>
          </cell>
        </row>
        <row r="65">
          <cell r="E65" t="str">
            <v>051</v>
          </cell>
          <cell r="F65" t="str">
            <v>Mai Âæïc</v>
          </cell>
          <cell r="G65" t="str">
            <v>Låüi</v>
          </cell>
          <cell r="H65">
            <v>29056</v>
          </cell>
          <cell r="I65" t="str">
            <v>97DL1</v>
          </cell>
          <cell r="J65" t="str">
            <v>97DL3</v>
          </cell>
          <cell r="K65">
            <v>9</v>
          </cell>
          <cell r="N65">
            <v>9</v>
          </cell>
          <cell r="O65">
            <v>9</v>
          </cell>
          <cell r="R65">
            <v>9</v>
          </cell>
          <cell r="S65">
            <v>8</v>
          </cell>
          <cell r="V65">
            <v>8</v>
          </cell>
          <cell r="W65">
            <v>7</v>
          </cell>
          <cell r="Z65">
            <v>7</v>
          </cell>
          <cell r="AA65">
            <v>8</v>
          </cell>
          <cell r="AD65">
            <v>8</v>
          </cell>
          <cell r="AE65">
            <v>9</v>
          </cell>
          <cell r="AH65">
            <v>9</v>
          </cell>
          <cell r="AI65">
            <v>8.25</v>
          </cell>
          <cell r="AJ65">
            <v>8.5500000000000007</v>
          </cell>
          <cell r="AK65">
            <v>8.2799999999999994</v>
          </cell>
          <cell r="AO65">
            <v>9</v>
          </cell>
          <cell r="AR65">
            <v>9</v>
          </cell>
          <cell r="AS65">
            <v>6</v>
          </cell>
          <cell r="AV65">
            <v>6</v>
          </cell>
          <cell r="AW65">
            <v>6</v>
          </cell>
          <cell r="AZ65">
            <v>6</v>
          </cell>
          <cell r="BA65">
            <v>8</v>
          </cell>
          <cell r="BD65">
            <v>8</v>
          </cell>
          <cell r="BE65">
            <v>5</v>
          </cell>
          <cell r="BH65">
            <v>5</v>
          </cell>
          <cell r="BI65">
            <v>7</v>
          </cell>
          <cell r="BL65">
            <v>7</v>
          </cell>
          <cell r="BM65">
            <v>4</v>
          </cell>
          <cell r="BN65">
            <v>5</v>
          </cell>
          <cell r="BO65">
            <v>0</v>
          </cell>
          <cell r="BP65">
            <v>5</v>
          </cell>
          <cell r="BQ65">
            <v>8</v>
          </cell>
          <cell r="BR65">
            <v>0</v>
          </cell>
          <cell r="BS65">
            <v>0</v>
          </cell>
          <cell r="BT65">
            <v>8</v>
          </cell>
          <cell r="BU65">
            <v>6.5151515151515156</v>
          </cell>
          <cell r="BV65">
            <v>0</v>
          </cell>
          <cell r="BW65">
            <v>6.333333333333333</v>
          </cell>
          <cell r="BX65">
            <v>7.3825757575757578</v>
          </cell>
          <cell r="BY65">
            <v>0</v>
          </cell>
          <cell r="BZ65" t="str">
            <v>0</v>
          </cell>
          <cell r="CA65">
            <v>0</v>
          </cell>
          <cell r="CB65">
            <v>7</v>
          </cell>
          <cell r="CC65">
            <v>0</v>
          </cell>
          <cell r="CD65">
            <v>0</v>
          </cell>
          <cell r="CE65">
            <v>7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  <cell r="CL65">
            <v>0</v>
          </cell>
          <cell r="CM65">
            <v>0</v>
          </cell>
          <cell r="CN65">
            <v>0</v>
          </cell>
          <cell r="CO65">
            <v>0</v>
          </cell>
          <cell r="CP65">
            <v>0</v>
          </cell>
          <cell r="CQ65">
            <v>0</v>
          </cell>
        </row>
        <row r="66">
          <cell r="E66" t="str">
            <v>052</v>
          </cell>
          <cell r="F66" t="str">
            <v>Nguyãùn Thë Häöng</v>
          </cell>
          <cell r="G66" t="str">
            <v>Låüi</v>
          </cell>
          <cell r="H66">
            <v>28502</v>
          </cell>
          <cell r="I66" t="str">
            <v>97DL1</v>
          </cell>
          <cell r="J66" t="str">
            <v>97DL1</v>
          </cell>
          <cell r="K66">
            <v>7</v>
          </cell>
          <cell r="N66">
            <v>7</v>
          </cell>
          <cell r="O66">
            <v>2</v>
          </cell>
          <cell r="P66">
            <v>7</v>
          </cell>
          <cell r="R66">
            <v>7</v>
          </cell>
          <cell r="S66">
            <v>3</v>
          </cell>
          <cell r="T66">
            <v>7</v>
          </cell>
          <cell r="V66">
            <v>7</v>
          </cell>
          <cell r="W66">
            <v>9</v>
          </cell>
          <cell r="Z66">
            <v>9</v>
          </cell>
          <cell r="AA66">
            <v>5</v>
          </cell>
          <cell r="AD66">
            <v>5</v>
          </cell>
          <cell r="AE66">
            <v>7</v>
          </cell>
          <cell r="AH66">
            <v>7</v>
          </cell>
          <cell r="AI66">
            <v>6.833333333333333</v>
          </cell>
          <cell r="AJ66">
            <v>7.1333333333333329</v>
          </cell>
          <cell r="AK66">
            <v>5.4</v>
          </cell>
          <cell r="AO66">
            <v>6</v>
          </cell>
          <cell r="AR66">
            <v>6</v>
          </cell>
          <cell r="AS66">
            <v>7</v>
          </cell>
          <cell r="AV66">
            <v>7</v>
          </cell>
          <cell r="AW66">
            <v>4</v>
          </cell>
          <cell r="AX66">
            <v>6</v>
          </cell>
          <cell r="AZ66">
            <v>6</v>
          </cell>
          <cell r="BA66">
            <v>7</v>
          </cell>
          <cell r="BD66">
            <v>7</v>
          </cell>
          <cell r="BE66">
            <v>3</v>
          </cell>
          <cell r="BF66">
            <v>3</v>
          </cell>
          <cell r="BH66">
            <v>3</v>
          </cell>
          <cell r="BI66">
            <v>6</v>
          </cell>
          <cell r="BL66">
            <v>6</v>
          </cell>
          <cell r="BM66">
            <v>6</v>
          </cell>
          <cell r="BN66">
            <v>0</v>
          </cell>
          <cell r="BO66">
            <v>0</v>
          </cell>
          <cell r="BP66">
            <v>6</v>
          </cell>
          <cell r="BQ66">
            <v>5</v>
          </cell>
          <cell r="BR66">
            <v>0</v>
          </cell>
          <cell r="BS66">
            <v>0</v>
          </cell>
          <cell r="BT66">
            <v>5</v>
          </cell>
          <cell r="BU66">
            <v>5.7575757575757578</v>
          </cell>
          <cell r="BV66">
            <v>0</v>
          </cell>
          <cell r="BW66">
            <v>5.5151515151515156</v>
          </cell>
          <cell r="BX66">
            <v>6.295454545454545</v>
          </cell>
          <cell r="BY66">
            <v>6.8965517241379306</v>
          </cell>
          <cell r="BZ66" t="str">
            <v>0</v>
          </cell>
          <cell r="CA66">
            <v>0</v>
          </cell>
          <cell r="CB66">
            <v>6</v>
          </cell>
          <cell r="CC66">
            <v>0</v>
          </cell>
          <cell r="CD66">
            <v>0</v>
          </cell>
          <cell r="CE66">
            <v>6</v>
          </cell>
          <cell r="CF66">
            <v>0</v>
          </cell>
          <cell r="CG66">
            <v>0</v>
          </cell>
          <cell r="CH66">
            <v>0</v>
          </cell>
          <cell r="CI66">
            <v>0</v>
          </cell>
          <cell r="CJ66">
            <v>0</v>
          </cell>
          <cell r="CK66">
            <v>0</v>
          </cell>
          <cell r="CL66">
            <v>0</v>
          </cell>
          <cell r="CM66">
            <v>0</v>
          </cell>
          <cell r="CN66">
            <v>0</v>
          </cell>
          <cell r="CO66">
            <v>0</v>
          </cell>
          <cell r="CP66">
            <v>0</v>
          </cell>
          <cell r="CQ66">
            <v>0</v>
          </cell>
        </row>
        <row r="67">
          <cell r="E67" t="str">
            <v>053</v>
          </cell>
          <cell r="F67" t="str">
            <v>Phaûm Træåìng</v>
          </cell>
          <cell r="G67" t="str">
            <v>Låüi</v>
          </cell>
          <cell r="H67">
            <v>28126</v>
          </cell>
          <cell r="I67" t="str">
            <v>97DL1</v>
          </cell>
          <cell r="J67" t="str">
            <v>97DL1</v>
          </cell>
          <cell r="K67">
            <v>7</v>
          </cell>
          <cell r="N67">
            <v>7</v>
          </cell>
          <cell r="O67">
            <v>4</v>
          </cell>
          <cell r="P67">
            <v>7</v>
          </cell>
          <cell r="R67">
            <v>7</v>
          </cell>
          <cell r="S67">
            <v>8</v>
          </cell>
          <cell r="V67">
            <v>8</v>
          </cell>
          <cell r="W67">
            <v>6</v>
          </cell>
          <cell r="Z67">
            <v>6</v>
          </cell>
          <cell r="AA67">
            <v>5</v>
          </cell>
          <cell r="AD67">
            <v>5</v>
          </cell>
          <cell r="AE67">
            <v>8</v>
          </cell>
          <cell r="AH67">
            <v>8</v>
          </cell>
          <cell r="AI67">
            <v>6.625</v>
          </cell>
          <cell r="AJ67">
            <v>6.9249999999999998</v>
          </cell>
          <cell r="AK67">
            <v>6.16</v>
          </cell>
          <cell r="AO67">
            <v>7</v>
          </cell>
          <cell r="AR67">
            <v>7</v>
          </cell>
          <cell r="AS67">
            <v>7</v>
          </cell>
          <cell r="AV67">
            <v>7</v>
          </cell>
          <cell r="AW67">
            <v>5</v>
          </cell>
          <cell r="AZ67">
            <v>5</v>
          </cell>
          <cell r="BA67">
            <v>6</v>
          </cell>
          <cell r="BD67">
            <v>6</v>
          </cell>
          <cell r="BE67">
            <v>6</v>
          </cell>
          <cell r="BH67">
            <v>6</v>
          </cell>
          <cell r="BI67">
            <v>7</v>
          </cell>
          <cell r="BL67">
            <v>7</v>
          </cell>
          <cell r="BM67">
            <v>4</v>
          </cell>
          <cell r="BN67">
            <v>4</v>
          </cell>
          <cell r="BO67">
            <v>0</v>
          </cell>
          <cell r="BP67">
            <v>4</v>
          </cell>
          <cell r="BQ67">
            <v>7</v>
          </cell>
          <cell r="BR67">
            <v>0</v>
          </cell>
          <cell r="BS67">
            <v>0</v>
          </cell>
          <cell r="BT67">
            <v>7</v>
          </cell>
          <cell r="BU67">
            <v>6</v>
          </cell>
          <cell r="BV67">
            <v>0</v>
          </cell>
          <cell r="BW67">
            <v>6</v>
          </cell>
          <cell r="BX67">
            <v>6.3125</v>
          </cell>
          <cell r="BY67">
            <v>10.344827586206897</v>
          </cell>
          <cell r="BZ67" t="str">
            <v>0</v>
          </cell>
          <cell r="CA67">
            <v>0</v>
          </cell>
          <cell r="CB67">
            <v>6</v>
          </cell>
          <cell r="CC67">
            <v>0</v>
          </cell>
          <cell r="CD67">
            <v>0</v>
          </cell>
          <cell r="CE67">
            <v>6</v>
          </cell>
          <cell r="CF67">
            <v>0</v>
          </cell>
          <cell r="CG67">
            <v>0</v>
          </cell>
          <cell r="CH67">
            <v>0</v>
          </cell>
          <cell r="CI67">
            <v>0</v>
          </cell>
          <cell r="CJ67">
            <v>0</v>
          </cell>
          <cell r="CK67">
            <v>0</v>
          </cell>
          <cell r="CL67">
            <v>0</v>
          </cell>
          <cell r="CM67">
            <v>0</v>
          </cell>
          <cell r="CN67">
            <v>0</v>
          </cell>
          <cell r="CO67">
            <v>0</v>
          </cell>
          <cell r="CP67">
            <v>0</v>
          </cell>
          <cell r="CQ67">
            <v>0</v>
          </cell>
        </row>
        <row r="68">
          <cell r="E68" t="str">
            <v>061</v>
          </cell>
          <cell r="F68" t="str">
            <v>Nguyãùn  Thë</v>
          </cell>
          <cell r="G68" t="str">
            <v>Lyï</v>
          </cell>
          <cell r="H68">
            <v>28985</v>
          </cell>
          <cell r="I68" t="str">
            <v>97DL1</v>
          </cell>
          <cell r="J68" t="str">
            <v>97DL3</v>
          </cell>
          <cell r="K68">
            <v>3</v>
          </cell>
          <cell r="L68">
            <v>5</v>
          </cell>
          <cell r="N68">
            <v>5</v>
          </cell>
          <cell r="O68">
            <v>3</v>
          </cell>
          <cell r="Q68">
            <v>6</v>
          </cell>
          <cell r="R68">
            <v>6</v>
          </cell>
          <cell r="S68">
            <v>3</v>
          </cell>
          <cell r="U68">
            <v>5</v>
          </cell>
          <cell r="V68">
            <v>5</v>
          </cell>
          <cell r="W68">
            <v>8</v>
          </cell>
          <cell r="Z68">
            <v>8</v>
          </cell>
          <cell r="AA68">
            <v>5</v>
          </cell>
          <cell r="AD68">
            <v>5</v>
          </cell>
          <cell r="AE68">
            <v>7</v>
          </cell>
          <cell r="AH68">
            <v>7</v>
          </cell>
          <cell r="AI68">
            <v>5.916666666666667</v>
          </cell>
          <cell r="AJ68">
            <v>6.2166666666666668</v>
          </cell>
          <cell r="AK68">
            <v>4.76</v>
          </cell>
          <cell r="AO68">
            <v>6</v>
          </cell>
          <cell r="AR68">
            <v>6</v>
          </cell>
          <cell r="AS68">
            <v>5</v>
          </cell>
          <cell r="AV68">
            <v>5</v>
          </cell>
          <cell r="AW68">
            <v>3</v>
          </cell>
          <cell r="AX68">
            <v>5</v>
          </cell>
          <cell r="AZ68">
            <v>5</v>
          </cell>
          <cell r="BA68">
            <v>5</v>
          </cell>
          <cell r="BD68">
            <v>5</v>
          </cell>
          <cell r="BE68">
            <v>4</v>
          </cell>
          <cell r="BH68">
            <v>4</v>
          </cell>
          <cell r="BI68" t="str">
            <v>v</v>
          </cell>
          <cell r="BJ68">
            <v>5</v>
          </cell>
          <cell r="BL68">
            <v>5</v>
          </cell>
          <cell r="BM68">
            <v>3</v>
          </cell>
          <cell r="BN68">
            <v>5</v>
          </cell>
          <cell r="BO68">
            <v>0</v>
          </cell>
          <cell r="BP68">
            <v>5</v>
          </cell>
          <cell r="BQ68">
            <v>1</v>
          </cell>
          <cell r="BR68">
            <v>4</v>
          </cell>
          <cell r="BS68">
            <v>0</v>
          </cell>
          <cell r="BT68">
            <v>4</v>
          </cell>
          <cell r="BU68">
            <v>4.8787878787878789</v>
          </cell>
          <cell r="BV68">
            <v>0</v>
          </cell>
          <cell r="BW68" t="e">
            <v>#VALUE!</v>
          </cell>
          <cell r="BX68">
            <v>5.3977272727272734</v>
          </cell>
          <cell r="BY68">
            <v>12.068965517241379</v>
          </cell>
          <cell r="BZ68" t="str">
            <v>0</v>
          </cell>
          <cell r="CA68">
            <v>0</v>
          </cell>
          <cell r="CB68">
            <v>4</v>
          </cell>
          <cell r="CC68">
            <v>0</v>
          </cell>
          <cell r="CD68">
            <v>0</v>
          </cell>
          <cell r="CE68">
            <v>4</v>
          </cell>
          <cell r="CF68">
            <v>0</v>
          </cell>
          <cell r="CG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  <cell r="CP68">
            <v>0</v>
          </cell>
          <cell r="CQ68">
            <v>0</v>
          </cell>
        </row>
        <row r="69">
          <cell r="E69" t="str">
            <v>062</v>
          </cell>
          <cell r="F69" t="str">
            <v>Nguyãùn Thë Duy</v>
          </cell>
          <cell r="G69" t="str">
            <v>Minh</v>
          </cell>
          <cell r="H69">
            <v>29428</v>
          </cell>
          <cell r="I69" t="str">
            <v>97DL3</v>
          </cell>
          <cell r="J69" t="str">
            <v>97DL1</v>
          </cell>
          <cell r="K69">
            <v>3</v>
          </cell>
          <cell r="L69">
            <v>6</v>
          </cell>
          <cell r="N69">
            <v>6</v>
          </cell>
          <cell r="O69">
            <v>3</v>
          </cell>
          <cell r="P69">
            <v>6</v>
          </cell>
          <cell r="R69">
            <v>6</v>
          </cell>
          <cell r="S69">
            <v>7</v>
          </cell>
          <cell r="V69">
            <v>7</v>
          </cell>
          <cell r="W69">
            <v>9</v>
          </cell>
          <cell r="Z69">
            <v>9</v>
          </cell>
          <cell r="AA69">
            <v>2</v>
          </cell>
          <cell r="AB69">
            <v>5</v>
          </cell>
          <cell r="AD69">
            <v>5</v>
          </cell>
          <cell r="AE69">
            <v>7</v>
          </cell>
          <cell r="AH69">
            <v>7</v>
          </cell>
          <cell r="AI69">
            <v>6.541666666666667</v>
          </cell>
          <cell r="AJ69">
            <v>6.541666666666667</v>
          </cell>
          <cell r="AK69">
            <v>4.84</v>
          </cell>
          <cell r="AO69">
            <v>6</v>
          </cell>
          <cell r="AR69">
            <v>6</v>
          </cell>
          <cell r="AS69">
            <v>5</v>
          </cell>
          <cell r="AV69">
            <v>5</v>
          </cell>
          <cell r="AW69" t="str">
            <v>v</v>
          </cell>
          <cell r="AX69">
            <v>5</v>
          </cell>
          <cell r="AZ69">
            <v>5</v>
          </cell>
          <cell r="BA69">
            <v>6</v>
          </cell>
          <cell r="BD69">
            <v>6</v>
          </cell>
          <cell r="BE69">
            <v>4</v>
          </cell>
          <cell r="BF69">
            <v>5</v>
          </cell>
          <cell r="BH69">
            <v>5</v>
          </cell>
          <cell r="BI69">
            <v>5</v>
          </cell>
          <cell r="BL69">
            <v>5</v>
          </cell>
          <cell r="BM69">
            <v>4</v>
          </cell>
          <cell r="BN69">
            <v>6</v>
          </cell>
          <cell r="BO69">
            <v>0</v>
          </cell>
          <cell r="BP69">
            <v>6</v>
          </cell>
          <cell r="BQ69">
            <v>6</v>
          </cell>
          <cell r="BR69">
            <v>0</v>
          </cell>
          <cell r="BS69">
            <v>0</v>
          </cell>
          <cell r="BT69">
            <v>6</v>
          </cell>
          <cell r="BU69">
            <v>5.4545454545454541</v>
          </cell>
          <cell r="BV69">
            <v>0</v>
          </cell>
          <cell r="BW69" t="e">
            <v>#VALUE!</v>
          </cell>
          <cell r="BX69">
            <v>5.9981060606060606</v>
          </cell>
          <cell r="BY69">
            <v>0</v>
          </cell>
          <cell r="BZ69" t="str">
            <v>0</v>
          </cell>
          <cell r="CA69">
            <v>0</v>
          </cell>
          <cell r="CB69">
            <v>4</v>
          </cell>
          <cell r="CC69">
            <v>0</v>
          </cell>
          <cell r="CD69">
            <v>0</v>
          </cell>
          <cell r="CE69">
            <v>4</v>
          </cell>
          <cell r="CF69">
            <v>0</v>
          </cell>
          <cell r="CG69">
            <v>0</v>
          </cell>
          <cell r="CH69">
            <v>0</v>
          </cell>
          <cell r="CI69">
            <v>0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  <cell r="CN69">
            <v>0</v>
          </cell>
          <cell r="CO69">
            <v>0</v>
          </cell>
          <cell r="CP69">
            <v>0</v>
          </cell>
          <cell r="CQ69">
            <v>0</v>
          </cell>
        </row>
        <row r="70">
          <cell r="E70" t="str">
            <v>063</v>
          </cell>
          <cell r="F70" t="str">
            <v>Nguyãùn Thë Läüc</v>
          </cell>
          <cell r="G70" t="str">
            <v>Minh</v>
          </cell>
          <cell r="H70">
            <v>28208</v>
          </cell>
          <cell r="I70" t="str">
            <v>97DL3</v>
          </cell>
          <cell r="J70" t="str">
            <v>97DL3</v>
          </cell>
          <cell r="K70">
            <v>5</v>
          </cell>
          <cell r="N70">
            <v>5</v>
          </cell>
          <cell r="O70">
            <v>3</v>
          </cell>
          <cell r="P70">
            <v>6</v>
          </cell>
          <cell r="R70">
            <v>6</v>
          </cell>
          <cell r="S70">
            <v>7</v>
          </cell>
          <cell r="V70">
            <v>7</v>
          </cell>
          <cell r="W70">
            <v>5</v>
          </cell>
          <cell r="Z70">
            <v>5</v>
          </cell>
          <cell r="AA70">
            <v>5</v>
          </cell>
          <cell r="AD70">
            <v>5</v>
          </cell>
          <cell r="AE70">
            <v>8</v>
          </cell>
          <cell r="AH70">
            <v>8</v>
          </cell>
          <cell r="AI70">
            <v>5.875</v>
          </cell>
          <cell r="AJ70">
            <v>5.875</v>
          </cell>
          <cell r="AK70">
            <v>5.36</v>
          </cell>
          <cell r="AO70">
            <v>6</v>
          </cell>
          <cell r="AR70">
            <v>6</v>
          </cell>
          <cell r="AS70">
            <v>6</v>
          </cell>
          <cell r="AV70">
            <v>6</v>
          </cell>
          <cell r="AW70">
            <v>4</v>
          </cell>
          <cell r="AX70">
            <v>7</v>
          </cell>
          <cell r="AZ70">
            <v>7</v>
          </cell>
          <cell r="BA70">
            <v>6</v>
          </cell>
          <cell r="BD70">
            <v>6</v>
          </cell>
          <cell r="BE70">
            <v>5</v>
          </cell>
          <cell r="BH70">
            <v>5</v>
          </cell>
          <cell r="BI70">
            <v>5</v>
          </cell>
          <cell r="BL70">
            <v>5</v>
          </cell>
          <cell r="BM70">
            <v>4</v>
          </cell>
          <cell r="BN70">
            <v>6</v>
          </cell>
          <cell r="BO70">
            <v>0</v>
          </cell>
          <cell r="BP70">
            <v>6</v>
          </cell>
          <cell r="BQ70">
            <v>3</v>
          </cell>
          <cell r="BR70">
            <v>7</v>
          </cell>
          <cell r="BS70">
            <v>0</v>
          </cell>
          <cell r="BT70">
            <v>7</v>
          </cell>
          <cell r="BU70">
            <v>5.9090909090909092</v>
          </cell>
          <cell r="BV70">
            <v>0</v>
          </cell>
          <cell r="BW70">
            <v>4.8181818181818183</v>
          </cell>
          <cell r="BX70">
            <v>5.892045454545455</v>
          </cell>
          <cell r="BY70">
            <v>0</v>
          </cell>
          <cell r="BZ70" t="str">
            <v>0</v>
          </cell>
          <cell r="CA70">
            <v>0</v>
          </cell>
          <cell r="CB70">
            <v>4</v>
          </cell>
          <cell r="CC70">
            <v>0</v>
          </cell>
          <cell r="CD70">
            <v>0</v>
          </cell>
          <cell r="CE70">
            <v>4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0</v>
          </cell>
          <cell r="CK70">
            <v>0</v>
          </cell>
          <cell r="CL70">
            <v>0</v>
          </cell>
          <cell r="CM70">
            <v>0</v>
          </cell>
          <cell r="CN70">
            <v>0</v>
          </cell>
          <cell r="CO70">
            <v>0</v>
          </cell>
          <cell r="CP70">
            <v>0</v>
          </cell>
          <cell r="CQ70">
            <v>0</v>
          </cell>
        </row>
        <row r="71">
          <cell r="E71" t="str">
            <v>064</v>
          </cell>
          <cell r="F71" t="str">
            <v>Phan Thë Hoaìng</v>
          </cell>
          <cell r="G71" t="str">
            <v>My</v>
          </cell>
          <cell r="H71">
            <v>28953</v>
          </cell>
          <cell r="I71" t="str">
            <v>97DL1</v>
          </cell>
          <cell r="J71" t="str">
            <v>97DL1</v>
          </cell>
          <cell r="K71">
            <v>5</v>
          </cell>
          <cell r="N71">
            <v>5</v>
          </cell>
          <cell r="O71">
            <v>5</v>
          </cell>
          <cell r="R71">
            <v>5</v>
          </cell>
          <cell r="S71">
            <v>8</v>
          </cell>
          <cell r="V71">
            <v>8</v>
          </cell>
          <cell r="W71">
            <v>8</v>
          </cell>
          <cell r="Z71">
            <v>8</v>
          </cell>
          <cell r="AA71">
            <v>5</v>
          </cell>
          <cell r="AD71">
            <v>5</v>
          </cell>
          <cell r="AE71">
            <v>5</v>
          </cell>
          <cell r="AH71">
            <v>5</v>
          </cell>
          <cell r="AI71">
            <v>6</v>
          </cell>
          <cell r="AJ71">
            <v>6.3</v>
          </cell>
          <cell r="AK71">
            <v>5.96</v>
          </cell>
          <cell r="AP71">
            <v>3</v>
          </cell>
          <cell r="AR71">
            <v>3</v>
          </cell>
          <cell r="AS71">
            <v>7</v>
          </cell>
          <cell r="AV71">
            <v>7</v>
          </cell>
          <cell r="AW71">
            <v>3</v>
          </cell>
          <cell r="AX71">
            <v>7</v>
          </cell>
          <cell r="AZ71">
            <v>7</v>
          </cell>
          <cell r="BA71">
            <v>6</v>
          </cell>
          <cell r="BD71">
            <v>6</v>
          </cell>
          <cell r="BE71">
            <v>5</v>
          </cell>
          <cell r="BH71">
            <v>5</v>
          </cell>
          <cell r="BI71">
            <v>4</v>
          </cell>
          <cell r="BL71">
            <v>4</v>
          </cell>
          <cell r="BM71">
            <v>3</v>
          </cell>
          <cell r="BN71">
            <v>6</v>
          </cell>
          <cell r="BO71">
            <v>0</v>
          </cell>
          <cell r="BP71">
            <v>6</v>
          </cell>
          <cell r="BQ71">
            <v>2</v>
          </cell>
          <cell r="BR71">
            <v>6</v>
          </cell>
          <cell r="BS71">
            <v>0</v>
          </cell>
          <cell r="BT71">
            <v>6</v>
          </cell>
          <cell r="BU71">
            <v>5.4848484848484844</v>
          </cell>
          <cell r="BV71">
            <v>0</v>
          </cell>
          <cell r="BW71">
            <v>3.8181818181818183</v>
          </cell>
          <cell r="BX71">
            <v>5.7424242424242422</v>
          </cell>
          <cell r="BY71">
            <v>15.517241379310345</v>
          </cell>
          <cell r="BZ71" t="str">
            <v>0</v>
          </cell>
          <cell r="CA71">
            <v>0</v>
          </cell>
          <cell r="CB71">
            <v>5</v>
          </cell>
          <cell r="CC71">
            <v>0</v>
          </cell>
          <cell r="CD71">
            <v>0</v>
          </cell>
          <cell r="CE71">
            <v>5</v>
          </cell>
          <cell r="CF71">
            <v>0</v>
          </cell>
          <cell r="CG71">
            <v>0</v>
          </cell>
          <cell r="CH71">
            <v>0</v>
          </cell>
          <cell r="CI71">
            <v>0</v>
          </cell>
          <cell r="CJ71">
            <v>0</v>
          </cell>
          <cell r="CK71">
            <v>0</v>
          </cell>
          <cell r="CL71">
            <v>0</v>
          </cell>
          <cell r="CM71">
            <v>0</v>
          </cell>
          <cell r="CN71">
            <v>0</v>
          </cell>
          <cell r="CO71">
            <v>0</v>
          </cell>
          <cell r="CP71">
            <v>0</v>
          </cell>
          <cell r="CQ71">
            <v>0</v>
          </cell>
        </row>
        <row r="72">
          <cell r="E72" t="str">
            <v>065</v>
          </cell>
          <cell r="F72" t="str">
            <v>Phan Thë Traì</v>
          </cell>
          <cell r="G72" t="str">
            <v>My</v>
          </cell>
          <cell r="H72">
            <v>28170</v>
          </cell>
          <cell r="I72" t="str">
            <v>97DL3</v>
          </cell>
          <cell r="J72" t="str">
            <v>97DL1</v>
          </cell>
          <cell r="K72">
            <v>6</v>
          </cell>
          <cell r="N72">
            <v>6</v>
          </cell>
          <cell r="O72">
            <v>5</v>
          </cell>
          <cell r="R72">
            <v>5</v>
          </cell>
          <cell r="S72">
            <v>6</v>
          </cell>
          <cell r="V72">
            <v>6</v>
          </cell>
          <cell r="W72">
            <v>7</v>
          </cell>
          <cell r="Z72">
            <v>7</v>
          </cell>
          <cell r="AA72">
            <v>3</v>
          </cell>
          <cell r="AB72">
            <v>4</v>
          </cell>
          <cell r="AC72">
            <v>6</v>
          </cell>
          <cell r="AD72">
            <v>6</v>
          </cell>
          <cell r="AE72">
            <v>7</v>
          </cell>
          <cell r="AH72">
            <v>7</v>
          </cell>
          <cell r="AI72">
            <v>6.125</v>
          </cell>
          <cell r="AJ72">
            <v>6.125</v>
          </cell>
          <cell r="AK72">
            <v>5.4</v>
          </cell>
          <cell r="AO72">
            <v>6</v>
          </cell>
          <cell r="AR72">
            <v>6</v>
          </cell>
          <cell r="AS72">
            <v>6</v>
          </cell>
          <cell r="AV72">
            <v>6</v>
          </cell>
          <cell r="AW72">
            <v>3</v>
          </cell>
          <cell r="AX72">
            <v>7</v>
          </cell>
          <cell r="AZ72">
            <v>7</v>
          </cell>
          <cell r="BA72">
            <v>5</v>
          </cell>
          <cell r="BD72">
            <v>5</v>
          </cell>
          <cell r="BE72">
            <v>6</v>
          </cell>
          <cell r="BH72">
            <v>6</v>
          </cell>
          <cell r="BI72">
            <v>6</v>
          </cell>
          <cell r="BL72">
            <v>6</v>
          </cell>
          <cell r="BM72">
            <v>6</v>
          </cell>
          <cell r="BN72">
            <v>0</v>
          </cell>
          <cell r="BO72">
            <v>0</v>
          </cell>
          <cell r="BP72">
            <v>6</v>
          </cell>
          <cell r="BQ72">
            <v>2</v>
          </cell>
          <cell r="BR72">
            <v>5</v>
          </cell>
          <cell r="BS72">
            <v>0</v>
          </cell>
          <cell r="BT72">
            <v>5</v>
          </cell>
          <cell r="BU72">
            <v>5.9393939393939394</v>
          </cell>
          <cell r="BV72">
            <v>0</v>
          </cell>
          <cell r="BW72">
            <v>5.1818181818181817</v>
          </cell>
          <cell r="BX72">
            <v>6.0321969696969697</v>
          </cell>
          <cell r="BY72">
            <v>0</v>
          </cell>
          <cell r="BZ72" t="str">
            <v>0</v>
          </cell>
          <cell r="CA72">
            <v>0</v>
          </cell>
          <cell r="CB72">
            <v>6</v>
          </cell>
          <cell r="CC72">
            <v>0</v>
          </cell>
          <cell r="CD72">
            <v>0</v>
          </cell>
          <cell r="CE72">
            <v>6</v>
          </cell>
          <cell r="CF72">
            <v>0</v>
          </cell>
          <cell r="CG72">
            <v>0</v>
          </cell>
          <cell r="CH72">
            <v>0</v>
          </cell>
          <cell r="CI72">
            <v>0</v>
          </cell>
          <cell r="CJ72">
            <v>0</v>
          </cell>
          <cell r="CK72">
            <v>0</v>
          </cell>
          <cell r="CL72">
            <v>0</v>
          </cell>
          <cell r="CM72">
            <v>0</v>
          </cell>
          <cell r="CN72">
            <v>0</v>
          </cell>
          <cell r="CO72">
            <v>0</v>
          </cell>
          <cell r="CP72">
            <v>0</v>
          </cell>
          <cell r="CQ72">
            <v>0</v>
          </cell>
        </row>
        <row r="73">
          <cell r="E73" t="str">
            <v>066</v>
          </cell>
          <cell r="F73" t="str">
            <v>Tráön Thë Nhæ</v>
          </cell>
          <cell r="G73" t="str">
            <v>My</v>
          </cell>
          <cell r="H73">
            <v>28508</v>
          </cell>
          <cell r="I73" t="str">
            <v>97DL2</v>
          </cell>
          <cell r="J73" t="str">
            <v>97DL2</v>
          </cell>
          <cell r="K73">
            <v>6</v>
          </cell>
          <cell r="N73">
            <v>6</v>
          </cell>
          <cell r="O73">
            <v>3</v>
          </cell>
          <cell r="P73">
            <v>6</v>
          </cell>
          <cell r="R73">
            <v>6</v>
          </cell>
          <cell r="S73">
            <v>6</v>
          </cell>
          <cell r="V73">
            <v>6</v>
          </cell>
          <cell r="W73">
            <v>8</v>
          </cell>
          <cell r="Z73">
            <v>8</v>
          </cell>
          <cell r="AA73">
            <v>7</v>
          </cell>
          <cell r="AD73">
            <v>7</v>
          </cell>
          <cell r="AE73">
            <v>6</v>
          </cell>
          <cell r="AH73">
            <v>6</v>
          </cell>
          <cell r="AI73">
            <v>6.583333333333333</v>
          </cell>
          <cell r="AJ73">
            <v>6.8833333333333329</v>
          </cell>
          <cell r="AK73">
            <v>6.08</v>
          </cell>
          <cell r="AO73">
            <v>7</v>
          </cell>
          <cell r="AR73">
            <v>7</v>
          </cell>
          <cell r="AS73">
            <v>7</v>
          </cell>
          <cell r="AV73">
            <v>7</v>
          </cell>
          <cell r="AW73">
            <v>3</v>
          </cell>
          <cell r="AX73">
            <v>7</v>
          </cell>
          <cell r="AZ73">
            <v>7</v>
          </cell>
          <cell r="BA73">
            <v>6</v>
          </cell>
          <cell r="BD73">
            <v>6</v>
          </cell>
          <cell r="BE73">
            <v>6</v>
          </cell>
          <cell r="BH73">
            <v>6</v>
          </cell>
          <cell r="BI73">
            <v>7</v>
          </cell>
          <cell r="BL73">
            <v>7</v>
          </cell>
          <cell r="BM73">
            <v>6</v>
          </cell>
          <cell r="BN73">
            <v>0</v>
          </cell>
          <cell r="BO73">
            <v>0</v>
          </cell>
          <cell r="BP73">
            <v>6</v>
          </cell>
          <cell r="BQ73">
            <v>6</v>
          </cell>
          <cell r="BR73">
            <v>0</v>
          </cell>
          <cell r="BS73">
            <v>0</v>
          </cell>
          <cell r="BT73">
            <v>6</v>
          </cell>
          <cell r="BU73">
            <v>6.5151515151515156</v>
          </cell>
          <cell r="BV73">
            <v>0</v>
          </cell>
          <cell r="BW73">
            <v>6.0303030303030303</v>
          </cell>
          <cell r="BX73">
            <v>6.5492424242424239</v>
          </cell>
          <cell r="BY73">
            <v>0</v>
          </cell>
          <cell r="BZ73" t="str">
            <v>0</v>
          </cell>
          <cell r="CA73">
            <v>0</v>
          </cell>
          <cell r="CB73">
            <v>7</v>
          </cell>
          <cell r="CC73">
            <v>0</v>
          </cell>
          <cell r="CD73">
            <v>0</v>
          </cell>
          <cell r="CE73">
            <v>7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0</v>
          </cell>
          <cell r="CP73">
            <v>0</v>
          </cell>
          <cell r="CQ73">
            <v>0</v>
          </cell>
        </row>
        <row r="74">
          <cell r="E74" t="str">
            <v>067</v>
          </cell>
          <cell r="F74" t="str">
            <v xml:space="preserve">Cao Thë </v>
          </cell>
          <cell r="G74" t="str">
            <v>Nga</v>
          </cell>
          <cell r="H74">
            <v>28959</v>
          </cell>
          <cell r="I74" t="str">
            <v>97DL1</v>
          </cell>
          <cell r="J74" t="str">
            <v>97DL2</v>
          </cell>
          <cell r="K74">
            <v>4</v>
          </cell>
          <cell r="L74">
            <v>5</v>
          </cell>
          <cell r="N74">
            <v>5</v>
          </cell>
          <cell r="O74">
            <v>6</v>
          </cell>
          <cell r="R74">
            <v>6</v>
          </cell>
          <cell r="S74">
            <v>8</v>
          </cell>
          <cell r="V74">
            <v>8</v>
          </cell>
          <cell r="W74">
            <v>8</v>
          </cell>
          <cell r="Z74">
            <v>8</v>
          </cell>
          <cell r="AA74">
            <v>8</v>
          </cell>
          <cell r="AD74">
            <v>8</v>
          </cell>
          <cell r="AE74">
            <v>8</v>
          </cell>
          <cell r="AH74">
            <v>8</v>
          </cell>
          <cell r="AI74">
            <v>7.291666666666667</v>
          </cell>
          <cell r="AJ74">
            <v>7.5916666666666668</v>
          </cell>
          <cell r="AK74">
            <v>7.04</v>
          </cell>
          <cell r="AO74">
            <v>8</v>
          </cell>
          <cell r="AR74">
            <v>8</v>
          </cell>
          <cell r="AS74">
            <v>6</v>
          </cell>
          <cell r="AV74">
            <v>6</v>
          </cell>
          <cell r="AW74">
            <v>9</v>
          </cell>
          <cell r="AZ74">
            <v>9</v>
          </cell>
          <cell r="BA74">
            <v>7</v>
          </cell>
          <cell r="BD74">
            <v>7</v>
          </cell>
          <cell r="BE74">
            <v>7</v>
          </cell>
          <cell r="BH74">
            <v>7</v>
          </cell>
          <cell r="BI74">
            <v>8</v>
          </cell>
          <cell r="BL74">
            <v>8</v>
          </cell>
          <cell r="BM74">
            <v>7</v>
          </cell>
          <cell r="BN74">
            <v>0</v>
          </cell>
          <cell r="BO74">
            <v>0</v>
          </cell>
          <cell r="BP74">
            <v>7</v>
          </cell>
          <cell r="BQ74">
            <v>3</v>
          </cell>
          <cell r="BR74">
            <v>6</v>
          </cell>
          <cell r="BS74">
            <v>0</v>
          </cell>
          <cell r="BT74">
            <v>6</v>
          </cell>
          <cell r="BU74">
            <v>7.3030303030303028</v>
          </cell>
          <cell r="BV74">
            <v>0</v>
          </cell>
          <cell r="BW74">
            <v>7.0303030303030303</v>
          </cell>
          <cell r="BX74">
            <v>7.2973484848484844</v>
          </cell>
          <cell r="BY74">
            <v>0</v>
          </cell>
          <cell r="BZ74" t="str">
            <v>0</v>
          </cell>
          <cell r="CA74">
            <v>0</v>
          </cell>
          <cell r="CB74">
            <v>8</v>
          </cell>
          <cell r="CC74">
            <v>0</v>
          </cell>
          <cell r="CD74">
            <v>0</v>
          </cell>
          <cell r="CE74">
            <v>8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0</v>
          </cell>
          <cell r="CM74">
            <v>0</v>
          </cell>
          <cell r="CN74">
            <v>0</v>
          </cell>
          <cell r="CO74">
            <v>0</v>
          </cell>
          <cell r="CP74">
            <v>0</v>
          </cell>
          <cell r="CQ74">
            <v>0</v>
          </cell>
        </row>
        <row r="75">
          <cell r="E75" t="str">
            <v>068</v>
          </cell>
          <cell r="F75" t="str">
            <v>Khäøng Thë Bêch</v>
          </cell>
          <cell r="G75" t="str">
            <v>Nga</v>
          </cell>
          <cell r="H75">
            <v>28942</v>
          </cell>
          <cell r="I75" t="str">
            <v>97DL1</v>
          </cell>
          <cell r="J75" t="str">
            <v>97DL3</v>
          </cell>
          <cell r="K75">
            <v>6</v>
          </cell>
          <cell r="N75">
            <v>6</v>
          </cell>
          <cell r="O75">
            <v>5</v>
          </cell>
          <cell r="R75">
            <v>5</v>
          </cell>
          <cell r="S75">
            <v>3</v>
          </cell>
          <cell r="T75">
            <v>5</v>
          </cell>
          <cell r="U75">
            <v>6</v>
          </cell>
          <cell r="V75">
            <v>6</v>
          </cell>
          <cell r="W75">
            <v>8</v>
          </cell>
          <cell r="Z75">
            <v>8</v>
          </cell>
          <cell r="AA75">
            <v>5</v>
          </cell>
          <cell r="AD75">
            <v>5</v>
          </cell>
          <cell r="AE75">
            <v>6</v>
          </cell>
          <cell r="AH75">
            <v>6</v>
          </cell>
          <cell r="AI75">
            <v>5.916666666666667</v>
          </cell>
          <cell r="AJ75">
            <v>6.2166666666666668</v>
          </cell>
          <cell r="AK75">
            <v>5.44</v>
          </cell>
          <cell r="AP75">
            <v>6</v>
          </cell>
          <cell r="AR75">
            <v>6</v>
          </cell>
          <cell r="AT75">
            <v>6</v>
          </cell>
          <cell r="AV75">
            <v>6</v>
          </cell>
          <cell r="AW75">
            <v>8</v>
          </cell>
          <cell r="AZ75">
            <v>8</v>
          </cell>
          <cell r="BA75">
            <v>6</v>
          </cell>
          <cell r="BD75">
            <v>6</v>
          </cell>
          <cell r="BE75">
            <v>5</v>
          </cell>
          <cell r="BH75">
            <v>5</v>
          </cell>
          <cell r="BI75">
            <v>5</v>
          </cell>
          <cell r="BL75">
            <v>5</v>
          </cell>
          <cell r="BM75">
            <v>7</v>
          </cell>
          <cell r="BN75">
            <v>0</v>
          </cell>
          <cell r="BO75">
            <v>0</v>
          </cell>
          <cell r="BP75">
            <v>7</v>
          </cell>
          <cell r="BQ75">
            <v>3</v>
          </cell>
          <cell r="BR75">
            <v>6</v>
          </cell>
          <cell r="BS75">
            <v>0</v>
          </cell>
          <cell r="BT75">
            <v>6</v>
          </cell>
          <cell r="BU75">
            <v>6.1212121212121211</v>
          </cell>
          <cell r="BV75">
            <v>0</v>
          </cell>
          <cell r="BW75">
            <v>4.5757575757575761</v>
          </cell>
          <cell r="BX75">
            <v>6.0189393939393945</v>
          </cell>
          <cell r="BY75">
            <v>0</v>
          </cell>
          <cell r="BZ75" t="str">
            <v>0</v>
          </cell>
          <cell r="CA75">
            <v>0</v>
          </cell>
          <cell r="CB75">
            <v>4</v>
          </cell>
          <cell r="CC75">
            <v>0</v>
          </cell>
          <cell r="CD75">
            <v>0</v>
          </cell>
          <cell r="CE75">
            <v>4</v>
          </cell>
          <cell r="CF75">
            <v>0</v>
          </cell>
          <cell r="CG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0</v>
          </cell>
          <cell r="CM75">
            <v>0</v>
          </cell>
          <cell r="CN75">
            <v>0</v>
          </cell>
          <cell r="CO75">
            <v>0</v>
          </cell>
          <cell r="CP75">
            <v>0</v>
          </cell>
          <cell r="CQ75">
            <v>0</v>
          </cell>
        </row>
        <row r="76">
          <cell r="E76" t="str">
            <v>069</v>
          </cell>
          <cell r="F76" t="str">
            <v xml:space="preserve">Nguyãùn Thë </v>
          </cell>
          <cell r="G76" t="str">
            <v>Nga</v>
          </cell>
          <cell r="H76">
            <v>29105</v>
          </cell>
          <cell r="I76" t="str">
            <v>97DL2</v>
          </cell>
          <cell r="J76" t="str">
            <v>97DL4</v>
          </cell>
          <cell r="K76">
            <v>5</v>
          </cell>
          <cell r="N76">
            <v>5</v>
          </cell>
          <cell r="O76" t="str">
            <v>v</v>
          </cell>
          <cell r="P76">
            <v>7</v>
          </cell>
          <cell r="R76">
            <v>7</v>
          </cell>
          <cell r="S76">
            <v>6</v>
          </cell>
          <cell r="V76">
            <v>6</v>
          </cell>
          <cell r="W76">
            <v>7</v>
          </cell>
          <cell r="Z76">
            <v>7</v>
          </cell>
          <cell r="AA76">
            <v>6</v>
          </cell>
          <cell r="AD76">
            <v>6</v>
          </cell>
          <cell r="AE76">
            <v>7</v>
          </cell>
          <cell r="AH76">
            <v>7</v>
          </cell>
          <cell r="AI76">
            <v>6.333333333333333</v>
          </cell>
          <cell r="AJ76">
            <v>6.6333333333333329</v>
          </cell>
          <cell r="AK76" t="e">
            <v>#VALUE!</v>
          </cell>
          <cell r="AO76">
            <v>9</v>
          </cell>
          <cell r="AR76">
            <v>9</v>
          </cell>
          <cell r="AS76">
            <v>5</v>
          </cell>
          <cell r="AV76">
            <v>5</v>
          </cell>
          <cell r="AW76">
            <v>6</v>
          </cell>
          <cell r="AZ76">
            <v>6</v>
          </cell>
          <cell r="BA76">
            <v>6</v>
          </cell>
          <cell r="BD76">
            <v>6</v>
          </cell>
          <cell r="BE76">
            <v>4</v>
          </cell>
          <cell r="BF76">
            <v>5</v>
          </cell>
          <cell r="BH76">
            <v>5</v>
          </cell>
          <cell r="BI76">
            <v>5</v>
          </cell>
          <cell r="BL76">
            <v>5</v>
          </cell>
          <cell r="BM76">
            <v>7</v>
          </cell>
          <cell r="BN76">
            <v>0</v>
          </cell>
          <cell r="BO76">
            <v>0</v>
          </cell>
          <cell r="BP76">
            <v>7</v>
          </cell>
          <cell r="BQ76" t="str">
            <v>v</v>
          </cell>
          <cell r="BR76">
            <v>6</v>
          </cell>
          <cell r="BS76">
            <v>0</v>
          </cell>
          <cell r="BT76">
            <v>6</v>
          </cell>
          <cell r="BU76">
            <v>6.0303030303030303</v>
          </cell>
          <cell r="BV76">
            <v>0</v>
          </cell>
          <cell r="BW76" t="e">
            <v>#VALUE!</v>
          </cell>
          <cell r="BX76">
            <v>6.1818181818181817</v>
          </cell>
          <cell r="BY76">
            <v>0</v>
          </cell>
          <cell r="BZ76" t="str">
            <v>0</v>
          </cell>
          <cell r="CA76">
            <v>0</v>
          </cell>
          <cell r="CB76">
            <v>5</v>
          </cell>
          <cell r="CC76">
            <v>0</v>
          </cell>
          <cell r="CD76">
            <v>0</v>
          </cell>
          <cell r="CE76">
            <v>5</v>
          </cell>
          <cell r="CF76">
            <v>0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  <cell r="CM76">
            <v>0</v>
          </cell>
          <cell r="CN76">
            <v>0</v>
          </cell>
          <cell r="CO76">
            <v>0</v>
          </cell>
          <cell r="CP76">
            <v>0</v>
          </cell>
          <cell r="CQ76">
            <v>0</v>
          </cell>
        </row>
        <row r="77">
          <cell r="E77" t="str">
            <v>070</v>
          </cell>
          <cell r="F77" t="str">
            <v>Nguyãùn Thë Hoaìng</v>
          </cell>
          <cell r="G77" t="str">
            <v>Nguyãn</v>
          </cell>
          <cell r="H77">
            <v>29112</v>
          </cell>
          <cell r="I77" t="str">
            <v>97DL2</v>
          </cell>
          <cell r="J77" t="str">
            <v>97DL2</v>
          </cell>
          <cell r="K77">
            <v>4</v>
          </cell>
          <cell r="L77">
            <v>5</v>
          </cell>
          <cell r="N77">
            <v>5</v>
          </cell>
          <cell r="O77">
            <v>5</v>
          </cell>
          <cell r="R77">
            <v>5</v>
          </cell>
          <cell r="S77">
            <v>5</v>
          </cell>
          <cell r="V77">
            <v>5</v>
          </cell>
          <cell r="W77">
            <v>7</v>
          </cell>
          <cell r="Z77">
            <v>7</v>
          </cell>
          <cell r="AA77">
            <v>5</v>
          </cell>
          <cell r="AD77">
            <v>5</v>
          </cell>
          <cell r="AE77" t="str">
            <v>v</v>
          </cell>
          <cell r="AF77">
            <v>7</v>
          </cell>
          <cell r="AG77">
            <v>0</v>
          </cell>
          <cell r="AH77">
            <v>7</v>
          </cell>
          <cell r="AI77">
            <v>5.583333333333333</v>
          </cell>
          <cell r="AJ77">
            <v>5.583333333333333</v>
          </cell>
          <cell r="AK77" t="e">
            <v>#VALUE!</v>
          </cell>
          <cell r="AL77">
            <v>0</v>
          </cell>
          <cell r="AM77">
            <v>0</v>
          </cell>
          <cell r="AN77">
            <v>0</v>
          </cell>
          <cell r="AO77">
            <v>8</v>
          </cell>
          <cell r="AP77">
            <v>0</v>
          </cell>
          <cell r="AQ77">
            <v>0</v>
          </cell>
          <cell r="AR77">
            <v>8</v>
          </cell>
          <cell r="AS77">
            <v>6</v>
          </cell>
          <cell r="AT77">
            <v>0</v>
          </cell>
          <cell r="AU77">
            <v>0</v>
          </cell>
          <cell r="AV77">
            <v>6</v>
          </cell>
          <cell r="AW77">
            <v>4</v>
          </cell>
          <cell r="AX77">
            <v>6</v>
          </cell>
          <cell r="AY77">
            <v>0</v>
          </cell>
          <cell r="AZ77">
            <v>6</v>
          </cell>
          <cell r="BA77">
            <v>6</v>
          </cell>
          <cell r="BB77">
            <v>0</v>
          </cell>
          <cell r="BC77">
            <v>0</v>
          </cell>
          <cell r="BD77">
            <v>6</v>
          </cell>
          <cell r="BE77">
            <v>4</v>
          </cell>
          <cell r="BF77">
            <v>7</v>
          </cell>
          <cell r="BG77">
            <v>0</v>
          </cell>
          <cell r="BH77">
            <v>7</v>
          </cell>
          <cell r="BI77">
            <v>5</v>
          </cell>
          <cell r="BL77">
            <v>5</v>
          </cell>
          <cell r="BM77">
            <v>5</v>
          </cell>
          <cell r="BN77">
            <v>0</v>
          </cell>
          <cell r="BO77">
            <v>0</v>
          </cell>
          <cell r="BP77">
            <v>5</v>
          </cell>
          <cell r="BQ77">
            <v>6</v>
          </cell>
          <cell r="BR77">
            <v>0</v>
          </cell>
          <cell r="BS77">
            <v>0</v>
          </cell>
          <cell r="BT77">
            <v>6</v>
          </cell>
          <cell r="BU77">
            <v>5.9393939393939394</v>
          </cell>
          <cell r="BV77">
            <v>0</v>
          </cell>
          <cell r="BW77">
            <v>5.333333333333333</v>
          </cell>
          <cell r="BX77">
            <v>5.7613636363636367</v>
          </cell>
          <cell r="BY77">
            <v>0</v>
          </cell>
          <cell r="BZ77" t="str">
            <v>0</v>
          </cell>
          <cell r="CA77">
            <v>0</v>
          </cell>
          <cell r="CB77">
            <v>5</v>
          </cell>
          <cell r="CC77">
            <v>0</v>
          </cell>
          <cell r="CD77">
            <v>0</v>
          </cell>
          <cell r="CE77">
            <v>5</v>
          </cell>
          <cell r="CF77">
            <v>0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0</v>
          </cell>
          <cell r="CL77">
            <v>0</v>
          </cell>
          <cell r="CM77">
            <v>0</v>
          </cell>
          <cell r="CN77">
            <v>0</v>
          </cell>
          <cell r="CO77">
            <v>0</v>
          </cell>
        </row>
        <row r="78">
          <cell r="E78" t="str">
            <v>071</v>
          </cell>
          <cell r="F78" t="str">
            <v>Vuî Thãú</v>
          </cell>
          <cell r="G78" t="str">
            <v>Nguyãn</v>
          </cell>
          <cell r="H78">
            <v>28667</v>
          </cell>
          <cell r="I78" t="str">
            <v>97DL3</v>
          </cell>
          <cell r="J78" t="str">
            <v>97DL2</v>
          </cell>
          <cell r="K78">
            <v>4</v>
          </cell>
          <cell r="L78">
            <v>5</v>
          </cell>
          <cell r="N78">
            <v>5</v>
          </cell>
          <cell r="O78">
            <v>5</v>
          </cell>
          <cell r="R78">
            <v>5</v>
          </cell>
          <cell r="S78" t="str">
            <v>v</v>
          </cell>
          <cell r="V78">
            <v>0</v>
          </cell>
          <cell r="Z78">
            <v>0</v>
          </cell>
          <cell r="AB78">
            <v>3</v>
          </cell>
          <cell r="AD78">
            <v>3</v>
          </cell>
          <cell r="AE78">
            <v>7</v>
          </cell>
          <cell r="AH78">
            <v>7</v>
          </cell>
          <cell r="AI78">
            <v>3.0833333333333335</v>
          </cell>
          <cell r="AJ78">
            <v>3.0833333333333335</v>
          </cell>
          <cell r="AK78" t="e">
            <v>#VALUE!</v>
          </cell>
          <cell r="AR78">
            <v>0</v>
          </cell>
          <cell r="AV78">
            <v>0</v>
          </cell>
          <cell r="AZ78">
            <v>0</v>
          </cell>
          <cell r="BA78" t="str">
            <v>v</v>
          </cell>
          <cell r="BD78">
            <v>0</v>
          </cell>
          <cell r="BH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 t="e">
            <v>#VALUE!</v>
          </cell>
          <cell r="BX78">
            <v>1.5416666666666667</v>
          </cell>
          <cell r="BY78">
            <v>81.034482758620683</v>
          </cell>
          <cell r="BZ78" t="str">
            <v>2</v>
          </cell>
          <cell r="CA78">
            <v>0</v>
          </cell>
          <cell r="CB78">
            <v>0</v>
          </cell>
          <cell r="CC78">
            <v>0</v>
          </cell>
          <cell r="CD78">
            <v>0</v>
          </cell>
          <cell r="CE78">
            <v>0</v>
          </cell>
          <cell r="CF78">
            <v>0</v>
          </cell>
          <cell r="CG78">
            <v>0</v>
          </cell>
          <cell r="CH78">
            <v>0</v>
          </cell>
          <cell r="CI78">
            <v>0</v>
          </cell>
          <cell r="CJ78">
            <v>0</v>
          </cell>
          <cell r="CK78">
            <v>0</v>
          </cell>
          <cell r="CL78">
            <v>0</v>
          </cell>
          <cell r="CM78">
            <v>0</v>
          </cell>
          <cell r="CN78">
            <v>0</v>
          </cell>
          <cell r="CO78">
            <v>0</v>
          </cell>
          <cell r="CP78">
            <v>0</v>
          </cell>
          <cell r="CQ78">
            <v>0</v>
          </cell>
        </row>
        <row r="79">
          <cell r="E79" t="str">
            <v>072</v>
          </cell>
          <cell r="F79" t="str">
            <v>Nguyãùn Thë Thanh</v>
          </cell>
          <cell r="G79" t="str">
            <v>Nguyãût</v>
          </cell>
          <cell r="H79">
            <v>28720</v>
          </cell>
          <cell r="I79" t="str">
            <v>97DL3</v>
          </cell>
          <cell r="J79" t="str">
            <v>97DL2</v>
          </cell>
          <cell r="K79">
            <v>4</v>
          </cell>
          <cell r="L79">
            <v>6</v>
          </cell>
          <cell r="N79">
            <v>6</v>
          </cell>
          <cell r="O79">
            <v>5</v>
          </cell>
          <cell r="R79">
            <v>5</v>
          </cell>
          <cell r="S79">
            <v>8</v>
          </cell>
          <cell r="V79">
            <v>8</v>
          </cell>
          <cell r="W79">
            <v>4</v>
          </cell>
          <cell r="X79">
            <v>7</v>
          </cell>
          <cell r="Z79">
            <v>7</v>
          </cell>
          <cell r="AA79">
            <v>4</v>
          </cell>
          <cell r="AB79">
            <v>2</v>
          </cell>
          <cell r="AC79">
            <v>5</v>
          </cell>
          <cell r="AD79">
            <v>5</v>
          </cell>
          <cell r="AE79">
            <v>4</v>
          </cell>
          <cell r="AF79">
            <v>7</v>
          </cell>
          <cell r="AG79">
            <v>0</v>
          </cell>
          <cell r="AH79">
            <v>7</v>
          </cell>
          <cell r="AI79">
            <v>6.208333333333333</v>
          </cell>
          <cell r="AJ79">
            <v>6.208333333333333</v>
          </cell>
          <cell r="AK79">
            <v>4.8</v>
          </cell>
          <cell r="AL79">
            <v>0</v>
          </cell>
          <cell r="AM79">
            <v>0</v>
          </cell>
          <cell r="AN79">
            <v>0</v>
          </cell>
          <cell r="AO79">
            <v>6</v>
          </cell>
          <cell r="AP79">
            <v>0</v>
          </cell>
          <cell r="AQ79">
            <v>0</v>
          </cell>
          <cell r="AR79">
            <v>6</v>
          </cell>
          <cell r="AS79">
            <v>6</v>
          </cell>
          <cell r="AT79">
            <v>0</v>
          </cell>
          <cell r="AU79">
            <v>0</v>
          </cell>
          <cell r="AV79">
            <v>6</v>
          </cell>
          <cell r="AW79">
            <v>6</v>
          </cell>
          <cell r="AX79">
            <v>0</v>
          </cell>
          <cell r="AY79">
            <v>0</v>
          </cell>
          <cell r="AZ79">
            <v>6</v>
          </cell>
          <cell r="BA79">
            <v>5</v>
          </cell>
          <cell r="BB79">
            <v>0</v>
          </cell>
          <cell r="BC79">
            <v>0</v>
          </cell>
          <cell r="BD79">
            <v>5</v>
          </cell>
          <cell r="BE79">
            <v>3</v>
          </cell>
          <cell r="BF79">
            <v>5</v>
          </cell>
          <cell r="BH79">
            <v>5</v>
          </cell>
          <cell r="BI79">
            <v>0</v>
          </cell>
          <cell r="BJ79">
            <v>5</v>
          </cell>
          <cell r="BL79">
            <v>5</v>
          </cell>
          <cell r="BM79">
            <v>3</v>
          </cell>
          <cell r="BN79">
            <v>7</v>
          </cell>
          <cell r="BO79">
            <v>0</v>
          </cell>
          <cell r="BP79">
            <v>7</v>
          </cell>
          <cell r="BQ79">
            <v>2</v>
          </cell>
          <cell r="BR79">
            <v>3</v>
          </cell>
          <cell r="BS79">
            <v>0</v>
          </cell>
          <cell r="BT79">
            <v>3</v>
          </cell>
          <cell r="BU79">
            <v>5.5151515151515156</v>
          </cell>
          <cell r="BV79">
            <v>0</v>
          </cell>
          <cell r="BW79">
            <v>3.5454545454545454</v>
          </cell>
          <cell r="BX79">
            <v>5.8617424242424239</v>
          </cell>
          <cell r="BY79">
            <v>5.1724137931034484</v>
          </cell>
          <cell r="BZ79" t="str">
            <v>0</v>
          </cell>
          <cell r="CA79">
            <v>0</v>
          </cell>
          <cell r="CB79">
            <v>5</v>
          </cell>
          <cell r="CC79">
            <v>0</v>
          </cell>
          <cell r="CD79">
            <v>0</v>
          </cell>
          <cell r="CE79">
            <v>5</v>
          </cell>
          <cell r="CF79">
            <v>0</v>
          </cell>
          <cell r="CG79">
            <v>0</v>
          </cell>
          <cell r="CH79">
            <v>0</v>
          </cell>
          <cell r="CI79">
            <v>0</v>
          </cell>
          <cell r="CJ79">
            <v>0</v>
          </cell>
          <cell r="CK79">
            <v>0</v>
          </cell>
          <cell r="CL79">
            <v>0</v>
          </cell>
          <cell r="CM79">
            <v>0</v>
          </cell>
          <cell r="CN79">
            <v>0</v>
          </cell>
          <cell r="CO79">
            <v>0</v>
          </cell>
          <cell r="CP79">
            <v>0</v>
          </cell>
        </row>
        <row r="80">
          <cell r="E80" t="str">
            <v>073</v>
          </cell>
          <cell r="F80" t="str">
            <v xml:space="preserve">Nguyãùn Vàn </v>
          </cell>
          <cell r="G80" t="str">
            <v>Nhán</v>
          </cell>
          <cell r="H80">
            <v>28247</v>
          </cell>
          <cell r="I80" t="str">
            <v>97DL2</v>
          </cell>
          <cell r="J80" t="str">
            <v>97DL1</v>
          </cell>
          <cell r="K80">
            <v>5</v>
          </cell>
          <cell r="N80">
            <v>5</v>
          </cell>
          <cell r="O80">
            <v>5</v>
          </cell>
          <cell r="R80">
            <v>5</v>
          </cell>
          <cell r="S80">
            <v>5</v>
          </cell>
          <cell r="V80">
            <v>5</v>
          </cell>
          <cell r="W80">
            <v>5</v>
          </cell>
          <cell r="Z80">
            <v>5</v>
          </cell>
          <cell r="AA80">
            <v>5</v>
          </cell>
          <cell r="AD80">
            <v>5</v>
          </cell>
          <cell r="AE80">
            <v>4</v>
          </cell>
          <cell r="AF80">
            <v>6</v>
          </cell>
          <cell r="AG80">
            <v>0</v>
          </cell>
          <cell r="AH80">
            <v>6</v>
          </cell>
          <cell r="AI80">
            <v>5.125</v>
          </cell>
          <cell r="AJ80">
            <v>5.125</v>
          </cell>
          <cell r="AK80">
            <v>4.88</v>
          </cell>
          <cell r="AL80">
            <v>0</v>
          </cell>
          <cell r="AM80">
            <v>0</v>
          </cell>
          <cell r="AN80">
            <v>0</v>
          </cell>
          <cell r="AO80">
            <v>8</v>
          </cell>
          <cell r="AP80">
            <v>0</v>
          </cell>
          <cell r="AQ80">
            <v>0</v>
          </cell>
          <cell r="AR80">
            <v>8</v>
          </cell>
          <cell r="AS80">
            <v>6</v>
          </cell>
          <cell r="AT80">
            <v>0</v>
          </cell>
          <cell r="AU80">
            <v>0</v>
          </cell>
          <cell r="AV80">
            <v>6</v>
          </cell>
          <cell r="AW80">
            <v>1</v>
          </cell>
          <cell r="AX80">
            <v>5</v>
          </cell>
          <cell r="AY80">
            <v>0</v>
          </cell>
          <cell r="AZ80">
            <v>5</v>
          </cell>
          <cell r="BA80">
            <v>3</v>
          </cell>
          <cell r="BB80">
            <v>0</v>
          </cell>
          <cell r="BC80">
            <v>0</v>
          </cell>
          <cell r="BD80">
            <v>3</v>
          </cell>
          <cell r="BE80">
            <v>5</v>
          </cell>
          <cell r="BF80">
            <v>0</v>
          </cell>
          <cell r="BG80">
            <v>0</v>
          </cell>
          <cell r="BH80">
            <v>5</v>
          </cell>
          <cell r="BI80">
            <v>4</v>
          </cell>
          <cell r="BJ80">
            <v>5</v>
          </cell>
          <cell r="BL80">
            <v>5</v>
          </cell>
          <cell r="BM80">
            <v>5</v>
          </cell>
          <cell r="BN80">
            <v>0</v>
          </cell>
          <cell r="BO80">
            <v>0</v>
          </cell>
          <cell r="BP80">
            <v>5</v>
          </cell>
          <cell r="BQ80">
            <v>5</v>
          </cell>
          <cell r="BR80">
            <v>0</v>
          </cell>
          <cell r="BS80">
            <v>0</v>
          </cell>
          <cell r="BT80">
            <v>5</v>
          </cell>
          <cell r="BU80">
            <v>5.2121212121212119</v>
          </cell>
          <cell r="BV80">
            <v>0</v>
          </cell>
          <cell r="BW80">
            <v>4.5454545454545459</v>
          </cell>
          <cell r="BX80">
            <v>5.1685606060606055</v>
          </cell>
          <cell r="BY80">
            <v>5.1724137931034484</v>
          </cell>
          <cell r="BZ80" t="str">
            <v>0</v>
          </cell>
          <cell r="CA80">
            <v>0</v>
          </cell>
          <cell r="CB80">
            <v>6</v>
          </cell>
          <cell r="CC80">
            <v>0</v>
          </cell>
          <cell r="CD80">
            <v>0</v>
          </cell>
          <cell r="CE80">
            <v>6</v>
          </cell>
          <cell r="CF80">
            <v>0</v>
          </cell>
          <cell r="CG80">
            <v>0</v>
          </cell>
          <cell r="CH80">
            <v>0</v>
          </cell>
          <cell r="CI80">
            <v>0</v>
          </cell>
          <cell r="CJ80">
            <v>0</v>
          </cell>
          <cell r="CK80">
            <v>0</v>
          </cell>
          <cell r="CL80">
            <v>0</v>
          </cell>
          <cell r="CM80">
            <v>0</v>
          </cell>
          <cell r="CN80">
            <v>0</v>
          </cell>
          <cell r="CO80">
            <v>0</v>
          </cell>
          <cell r="CP80">
            <v>0</v>
          </cell>
        </row>
        <row r="81">
          <cell r="E81" t="str">
            <v>074</v>
          </cell>
          <cell r="F81" t="str">
            <v>Phaûm Thë Âæïc</v>
          </cell>
          <cell r="G81" t="str">
            <v>Nhán</v>
          </cell>
          <cell r="H81">
            <v>28661</v>
          </cell>
          <cell r="I81" t="str">
            <v>97DL3</v>
          </cell>
          <cell r="J81" t="str">
            <v>97DL1</v>
          </cell>
          <cell r="K81">
            <v>6</v>
          </cell>
          <cell r="N81">
            <v>6</v>
          </cell>
          <cell r="O81">
            <v>3</v>
          </cell>
          <cell r="P81">
            <v>7</v>
          </cell>
          <cell r="R81">
            <v>7</v>
          </cell>
          <cell r="S81">
            <v>6</v>
          </cell>
          <cell r="V81">
            <v>6</v>
          </cell>
          <cell r="W81">
            <v>5</v>
          </cell>
          <cell r="Z81">
            <v>5</v>
          </cell>
          <cell r="AA81">
            <v>6</v>
          </cell>
          <cell r="AD81">
            <v>6</v>
          </cell>
          <cell r="AE81">
            <v>8</v>
          </cell>
          <cell r="AH81">
            <v>8</v>
          </cell>
          <cell r="AI81">
            <v>6.25</v>
          </cell>
          <cell r="AJ81">
            <v>6.25</v>
          </cell>
          <cell r="AK81">
            <v>5.6</v>
          </cell>
          <cell r="AO81">
            <v>9</v>
          </cell>
          <cell r="AR81">
            <v>9</v>
          </cell>
          <cell r="AS81">
            <v>5</v>
          </cell>
          <cell r="AV81">
            <v>5</v>
          </cell>
          <cell r="AW81">
            <v>7</v>
          </cell>
          <cell r="AZ81">
            <v>7</v>
          </cell>
          <cell r="BA81">
            <v>6</v>
          </cell>
          <cell r="BD81">
            <v>6</v>
          </cell>
          <cell r="BE81">
            <v>5</v>
          </cell>
          <cell r="BH81">
            <v>5</v>
          </cell>
          <cell r="BI81">
            <v>5</v>
          </cell>
          <cell r="BL81">
            <v>5</v>
          </cell>
          <cell r="BM81">
            <v>3</v>
          </cell>
          <cell r="BN81">
            <v>6</v>
          </cell>
          <cell r="BO81">
            <v>0</v>
          </cell>
          <cell r="BP81">
            <v>6</v>
          </cell>
          <cell r="BQ81">
            <v>7</v>
          </cell>
          <cell r="BR81">
            <v>0</v>
          </cell>
          <cell r="BS81">
            <v>0</v>
          </cell>
          <cell r="BT81">
            <v>7</v>
          </cell>
          <cell r="BU81">
            <v>6.0606060606060606</v>
          </cell>
          <cell r="BV81">
            <v>0</v>
          </cell>
          <cell r="BW81">
            <v>5.5151515151515156</v>
          </cell>
          <cell r="BX81">
            <v>6.1553030303030303</v>
          </cell>
          <cell r="BY81">
            <v>0</v>
          </cell>
          <cell r="BZ81" t="str">
            <v>0</v>
          </cell>
          <cell r="CA81">
            <v>0</v>
          </cell>
          <cell r="CB81">
            <v>7</v>
          </cell>
          <cell r="CC81">
            <v>0</v>
          </cell>
          <cell r="CD81">
            <v>0</v>
          </cell>
          <cell r="CE81">
            <v>7</v>
          </cell>
          <cell r="CF81">
            <v>0</v>
          </cell>
          <cell r="CG81">
            <v>0</v>
          </cell>
          <cell r="CH81">
            <v>0</v>
          </cell>
          <cell r="CI81">
            <v>0</v>
          </cell>
          <cell r="CJ81">
            <v>0</v>
          </cell>
          <cell r="CK81">
            <v>0</v>
          </cell>
          <cell r="CL81">
            <v>0</v>
          </cell>
          <cell r="CM81">
            <v>0</v>
          </cell>
          <cell r="CN81">
            <v>0</v>
          </cell>
          <cell r="CO81">
            <v>0</v>
          </cell>
          <cell r="CP81">
            <v>0</v>
          </cell>
          <cell r="CQ81">
            <v>0</v>
          </cell>
        </row>
        <row r="82">
          <cell r="E82" t="str">
            <v>075</v>
          </cell>
          <cell r="F82" t="str">
            <v>Âinh Thë Traì</v>
          </cell>
          <cell r="G82" t="str">
            <v>Nhi</v>
          </cell>
          <cell r="H82">
            <v>29145</v>
          </cell>
          <cell r="I82" t="str">
            <v>97DL2</v>
          </cell>
          <cell r="J82" t="str">
            <v>97DL2</v>
          </cell>
          <cell r="K82">
            <v>4</v>
          </cell>
          <cell r="L82">
            <v>5</v>
          </cell>
          <cell r="N82">
            <v>5</v>
          </cell>
          <cell r="O82">
            <v>6</v>
          </cell>
          <cell r="R82">
            <v>6</v>
          </cell>
          <cell r="S82">
            <v>6</v>
          </cell>
          <cell r="V82">
            <v>6</v>
          </cell>
          <cell r="W82">
            <v>6</v>
          </cell>
          <cell r="Z82">
            <v>6</v>
          </cell>
          <cell r="AA82">
            <v>5</v>
          </cell>
          <cell r="AD82">
            <v>5</v>
          </cell>
          <cell r="AE82">
            <v>7</v>
          </cell>
          <cell r="AH82">
            <v>7</v>
          </cell>
          <cell r="AI82">
            <v>5.75</v>
          </cell>
          <cell r="AJ82">
            <v>6.05</v>
          </cell>
          <cell r="AK82">
            <v>5.56</v>
          </cell>
          <cell r="AO82">
            <v>9</v>
          </cell>
          <cell r="AR82">
            <v>9</v>
          </cell>
          <cell r="AS82">
            <v>7</v>
          </cell>
          <cell r="AV82">
            <v>7</v>
          </cell>
          <cell r="AW82">
            <v>5</v>
          </cell>
          <cell r="AZ82">
            <v>5</v>
          </cell>
          <cell r="BA82">
            <v>6</v>
          </cell>
          <cell r="BD82">
            <v>6</v>
          </cell>
          <cell r="BE82">
            <v>6</v>
          </cell>
          <cell r="BH82">
            <v>6</v>
          </cell>
          <cell r="BI82">
            <v>7</v>
          </cell>
          <cell r="BL82">
            <v>7</v>
          </cell>
          <cell r="BM82">
            <v>7</v>
          </cell>
          <cell r="BN82">
            <v>0</v>
          </cell>
          <cell r="BO82">
            <v>0</v>
          </cell>
          <cell r="BP82">
            <v>7</v>
          </cell>
          <cell r="BQ82">
            <v>3</v>
          </cell>
          <cell r="BR82">
            <v>4</v>
          </cell>
          <cell r="BS82">
            <v>0</v>
          </cell>
          <cell r="BT82">
            <v>4</v>
          </cell>
          <cell r="BU82">
            <v>6.4545454545454541</v>
          </cell>
          <cell r="BV82">
            <v>0</v>
          </cell>
          <cell r="BW82">
            <v>6.3636363636363633</v>
          </cell>
          <cell r="BX82">
            <v>6.1022727272727266</v>
          </cell>
          <cell r="BY82">
            <v>5.1724137931034484</v>
          </cell>
          <cell r="BZ82" t="str">
            <v>0</v>
          </cell>
          <cell r="CA82">
            <v>0</v>
          </cell>
          <cell r="CB82">
            <v>7</v>
          </cell>
          <cell r="CC82">
            <v>0</v>
          </cell>
          <cell r="CD82">
            <v>0</v>
          </cell>
          <cell r="CE82">
            <v>7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0</v>
          </cell>
          <cell r="CK82">
            <v>0</v>
          </cell>
          <cell r="CL82">
            <v>0</v>
          </cell>
          <cell r="CM82">
            <v>0</v>
          </cell>
          <cell r="CN82">
            <v>0</v>
          </cell>
          <cell r="CO82">
            <v>0</v>
          </cell>
          <cell r="CP82">
            <v>0</v>
          </cell>
          <cell r="CQ82">
            <v>0</v>
          </cell>
        </row>
        <row r="83">
          <cell r="E83" t="str">
            <v>076</v>
          </cell>
          <cell r="F83" t="str">
            <v>Lã Thë Häöng</v>
          </cell>
          <cell r="G83" t="str">
            <v>Oanh</v>
          </cell>
          <cell r="H83">
            <v>27740</v>
          </cell>
          <cell r="I83" t="str">
            <v>97DL2</v>
          </cell>
          <cell r="J83" t="str">
            <v>97DL1</v>
          </cell>
          <cell r="K83">
            <v>3</v>
          </cell>
          <cell r="L83">
            <v>5</v>
          </cell>
          <cell r="N83">
            <v>5</v>
          </cell>
          <cell r="O83">
            <v>5</v>
          </cell>
          <cell r="R83">
            <v>5</v>
          </cell>
          <cell r="S83">
            <v>7</v>
          </cell>
          <cell r="V83">
            <v>7</v>
          </cell>
          <cell r="W83">
            <v>6</v>
          </cell>
          <cell r="Z83">
            <v>6</v>
          </cell>
          <cell r="AA83">
            <v>3</v>
          </cell>
          <cell r="AB83">
            <v>1</v>
          </cell>
          <cell r="AC83">
            <v>5</v>
          </cell>
          <cell r="AD83">
            <v>5</v>
          </cell>
          <cell r="AE83">
            <v>6</v>
          </cell>
          <cell r="AH83">
            <v>6</v>
          </cell>
          <cell r="AI83">
            <v>5.625</v>
          </cell>
          <cell r="AJ83">
            <v>5.9249999999999998</v>
          </cell>
          <cell r="AK83">
            <v>4.8</v>
          </cell>
          <cell r="AO83">
            <v>7</v>
          </cell>
          <cell r="AR83">
            <v>7</v>
          </cell>
          <cell r="AS83">
            <v>5</v>
          </cell>
          <cell r="AV83">
            <v>5</v>
          </cell>
          <cell r="AW83">
            <v>4</v>
          </cell>
          <cell r="AX83">
            <v>5</v>
          </cell>
          <cell r="AZ83">
            <v>5</v>
          </cell>
          <cell r="BA83">
            <v>5</v>
          </cell>
          <cell r="BD83">
            <v>5</v>
          </cell>
          <cell r="BE83">
            <v>4</v>
          </cell>
          <cell r="BF83">
            <v>5</v>
          </cell>
          <cell r="BH83">
            <v>5</v>
          </cell>
          <cell r="BI83">
            <v>5</v>
          </cell>
          <cell r="BL83">
            <v>5</v>
          </cell>
          <cell r="BM83">
            <v>4</v>
          </cell>
          <cell r="BN83">
            <v>7</v>
          </cell>
          <cell r="BO83">
            <v>0</v>
          </cell>
          <cell r="BP83">
            <v>7</v>
          </cell>
          <cell r="BQ83">
            <v>3</v>
          </cell>
          <cell r="BR83">
            <v>5</v>
          </cell>
          <cell r="BS83">
            <v>0</v>
          </cell>
          <cell r="BT83">
            <v>5</v>
          </cell>
          <cell r="BU83">
            <v>5.5454545454545459</v>
          </cell>
          <cell r="BV83">
            <v>0</v>
          </cell>
          <cell r="BW83">
            <v>4.5757575757575761</v>
          </cell>
          <cell r="BX83">
            <v>5.5852272727272734</v>
          </cell>
          <cell r="BY83">
            <v>0</v>
          </cell>
          <cell r="BZ83" t="str">
            <v>0</v>
          </cell>
          <cell r="CA83">
            <v>0</v>
          </cell>
          <cell r="CB83">
            <v>5</v>
          </cell>
          <cell r="CC83">
            <v>0</v>
          </cell>
          <cell r="CD83">
            <v>0</v>
          </cell>
          <cell r="CE83">
            <v>5</v>
          </cell>
          <cell r="CF83">
            <v>0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0</v>
          </cell>
          <cell r="CM83">
            <v>0</v>
          </cell>
          <cell r="CN83">
            <v>0</v>
          </cell>
          <cell r="CO83">
            <v>0</v>
          </cell>
          <cell r="CP83">
            <v>0</v>
          </cell>
          <cell r="CQ83">
            <v>0</v>
          </cell>
        </row>
        <row r="84">
          <cell r="E84" t="str">
            <v>077</v>
          </cell>
          <cell r="F84" t="str">
            <v>Phaûm Thë Kim</v>
          </cell>
          <cell r="G84" t="str">
            <v>Oanh</v>
          </cell>
          <cell r="H84">
            <v>28869</v>
          </cell>
          <cell r="I84" t="str">
            <v>97DL1</v>
          </cell>
          <cell r="J84" t="str">
            <v>97DL2</v>
          </cell>
          <cell r="K84">
            <v>3</v>
          </cell>
          <cell r="L84">
            <v>6</v>
          </cell>
          <cell r="N84">
            <v>6</v>
          </cell>
          <cell r="O84">
            <v>5</v>
          </cell>
          <cell r="R84">
            <v>5</v>
          </cell>
          <cell r="S84">
            <v>9</v>
          </cell>
          <cell r="V84">
            <v>9</v>
          </cell>
          <cell r="W84">
            <v>8</v>
          </cell>
          <cell r="Z84">
            <v>8</v>
          </cell>
          <cell r="AA84">
            <v>7</v>
          </cell>
          <cell r="AD84">
            <v>7</v>
          </cell>
          <cell r="AE84">
            <v>8</v>
          </cell>
          <cell r="AH84">
            <v>8</v>
          </cell>
          <cell r="AI84">
            <v>7.166666666666667</v>
          </cell>
          <cell r="AJ84">
            <v>7.4666666666666668</v>
          </cell>
          <cell r="AK84">
            <v>6.64</v>
          </cell>
          <cell r="AO84">
            <v>8</v>
          </cell>
          <cell r="AR84">
            <v>8</v>
          </cell>
          <cell r="AS84">
            <v>6</v>
          </cell>
          <cell r="AV84">
            <v>6</v>
          </cell>
          <cell r="AW84">
            <v>1</v>
          </cell>
          <cell r="AX84">
            <v>6</v>
          </cell>
          <cell r="AZ84">
            <v>6</v>
          </cell>
          <cell r="BA84">
            <v>6</v>
          </cell>
          <cell r="BD84">
            <v>6</v>
          </cell>
          <cell r="BE84">
            <v>5</v>
          </cell>
          <cell r="BH84">
            <v>5</v>
          </cell>
          <cell r="BI84">
            <v>8</v>
          </cell>
          <cell r="BL84">
            <v>8</v>
          </cell>
          <cell r="BM84">
            <v>7</v>
          </cell>
          <cell r="BN84">
            <v>0</v>
          </cell>
          <cell r="BO84">
            <v>0</v>
          </cell>
          <cell r="BP84">
            <v>7</v>
          </cell>
          <cell r="BQ84">
            <v>5</v>
          </cell>
          <cell r="BR84">
            <v>0</v>
          </cell>
          <cell r="BS84">
            <v>0</v>
          </cell>
          <cell r="BT84">
            <v>5</v>
          </cell>
          <cell r="BU84">
            <v>6.5151515151515156</v>
          </cell>
          <cell r="BV84">
            <v>0</v>
          </cell>
          <cell r="BW84">
            <v>5.9090909090909092</v>
          </cell>
          <cell r="BX84">
            <v>6.8409090909090917</v>
          </cell>
          <cell r="BY84">
            <v>0</v>
          </cell>
          <cell r="BZ84" t="str">
            <v>0</v>
          </cell>
          <cell r="CA84">
            <v>0</v>
          </cell>
          <cell r="CB84">
            <v>7</v>
          </cell>
          <cell r="CC84">
            <v>0</v>
          </cell>
          <cell r="CD84">
            <v>0</v>
          </cell>
          <cell r="CE84">
            <v>7</v>
          </cell>
          <cell r="CF84">
            <v>0</v>
          </cell>
          <cell r="CG84">
            <v>0</v>
          </cell>
          <cell r="CH84">
            <v>0</v>
          </cell>
          <cell r="CI84">
            <v>0</v>
          </cell>
          <cell r="CJ84">
            <v>0</v>
          </cell>
          <cell r="CK84">
            <v>0</v>
          </cell>
          <cell r="CL84">
            <v>0</v>
          </cell>
          <cell r="CM84">
            <v>0</v>
          </cell>
          <cell r="CN84">
            <v>0</v>
          </cell>
          <cell r="CO84">
            <v>0</v>
          </cell>
          <cell r="CP84">
            <v>0</v>
          </cell>
          <cell r="CQ84">
            <v>0</v>
          </cell>
        </row>
        <row r="85">
          <cell r="E85" t="str">
            <v>078</v>
          </cell>
          <cell r="F85" t="str">
            <v>Phaûm Thë Phi</v>
          </cell>
          <cell r="G85" t="str">
            <v>Oanh</v>
          </cell>
          <cell r="H85">
            <v>29012</v>
          </cell>
          <cell r="I85" t="str">
            <v>97DL2</v>
          </cell>
          <cell r="J85" t="str">
            <v>97DL3</v>
          </cell>
          <cell r="K85">
            <v>4</v>
          </cell>
          <cell r="L85">
            <v>5</v>
          </cell>
          <cell r="N85">
            <v>5</v>
          </cell>
          <cell r="O85">
            <v>5</v>
          </cell>
          <cell r="R85">
            <v>5</v>
          </cell>
          <cell r="S85">
            <v>7</v>
          </cell>
          <cell r="V85">
            <v>7</v>
          </cell>
          <cell r="W85">
            <v>7</v>
          </cell>
          <cell r="Z85">
            <v>7</v>
          </cell>
          <cell r="AA85">
            <v>6</v>
          </cell>
          <cell r="AD85">
            <v>6</v>
          </cell>
          <cell r="AE85">
            <v>7</v>
          </cell>
          <cell r="AH85">
            <v>7</v>
          </cell>
          <cell r="AI85">
            <v>6.166666666666667</v>
          </cell>
          <cell r="AJ85">
            <v>6.4666666666666668</v>
          </cell>
          <cell r="AK85">
            <v>5.96</v>
          </cell>
          <cell r="AO85">
            <v>7</v>
          </cell>
          <cell r="AR85">
            <v>7</v>
          </cell>
          <cell r="AS85">
            <v>7</v>
          </cell>
          <cell r="AV85">
            <v>7</v>
          </cell>
          <cell r="AW85">
            <v>5</v>
          </cell>
          <cell r="AZ85">
            <v>5</v>
          </cell>
          <cell r="BA85">
            <v>6</v>
          </cell>
          <cell r="BD85">
            <v>6</v>
          </cell>
          <cell r="BE85">
            <v>5</v>
          </cell>
          <cell r="BH85">
            <v>5</v>
          </cell>
          <cell r="BI85">
            <v>6</v>
          </cell>
          <cell r="BL85">
            <v>6</v>
          </cell>
          <cell r="BM85">
            <v>7</v>
          </cell>
          <cell r="BN85">
            <v>0</v>
          </cell>
          <cell r="BO85">
            <v>0</v>
          </cell>
          <cell r="BP85">
            <v>7</v>
          </cell>
          <cell r="BQ85">
            <v>6</v>
          </cell>
          <cell r="BR85">
            <v>0</v>
          </cell>
          <cell r="BS85">
            <v>0</v>
          </cell>
          <cell r="BT85">
            <v>6</v>
          </cell>
          <cell r="BU85">
            <v>6.1515151515151514</v>
          </cell>
          <cell r="BV85">
            <v>0</v>
          </cell>
          <cell r="BW85">
            <v>6.1515151515151514</v>
          </cell>
          <cell r="BX85">
            <v>6.1590909090909092</v>
          </cell>
          <cell r="BY85">
            <v>0</v>
          </cell>
          <cell r="BZ85" t="str">
            <v>0</v>
          </cell>
          <cell r="CA85">
            <v>0</v>
          </cell>
          <cell r="CB85">
            <v>5</v>
          </cell>
          <cell r="CC85">
            <v>0</v>
          </cell>
          <cell r="CD85">
            <v>0</v>
          </cell>
          <cell r="CE85">
            <v>5</v>
          </cell>
          <cell r="CF85">
            <v>0</v>
          </cell>
          <cell r="CG85">
            <v>0</v>
          </cell>
          <cell r="CH85">
            <v>0</v>
          </cell>
          <cell r="CI85">
            <v>0</v>
          </cell>
          <cell r="CJ85">
            <v>0</v>
          </cell>
          <cell r="CK85">
            <v>0</v>
          </cell>
          <cell r="CL85">
            <v>0</v>
          </cell>
          <cell r="CM85">
            <v>0</v>
          </cell>
          <cell r="CN85">
            <v>0</v>
          </cell>
          <cell r="CO85">
            <v>0</v>
          </cell>
          <cell r="CP85">
            <v>0</v>
          </cell>
          <cell r="CQ85">
            <v>0</v>
          </cell>
        </row>
        <row r="86">
          <cell r="E86" t="str">
            <v>082</v>
          </cell>
          <cell r="F86" t="str">
            <v>Nguyãùn Hæîu</v>
          </cell>
          <cell r="G86" t="str">
            <v>Phi</v>
          </cell>
          <cell r="H86">
            <v>28574</v>
          </cell>
          <cell r="I86" t="str">
            <v>97DL2</v>
          </cell>
          <cell r="J86" t="str">
            <v>97DL3</v>
          </cell>
          <cell r="K86">
            <v>3</v>
          </cell>
          <cell r="L86">
            <v>5</v>
          </cell>
          <cell r="N86">
            <v>5</v>
          </cell>
          <cell r="O86">
            <v>5</v>
          </cell>
          <cell r="R86">
            <v>5</v>
          </cell>
          <cell r="S86">
            <v>6</v>
          </cell>
          <cell r="V86">
            <v>6</v>
          </cell>
          <cell r="W86">
            <v>4</v>
          </cell>
          <cell r="X86">
            <v>7</v>
          </cell>
          <cell r="Z86">
            <v>7</v>
          </cell>
          <cell r="AA86">
            <v>7</v>
          </cell>
          <cell r="AD86">
            <v>7</v>
          </cell>
          <cell r="AE86">
            <v>6</v>
          </cell>
          <cell r="AH86">
            <v>6</v>
          </cell>
          <cell r="AI86">
            <v>6.125</v>
          </cell>
          <cell r="AJ86">
            <v>6.5250000000000004</v>
          </cell>
          <cell r="AK86">
            <v>5.28</v>
          </cell>
          <cell r="AL86" t="str">
            <v>LP</v>
          </cell>
          <cell r="AM86" t="str">
            <v>Cäüng âiãøm</v>
          </cell>
          <cell r="AO86">
            <v>6</v>
          </cell>
          <cell r="AR86">
            <v>6</v>
          </cell>
          <cell r="AS86">
            <v>5</v>
          </cell>
          <cell r="AV86">
            <v>5</v>
          </cell>
          <cell r="AW86">
            <v>6</v>
          </cell>
          <cell r="AZ86">
            <v>6</v>
          </cell>
          <cell r="BA86">
            <v>4</v>
          </cell>
          <cell r="BB86">
            <v>6</v>
          </cell>
          <cell r="BD86">
            <v>6</v>
          </cell>
          <cell r="BE86">
            <v>4</v>
          </cell>
          <cell r="BF86">
            <v>7</v>
          </cell>
          <cell r="BH86">
            <v>7</v>
          </cell>
          <cell r="BI86">
            <v>7</v>
          </cell>
          <cell r="BL86">
            <v>7</v>
          </cell>
          <cell r="BM86">
            <v>3</v>
          </cell>
          <cell r="BN86">
            <v>6</v>
          </cell>
          <cell r="BO86">
            <v>0</v>
          </cell>
          <cell r="BP86">
            <v>6</v>
          </cell>
          <cell r="BQ86">
            <v>6</v>
          </cell>
          <cell r="BR86">
            <v>0</v>
          </cell>
          <cell r="BS86">
            <v>0</v>
          </cell>
          <cell r="BT86">
            <v>6</v>
          </cell>
          <cell r="BU86">
            <v>6.1818181818181817</v>
          </cell>
          <cell r="BV86">
            <v>0</v>
          </cell>
          <cell r="BW86">
            <v>5.0909090909090908</v>
          </cell>
          <cell r="BX86">
            <v>6.1534090909090908</v>
          </cell>
          <cell r="BY86">
            <v>0</v>
          </cell>
          <cell r="BZ86" t="str">
            <v>0</v>
          </cell>
          <cell r="CA86">
            <v>0</v>
          </cell>
          <cell r="CB86">
            <v>8</v>
          </cell>
          <cell r="CC86">
            <v>0</v>
          </cell>
          <cell r="CD86">
            <v>0</v>
          </cell>
          <cell r="CE86">
            <v>8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  <cell r="CL86">
            <v>0</v>
          </cell>
          <cell r="CM86">
            <v>0</v>
          </cell>
          <cell r="CN86">
            <v>0</v>
          </cell>
          <cell r="CO86">
            <v>0</v>
          </cell>
          <cell r="CP86">
            <v>0</v>
          </cell>
          <cell r="CQ86">
            <v>0</v>
          </cell>
        </row>
        <row r="87">
          <cell r="E87" t="str">
            <v>083</v>
          </cell>
          <cell r="F87" t="str">
            <v>Phaûm Hoaìng</v>
          </cell>
          <cell r="G87" t="str">
            <v>Phi</v>
          </cell>
          <cell r="H87">
            <v>28506</v>
          </cell>
          <cell r="I87" t="str">
            <v>97DL3</v>
          </cell>
          <cell r="J87">
            <v>96</v>
          </cell>
          <cell r="N87">
            <v>0</v>
          </cell>
          <cell r="R87">
            <v>0</v>
          </cell>
          <cell r="V87">
            <v>0</v>
          </cell>
          <cell r="Z87">
            <v>0</v>
          </cell>
          <cell r="AD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R87">
            <v>0</v>
          </cell>
          <cell r="AV87">
            <v>0</v>
          </cell>
          <cell r="AZ87">
            <v>0</v>
          </cell>
          <cell r="BD87">
            <v>0</v>
          </cell>
          <cell r="BH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S87">
            <v>0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100</v>
          </cell>
          <cell r="BZ87" t="str">
            <v>2</v>
          </cell>
          <cell r="CA87">
            <v>0</v>
          </cell>
          <cell r="CB87">
            <v>0</v>
          </cell>
          <cell r="CC87">
            <v>0</v>
          </cell>
          <cell r="CD87">
            <v>0</v>
          </cell>
          <cell r="CE87">
            <v>0</v>
          </cell>
          <cell r="CF87">
            <v>0</v>
          </cell>
          <cell r="CG87">
            <v>0</v>
          </cell>
          <cell r="CH87">
            <v>0</v>
          </cell>
          <cell r="CI87">
            <v>0</v>
          </cell>
          <cell r="CJ87">
            <v>0</v>
          </cell>
          <cell r="CK87">
            <v>0</v>
          </cell>
          <cell r="CL87">
            <v>0</v>
          </cell>
          <cell r="CM87">
            <v>0</v>
          </cell>
          <cell r="CN87">
            <v>0</v>
          </cell>
          <cell r="CO87">
            <v>0</v>
          </cell>
          <cell r="CP87">
            <v>0</v>
          </cell>
        </row>
        <row r="88">
          <cell r="E88" t="str">
            <v>084</v>
          </cell>
          <cell r="F88" t="str">
            <v>Træång Hoaìng</v>
          </cell>
          <cell r="G88" t="str">
            <v>Phong</v>
          </cell>
          <cell r="H88">
            <v>28772</v>
          </cell>
          <cell r="I88" t="str">
            <v>97DL2</v>
          </cell>
          <cell r="J88" t="str">
            <v>97DL3</v>
          </cell>
          <cell r="K88">
            <v>5</v>
          </cell>
          <cell r="N88">
            <v>5</v>
          </cell>
          <cell r="O88">
            <v>5</v>
          </cell>
          <cell r="R88">
            <v>5</v>
          </cell>
          <cell r="S88">
            <v>8</v>
          </cell>
          <cell r="V88">
            <v>8</v>
          </cell>
          <cell r="W88">
            <v>7</v>
          </cell>
          <cell r="Z88">
            <v>7</v>
          </cell>
          <cell r="AA88">
            <v>6</v>
          </cell>
          <cell r="AD88">
            <v>6</v>
          </cell>
          <cell r="AE88">
            <v>6</v>
          </cell>
          <cell r="AH88">
            <v>6</v>
          </cell>
          <cell r="AI88">
            <v>6.208333333333333</v>
          </cell>
          <cell r="AJ88">
            <v>6.5083333333333329</v>
          </cell>
          <cell r="AK88">
            <v>6.16</v>
          </cell>
          <cell r="AO88">
            <v>8</v>
          </cell>
          <cell r="AR88">
            <v>8</v>
          </cell>
          <cell r="AS88">
            <v>6</v>
          </cell>
          <cell r="AV88">
            <v>6</v>
          </cell>
          <cell r="AW88">
            <v>7</v>
          </cell>
          <cell r="AZ88">
            <v>7</v>
          </cell>
          <cell r="BA88">
            <v>6</v>
          </cell>
          <cell r="BD88">
            <v>6</v>
          </cell>
          <cell r="BE88">
            <v>5</v>
          </cell>
          <cell r="BH88">
            <v>5</v>
          </cell>
          <cell r="BI88">
            <v>10</v>
          </cell>
          <cell r="BL88">
            <v>10</v>
          </cell>
          <cell r="BM88">
            <v>7</v>
          </cell>
          <cell r="BN88">
            <v>0</v>
          </cell>
          <cell r="BO88">
            <v>0</v>
          </cell>
          <cell r="BP88">
            <v>7</v>
          </cell>
          <cell r="BQ88">
            <v>7</v>
          </cell>
          <cell r="BR88">
            <v>0</v>
          </cell>
          <cell r="BS88">
            <v>0</v>
          </cell>
          <cell r="BT88">
            <v>7</v>
          </cell>
          <cell r="BU88">
            <v>7.1818181818181817</v>
          </cell>
          <cell r="BV88">
            <v>0</v>
          </cell>
          <cell r="BW88">
            <v>7.1818181818181817</v>
          </cell>
          <cell r="BX88">
            <v>6.6950757575757578</v>
          </cell>
          <cell r="BY88">
            <v>0</v>
          </cell>
          <cell r="BZ88" t="str">
            <v>0</v>
          </cell>
          <cell r="CA88">
            <v>0</v>
          </cell>
          <cell r="CB88">
            <v>7</v>
          </cell>
          <cell r="CC88">
            <v>0</v>
          </cell>
          <cell r="CD88">
            <v>0</v>
          </cell>
          <cell r="CE88">
            <v>7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  <cell r="CL88">
            <v>0</v>
          </cell>
          <cell r="CM88">
            <v>0</v>
          </cell>
          <cell r="CN88">
            <v>0</v>
          </cell>
          <cell r="CO88">
            <v>0</v>
          </cell>
          <cell r="CP88">
            <v>0</v>
          </cell>
          <cell r="CQ88">
            <v>0</v>
          </cell>
        </row>
        <row r="89">
          <cell r="E89" t="str">
            <v>085</v>
          </cell>
          <cell r="F89" t="str">
            <v>Phan Âçnh</v>
          </cell>
          <cell r="G89" t="str">
            <v>Phuïc</v>
          </cell>
          <cell r="H89">
            <v>28029</v>
          </cell>
          <cell r="I89" t="str">
            <v>97DL3</v>
          </cell>
          <cell r="J89" t="str">
            <v>97DL2</v>
          </cell>
          <cell r="K89">
            <v>5</v>
          </cell>
          <cell r="N89">
            <v>5</v>
          </cell>
          <cell r="O89">
            <v>3</v>
          </cell>
          <cell r="P89">
            <v>6</v>
          </cell>
          <cell r="R89">
            <v>6</v>
          </cell>
          <cell r="S89">
            <v>8</v>
          </cell>
          <cell r="V89">
            <v>8</v>
          </cell>
          <cell r="W89" t="str">
            <v>v</v>
          </cell>
          <cell r="X89">
            <v>7</v>
          </cell>
          <cell r="Z89">
            <v>7</v>
          </cell>
          <cell r="AA89">
            <v>6</v>
          </cell>
          <cell r="AD89">
            <v>6</v>
          </cell>
          <cell r="AE89">
            <v>4</v>
          </cell>
          <cell r="AF89">
            <v>6</v>
          </cell>
          <cell r="AG89">
            <v>0</v>
          </cell>
          <cell r="AH89">
            <v>6</v>
          </cell>
          <cell r="AI89">
            <v>6.375</v>
          </cell>
          <cell r="AJ89">
            <v>6.375</v>
          </cell>
          <cell r="AK89" t="e">
            <v>#VALUE!</v>
          </cell>
          <cell r="AL89">
            <v>0</v>
          </cell>
          <cell r="AM89">
            <v>0</v>
          </cell>
          <cell r="AN89">
            <v>0</v>
          </cell>
          <cell r="AO89">
            <v>8</v>
          </cell>
          <cell r="AP89">
            <v>0</v>
          </cell>
          <cell r="AQ89">
            <v>0</v>
          </cell>
          <cell r="AR89">
            <v>8</v>
          </cell>
          <cell r="AS89">
            <v>6</v>
          </cell>
          <cell r="AT89">
            <v>0</v>
          </cell>
          <cell r="AU89">
            <v>0</v>
          </cell>
          <cell r="AV89">
            <v>6</v>
          </cell>
          <cell r="AW89">
            <v>0</v>
          </cell>
          <cell r="AX89">
            <v>5</v>
          </cell>
          <cell r="AY89">
            <v>0</v>
          </cell>
          <cell r="AZ89">
            <v>5</v>
          </cell>
          <cell r="BA89">
            <v>4</v>
          </cell>
          <cell r="BB89">
            <v>7</v>
          </cell>
          <cell r="BC89">
            <v>0</v>
          </cell>
          <cell r="BD89">
            <v>7</v>
          </cell>
          <cell r="BE89">
            <v>5</v>
          </cell>
          <cell r="BF89">
            <v>0</v>
          </cell>
          <cell r="BG89">
            <v>0</v>
          </cell>
          <cell r="BH89">
            <v>5</v>
          </cell>
          <cell r="BI89">
            <v>3</v>
          </cell>
          <cell r="BJ89">
            <v>5</v>
          </cell>
          <cell r="BL89">
            <v>5</v>
          </cell>
          <cell r="BM89">
            <v>4</v>
          </cell>
          <cell r="BN89">
            <v>6</v>
          </cell>
          <cell r="BO89">
            <v>0</v>
          </cell>
          <cell r="BP89">
            <v>6</v>
          </cell>
          <cell r="BQ89">
            <v>3</v>
          </cell>
          <cell r="BR89">
            <v>5</v>
          </cell>
          <cell r="BS89">
            <v>0</v>
          </cell>
          <cell r="BT89">
            <v>5</v>
          </cell>
          <cell r="BU89">
            <v>5.7575757575757578</v>
          </cell>
          <cell r="BV89">
            <v>0</v>
          </cell>
          <cell r="BW89">
            <v>3.9696969696969697</v>
          </cell>
          <cell r="BX89">
            <v>6.0662878787878789</v>
          </cell>
          <cell r="BY89">
            <v>0</v>
          </cell>
          <cell r="BZ89" t="str">
            <v>0</v>
          </cell>
          <cell r="CA89">
            <v>0</v>
          </cell>
          <cell r="CB89">
            <v>8</v>
          </cell>
          <cell r="CC89">
            <v>0</v>
          </cell>
          <cell r="CD89">
            <v>0</v>
          </cell>
          <cell r="CE89">
            <v>8</v>
          </cell>
          <cell r="CF89">
            <v>0</v>
          </cell>
          <cell r="CG89">
            <v>0</v>
          </cell>
          <cell r="CH89">
            <v>0</v>
          </cell>
          <cell r="CI89">
            <v>0</v>
          </cell>
          <cell r="CJ89">
            <v>0</v>
          </cell>
          <cell r="CK89">
            <v>0</v>
          </cell>
          <cell r="CL89">
            <v>0</v>
          </cell>
          <cell r="CM89">
            <v>0</v>
          </cell>
          <cell r="CN89">
            <v>0</v>
          </cell>
          <cell r="CO89">
            <v>0</v>
          </cell>
          <cell r="CP89">
            <v>0</v>
          </cell>
        </row>
        <row r="90">
          <cell r="E90" t="str">
            <v>079</v>
          </cell>
          <cell r="F90" t="str">
            <v>Âinh Lã Uyãn</v>
          </cell>
          <cell r="G90" t="str">
            <v>Phæång</v>
          </cell>
          <cell r="H90">
            <v>29210</v>
          </cell>
          <cell r="I90" t="str">
            <v>97DL2</v>
          </cell>
          <cell r="J90" t="str">
            <v>97DL1</v>
          </cell>
          <cell r="K90">
            <v>6</v>
          </cell>
          <cell r="N90">
            <v>6</v>
          </cell>
          <cell r="O90">
            <v>6</v>
          </cell>
          <cell r="R90">
            <v>6</v>
          </cell>
          <cell r="S90">
            <v>6</v>
          </cell>
          <cell r="V90">
            <v>6</v>
          </cell>
          <cell r="W90">
            <v>7</v>
          </cell>
          <cell r="Z90">
            <v>7</v>
          </cell>
          <cell r="AA90">
            <v>6</v>
          </cell>
          <cell r="AD90">
            <v>6</v>
          </cell>
          <cell r="AE90">
            <v>7</v>
          </cell>
          <cell r="AH90">
            <v>7</v>
          </cell>
          <cell r="AI90">
            <v>6.291666666666667</v>
          </cell>
          <cell r="AJ90">
            <v>6.5916666666666668</v>
          </cell>
          <cell r="AK90">
            <v>6.28</v>
          </cell>
          <cell r="AO90">
            <v>6</v>
          </cell>
          <cell r="AR90">
            <v>6</v>
          </cell>
          <cell r="AS90">
            <v>5</v>
          </cell>
          <cell r="AV90">
            <v>5</v>
          </cell>
          <cell r="AW90">
            <v>7</v>
          </cell>
          <cell r="AZ90">
            <v>7</v>
          </cell>
          <cell r="BA90">
            <v>6</v>
          </cell>
          <cell r="BD90">
            <v>6</v>
          </cell>
          <cell r="BE90">
            <v>5</v>
          </cell>
          <cell r="BH90">
            <v>5</v>
          </cell>
          <cell r="BI90">
            <v>7</v>
          </cell>
          <cell r="BL90">
            <v>7</v>
          </cell>
          <cell r="BM90">
            <v>7</v>
          </cell>
          <cell r="BN90">
            <v>0</v>
          </cell>
          <cell r="BO90">
            <v>0</v>
          </cell>
          <cell r="BP90">
            <v>7</v>
          </cell>
          <cell r="BQ90">
            <v>5</v>
          </cell>
          <cell r="BR90">
            <v>0</v>
          </cell>
          <cell r="BS90">
            <v>0</v>
          </cell>
          <cell r="BT90">
            <v>5</v>
          </cell>
          <cell r="BU90">
            <v>6.1515151515151514</v>
          </cell>
          <cell r="BV90">
            <v>0</v>
          </cell>
          <cell r="BW90">
            <v>6.1515151515151514</v>
          </cell>
          <cell r="BX90">
            <v>6.2215909090909092</v>
          </cell>
          <cell r="BY90">
            <v>0</v>
          </cell>
          <cell r="BZ90" t="str">
            <v>0</v>
          </cell>
          <cell r="CA90">
            <v>0</v>
          </cell>
          <cell r="CB90">
            <v>7</v>
          </cell>
          <cell r="CC90">
            <v>0</v>
          </cell>
          <cell r="CD90">
            <v>0</v>
          </cell>
          <cell r="CE90">
            <v>7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  <cell r="CL90">
            <v>0</v>
          </cell>
          <cell r="CM90">
            <v>0</v>
          </cell>
          <cell r="CN90">
            <v>0</v>
          </cell>
          <cell r="CO90">
            <v>0</v>
          </cell>
          <cell r="CP90">
            <v>0</v>
          </cell>
          <cell r="CQ90">
            <v>0</v>
          </cell>
        </row>
        <row r="91">
          <cell r="F91" t="str">
            <v>Huyình Täú</v>
          </cell>
          <cell r="G91" t="str">
            <v>Phæång</v>
          </cell>
          <cell r="H91">
            <v>28622</v>
          </cell>
          <cell r="I91" t="str">
            <v>97DL</v>
          </cell>
          <cell r="J91" t="str">
            <v>96DL</v>
          </cell>
          <cell r="K91">
            <v>5</v>
          </cell>
          <cell r="N91">
            <v>5</v>
          </cell>
          <cell r="O91">
            <v>7</v>
          </cell>
          <cell r="R91">
            <v>7</v>
          </cell>
          <cell r="S91">
            <v>5</v>
          </cell>
          <cell r="V91">
            <v>5</v>
          </cell>
          <cell r="W91">
            <v>8</v>
          </cell>
          <cell r="Z91">
            <v>8</v>
          </cell>
          <cell r="AA91">
            <v>5</v>
          </cell>
          <cell r="AD91">
            <v>5</v>
          </cell>
          <cell r="AE91">
            <v>7</v>
          </cell>
          <cell r="AH91">
            <v>7</v>
          </cell>
          <cell r="AI91">
            <v>6.083333333333333</v>
          </cell>
          <cell r="AJ91">
            <v>6.083333333333333</v>
          </cell>
          <cell r="AK91">
            <v>6.04</v>
          </cell>
          <cell r="AO91">
            <v>6</v>
          </cell>
          <cell r="AR91">
            <v>6</v>
          </cell>
          <cell r="AS91">
            <v>6</v>
          </cell>
          <cell r="AV91">
            <v>6</v>
          </cell>
          <cell r="AW91">
            <v>6</v>
          </cell>
          <cell r="AZ91">
            <v>6</v>
          </cell>
          <cell r="BA91">
            <v>5</v>
          </cell>
          <cell r="BD91">
            <v>5</v>
          </cell>
          <cell r="BE91">
            <v>5</v>
          </cell>
          <cell r="BH91">
            <v>5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7</v>
          </cell>
          <cell r="BR91">
            <v>0</v>
          </cell>
          <cell r="BS91">
            <v>0</v>
          </cell>
          <cell r="BT91">
            <v>7</v>
          </cell>
          <cell r="BU91">
            <v>3.6969696969696968</v>
          </cell>
          <cell r="BV91">
            <v>0</v>
          </cell>
          <cell r="BW91">
            <v>0</v>
          </cell>
          <cell r="BX91">
            <v>0</v>
          </cell>
          <cell r="BY91">
            <v>0</v>
          </cell>
          <cell r="BZ91">
            <v>0</v>
          </cell>
          <cell r="CA91">
            <v>0</v>
          </cell>
          <cell r="CB91">
            <v>0</v>
          </cell>
          <cell r="CC91">
            <v>0</v>
          </cell>
          <cell r="CD91">
            <v>0</v>
          </cell>
          <cell r="CE91">
            <v>0</v>
          </cell>
          <cell r="CF91">
            <v>0</v>
          </cell>
          <cell r="CG91">
            <v>0</v>
          </cell>
          <cell r="CH91">
            <v>0</v>
          </cell>
          <cell r="CI91">
            <v>0</v>
          </cell>
          <cell r="CJ91">
            <v>0</v>
          </cell>
          <cell r="CK91">
            <v>0</v>
          </cell>
          <cell r="CL91">
            <v>0</v>
          </cell>
          <cell r="CM91">
            <v>0</v>
          </cell>
          <cell r="CN91">
            <v>0</v>
          </cell>
          <cell r="CO91">
            <v>0</v>
          </cell>
          <cell r="CP91">
            <v>0</v>
          </cell>
          <cell r="CQ91">
            <v>0</v>
          </cell>
        </row>
        <row r="92">
          <cell r="E92" t="str">
            <v>080</v>
          </cell>
          <cell r="F92" t="str">
            <v xml:space="preserve">Lã Häöng </v>
          </cell>
          <cell r="G92" t="str">
            <v>Phæång</v>
          </cell>
          <cell r="H92">
            <v>28745</v>
          </cell>
          <cell r="I92" t="str">
            <v>97DL3</v>
          </cell>
          <cell r="J92" t="str">
            <v>97DL2</v>
          </cell>
          <cell r="K92">
            <v>4</v>
          </cell>
          <cell r="L92">
            <v>5</v>
          </cell>
          <cell r="N92">
            <v>5</v>
          </cell>
          <cell r="O92">
            <v>5</v>
          </cell>
          <cell r="R92">
            <v>5</v>
          </cell>
          <cell r="S92">
            <v>9</v>
          </cell>
          <cell r="V92">
            <v>9</v>
          </cell>
          <cell r="W92" t="str">
            <v>v</v>
          </cell>
          <cell r="X92">
            <v>6</v>
          </cell>
          <cell r="Z92">
            <v>6</v>
          </cell>
          <cell r="AA92">
            <v>5</v>
          </cell>
          <cell r="AD92">
            <v>5</v>
          </cell>
          <cell r="AE92">
            <v>8</v>
          </cell>
          <cell r="AH92">
            <v>8</v>
          </cell>
          <cell r="AI92">
            <v>6.208333333333333</v>
          </cell>
          <cell r="AJ92">
            <v>6.208333333333333</v>
          </cell>
          <cell r="AK92" t="e">
            <v>#VALUE!</v>
          </cell>
          <cell r="AO92">
            <v>8</v>
          </cell>
          <cell r="AR92">
            <v>8</v>
          </cell>
          <cell r="AS92">
            <v>6</v>
          </cell>
          <cell r="AV92">
            <v>6</v>
          </cell>
          <cell r="AW92">
            <v>0</v>
          </cell>
          <cell r="AX92">
            <v>7</v>
          </cell>
          <cell r="AZ92">
            <v>7</v>
          </cell>
          <cell r="BA92">
            <v>4</v>
          </cell>
          <cell r="BB92">
            <v>6</v>
          </cell>
          <cell r="BD92">
            <v>6</v>
          </cell>
          <cell r="BE92">
            <v>5</v>
          </cell>
          <cell r="BH92">
            <v>5</v>
          </cell>
          <cell r="BI92">
            <v>2</v>
          </cell>
          <cell r="BJ92">
            <v>5</v>
          </cell>
          <cell r="BL92">
            <v>5</v>
          </cell>
          <cell r="BM92">
            <v>3</v>
          </cell>
          <cell r="BN92">
            <v>6</v>
          </cell>
          <cell r="BO92">
            <v>0</v>
          </cell>
          <cell r="BP92">
            <v>6</v>
          </cell>
          <cell r="BQ92">
            <v>3</v>
          </cell>
          <cell r="BR92">
            <v>5</v>
          </cell>
          <cell r="BS92">
            <v>0</v>
          </cell>
          <cell r="BT92">
            <v>5</v>
          </cell>
          <cell r="BU92">
            <v>5.9090909090909092</v>
          </cell>
          <cell r="BV92">
            <v>0</v>
          </cell>
          <cell r="BW92">
            <v>3.606060606060606</v>
          </cell>
          <cell r="BX92">
            <v>6.0587121212121211</v>
          </cell>
          <cell r="BY92">
            <v>0</v>
          </cell>
          <cell r="BZ92" t="str">
            <v>0</v>
          </cell>
          <cell r="CA92">
            <v>0</v>
          </cell>
          <cell r="CB92">
            <v>8</v>
          </cell>
          <cell r="CC92">
            <v>0</v>
          </cell>
          <cell r="CD92">
            <v>0</v>
          </cell>
          <cell r="CE92">
            <v>8</v>
          </cell>
          <cell r="CF92">
            <v>0</v>
          </cell>
          <cell r="CG92">
            <v>0</v>
          </cell>
          <cell r="CH92">
            <v>0</v>
          </cell>
          <cell r="CI92">
            <v>0</v>
          </cell>
          <cell r="CJ92">
            <v>0</v>
          </cell>
          <cell r="CK92">
            <v>0</v>
          </cell>
          <cell r="CL92">
            <v>0</v>
          </cell>
          <cell r="CM92">
            <v>0</v>
          </cell>
          <cell r="CN92">
            <v>0</v>
          </cell>
          <cell r="CO92">
            <v>0</v>
          </cell>
          <cell r="CP92">
            <v>0</v>
          </cell>
          <cell r="CQ92">
            <v>0</v>
          </cell>
        </row>
        <row r="93">
          <cell r="E93" t="str">
            <v>081</v>
          </cell>
          <cell r="F93" t="str">
            <v>Nguyãùn Thë Thanh</v>
          </cell>
          <cell r="G93" t="str">
            <v>Phæång</v>
          </cell>
          <cell r="H93">
            <v>28578</v>
          </cell>
          <cell r="I93" t="str">
            <v>97DL2</v>
          </cell>
          <cell r="J93" t="str">
            <v>97DL2</v>
          </cell>
          <cell r="K93">
            <v>5</v>
          </cell>
          <cell r="N93">
            <v>5</v>
          </cell>
          <cell r="O93">
            <v>3</v>
          </cell>
          <cell r="P93">
            <v>7</v>
          </cell>
          <cell r="R93">
            <v>7</v>
          </cell>
          <cell r="S93">
            <v>5</v>
          </cell>
          <cell r="V93">
            <v>5</v>
          </cell>
          <cell r="W93">
            <v>6</v>
          </cell>
          <cell r="Z93">
            <v>6</v>
          </cell>
          <cell r="AA93">
            <v>5</v>
          </cell>
          <cell r="AD93">
            <v>5</v>
          </cell>
          <cell r="AE93">
            <v>5</v>
          </cell>
          <cell r="AH93">
            <v>5</v>
          </cell>
          <cell r="AI93">
            <v>5.5</v>
          </cell>
          <cell r="AJ93">
            <v>5.8</v>
          </cell>
          <cell r="AK93">
            <v>4.84</v>
          </cell>
          <cell r="AO93">
            <v>6</v>
          </cell>
          <cell r="AR93">
            <v>6</v>
          </cell>
          <cell r="AS93">
            <v>5</v>
          </cell>
          <cell r="AV93">
            <v>5</v>
          </cell>
          <cell r="AW93">
            <v>7</v>
          </cell>
          <cell r="AZ93">
            <v>7</v>
          </cell>
          <cell r="BA93">
            <v>4</v>
          </cell>
          <cell r="BB93">
            <v>7</v>
          </cell>
          <cell r="BD93">
            <v>7</v>
          </cell>
          <cell r="BE93">
            <v>5</v>
          </cell>
          <cell r="BH93">
            <v>5</v>
          </cell>
          <cell r="BI93">
            <v>6</v>
          </cell>
          <cell r="BL93">
            <v>6</v>
          </cell>
          <cell r="BM93">
            <v>3</v>
          </cell>
          <cell r="BN93">
            <v>6</v>
          </cell>
          <cell r="BO93">
            <v>0</v>
          </cell>
          <cell r="BP93">
            <v>6</v>
          </cell>
          <cell r="BQ93">
            <v>1</v>
          </cell>
          <cell r="BR93">
            <v>5</v>
          </cell>
          <cell r="BS93">
            <v>0</v>
          </cell>
          <cell r="BT93">
            <v>5</v>
          </cell>
          <cell r="BU93">
            <v>5.8787878787878789</v>
          </cell>
          <cell r="BV93">
            <v>0</v>
          </cell>
          <cell r="BW93">
            <v>4.6969696969696972</v>
          </cell>
          <cell r="BX93">
            <v>5.6893939393939394</v>
          </cell>
          <cell r="BY93">
            <v>0</v>
          </cell>
          <cell r="BZ93" t="str">
            <v>0</v>
          </cell>
          <cell r="CA93">
            <v>0</v>
          </cell>
          <cell r="CB93">
            <v>7</v>
          </cell>
          <cell r="CC93">
            <v>0</v>
          </cell>
          <cell r="CD93">
            <v>0</v>
          </cell>
          <cell r="CE93">
            <v>7</v>
          </cell>
          <cell r="CF93">
            <v>0</v>
          </cell>
          <cell r="CG93">
            <v>0</v>
          </cell>
          <cell r="CH93">
            <v>0</v>
          </cell>
          <cell r="CI93">
            <v>0</v>
          </cell>
          <cell r="CJ93">
            <v>0</v>
          </cell>
          <cell r="CK93">
            <v>0</v>
          </cell>
          <cell r="CL93">
            <v>0</v>
          </cell>
          <cell r="CM93">
            <v>0</v>
          </cell>
          <cell r="CN93">
            <v>0</v>
          </cell>
          <cell r="CO93">
            <v>0</v>
          </cell>
          <cell r="CP93">
            <v>0</v>
          </cell>
          <cell r="CQ93">
            <v>0</v>
          </cell>
        </row>
        <row r="94">
          <cell r="E94" t="str">
            <v>135</v>
          </cell>
          <cell r="F94" t="str">
            <v>Phaûm Liãn</v>
          </cell>
          <cell r="G94" t="str">
            <v>Phæång</v>
          </cell>
          <cell r="H94">
            <v>28918</v>
          </cell>
          <cell r="I94" t="str">
            <v>97DL2</v>
          </cell>
          <cell r="J94" t="str">
            <v>97DL4</v>
          </cell>
          <cell r="K94">
            <v>3</v>
          </cell>
          <cell r="L94">
            <v>5</v>
          </cell>
          <cell r="N94">
            <v>5</v>
          </cell>
          <cell r="O94" t="str">
            <v>x</v>
          </cell>
          <cell r="Q94">
            <v>7</v>
          </cell>
          <cell r="R94">
            <v>7</v>
          </cell>
          <cell r="S94">
            <v>8</v>
          </cell>
          <cell r="V94">
            <v>8</v>
          </cell>
          <cell r="W94">
            <v>8</v>
          </cell>
          <cell r="Z94">
            <v>8</v>
          </cell>
          <cell r="AB94">
            <v>3</v>
          </cell>
          <cell r="AC94">
            <v>5</v>
          </cell>
          <cell r="AD94">
            <v>5</v>
          </cell>
          <cell r="AE94" t="str">
            <v>v</v>
          </cell>
          <cell r="AF94">
            <v>7</v>
          </cell>
          <cell r="AG94">
            <v>0</v>
          </cell>
          <cell r="AH94">
            <v>7</v>
          </cell>
          <cell r="AI94">
            <v>6.583333333333333</v>
          </cell>
          <cell r="AJ94">
            <v>6.583333333333333</v>
          </cell>
          <cell r="AK94" t="e">
            <v>#VALUE!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5</v>
          </cell>
          <cell r="AQ94">
            <v>0</v>
          </cell>
          <cell r="AR94">
            <v>5</v>
          </cell>
          <cell r="AS94">
            <v>6</v>
          </cell>
          <cell r="AT94">
            <v>0</v>
          </cell>
          <cell r="AU94">
            <v>0</v>
          </cell>
          <cell r="AV94">
            <v>6</v>
          </cell>
          <cell r="AW94" t="str">
            <v>v</v>
          </cell>
          <cell r="AX94">
            <v>6</v>
          </cell>
          <cell r="AY94">
            <v>0</v>
          </cell>
          <cell r="AZ94">
            <v>6</v>
          </cell>
          <cell r="BA94" t="str">
            <v>v</v>
          </cell>
          <cell r="BB94">
            <v>0</v>
          </cell>
          <cell r="BC94">
            <v>0</v>
          </cell>
          <cell r="BD94">
            <v>0</v>
          </cell>
          <cell r="BE94">
            <v>4</v>
          </cell>
          <cell r="BF94">
            <v>6</v>
          </cell>
          <cell r="BH94">
            <v>6</v>
          </cell>
          <cell r="BI94">
            <v>4</v>
          </cell>
          <cell r="BJ94">
            <v>4</v>
          </cell>
          <cell r="BL94">
            <v>4</v>
          </cell>
          <cell r="BM94">
            <v>4</v>
          </cell>
          <cell r="BN94">
            <v>6</v>
          </cell>
          <cell r="BO94">
            <v>0</v>
          </cell>
          <cell r="BP94">
            <v>6</v>
          </cell>
          <cell r="BQ94" t="str">
            <v>v</v>
          </cell>
          <cell r="BR94">
            <v>5</v>
          </cell>
          <cell r="BS94">
            <v>0</v>
          </cell>
          <cell r="BT94">
            <v>5</v>
          </cell>
          <cell r="BU94">
            <v>4.9090909090909092</v>
          </cell>
          <cell r="BV94">
            <v>0</v>
          </cell>
          <cell r="BW94" t="e">
            <v>#VALUE!</v>
          </cell>
          <cell r="BX94">
            <v>5.7462121212121211</v>
          </cell>
          <cell r="BY94">
            <v>15.517241379310345</v>
          </cell>
          <cell r="BZ94" t="str">
            <v>0</v>
          </cell>
          <cell r="CA94">
            <v>0</v>
          </cell>
          <cell r="CB94">
            <v>7</v>
          </cell>
          <cell r="CC94">
            <v>0</v>
          </cell>
          <cell r="CD94">
            <v>0</v>
          </cell>
          <cell r="CE94">
            <v>7</v>
          </cell>
          <cell r="CF94">
            <v>0</v>
          </cell>
          <cell r="CG94">
            <v>0</v>
          </cell>
          <cell r="CH94">
            <v>0</v>
          </cell>
          <cell r="CI94">
            <v>0</v>
          </cell>
          <cell r="CJ94">
            <v>0</v>
          </cell>
          <cell r="CK94">
            <v>0</v>
          </cell>
          <cell r="CL94">
            <v>0</v>
          </cell>
          <cell r="CM94">
            <v>0</v>
          </cell>
          <cell r="CN94">
            <v>0</v>
          </cell>
          <cell r="CO94">
            <v>0</v>
          </cell>
          <cell r="CP94">
            <v>0</v>
          </cell>
        </row>
        <row r="95">
          <cell r="E95" t="str">
            <v>087</v>
          </cell>
          <cell r="F95" t="str">
            <v xml:space="preserve">Laûi Âçnh </v>
          </cell>
          <cell r="G95" t="str">
            <v>Quang</v>
          </cell>
          <cell r="H95">
            <v>29069</v>
          </cell>
          <cell r="I95" t="str">
            <v>97DL1</v>
          </cell>
          <cell r="J95" t="str">
            <v>97DL1</v>
          </cell>
          <cell r="K95">
            <v>6</v>
          </cell>
          <cell r="N95">
            <v>6</v>
          </cell>
          <cell r="O95">
            <v>5</v>
          </cell>
          <cell r="R95">
            <v>5</v>
          </cell>
          <cell r="S95">
            <v>6</v>
          </cell>
          <cell r="V95">
            <v>6</v>
          </cell>
          <cell r="W95">
            <v>8</v>
          </cell>
          <cell r="Z95">
            <v>8</v>
          </cell>
          <cell r="AA95">
            <v>6</v>
          </cell>
          <cell r="AD95">
            <v>6</v>
          </cell>
          <cell r="AE95" t="str">
            <v>v</v>
          </cell>
          <cell r="AF95">
            <v>6</v>
          </cell>
          <cell r="AG95">
            <v>0</v>
          </cell>
          <cell r="AH95">
            <v>6</v>
          </cell>
          <cell r="AI95">
            <v>6.166666666666667</v>
          </cell>
          <cell r="AJ95">
            <v>6.166666666666667</v>
          </cell>
          <cell r="AK95" t="e">
            <v>#VALUE!</v>
          </cell>
          <cell r="AL95">
            <v>0</v>
          </cell>
          <cell r="AM95">
            <v>0</v>
          </cell>
          <cell r="AN95">
            <v>0</v>
          </cell>
          <cell r="AO95">
            <v>7</v>
          </cell>
          <cell r="AP95">
            <v>0</v>
          </cell>
          <cell r="AQ95">
            <v>0</v>
          </cell>
          <cell r="AR95">
            <v>7</v>
          </cell>
          <cell r="AS95">
            <v>5</v>
          </cell>
          <cell r="AT95">
            <v>0</v>
          </cell>
          <cell r="AU95">
            <v>0</v>
          </cell>
          <cell r="AV95">
            <v>5</v>
          </cell>
          <cell r="AW95">
            <v>2</v>
          </cell>
          <cell r="AX95">
            <v>7</v>
          </cell>
          <cell r="AY95">
            <v>0</v>
          </cell>
          <cell r="AZ95">
            <v>7</v>
          </cell>
          <cell r="BA95">
            <v>8</v>
          </cell>
          <cell r="BB95">
            <v>0</v>
          </cell>
          <cell r="BC95">
            <v>0</v>
          </cell>
          <cell r="BD95">
            <v>8</v>
          </cell>
          <cell r="BE95">
            <v>5</v>
          </cell>
          <cell r="BF95">
            <v>0</v>
          </cell>
          <cell r="BG95">
            <v>0</v>
          </cell>
          <cell r="BH95">
            <v>5</v>
          </cell>
          <cell r="BI95">
            <v>5</v>
          </cell>
          <cell r="BL95">
            <v>5</v>
          </cell>
          <cell r="BM95">
            <v>6</v>
          </cell>
          <cell r="BN95">
            <v>0</v>
          </cell>
          <cell r="BO95">
            <v>0</v>
          </cell>
          <cell r="BP95">
            <v>6</v>
          </cell>
          <cell r="BQ95">
            <v>6</v>
          </cell>
          <cell r="BR95">
            <v>0</v>
          </cell>
          <cell r="BS95">
            <v>0</v>
          </cell>
          <cell r="BT95">
            <v>6</v>
          </cell>
          <cell r="BU95">
            <v>5.9696969696969697</v>
          </cell>
          <cell r="BV95">
            <v>0</v>
          </cell>
          <cell r="BW95">
            <v>5.3636363636363633</v>
          </cell>
          <cell r="BX95">
            <v>6.0681818181818183</v>
          </cell>
          <cell r="BY95">
            <v>0</v>
          </cell>
          <cell r="BZ95" t="str">
            <v>0</v>
          </cell>
          <cell r="CA95">
            <v>0</v>
          </cell>
          <cell r="CB95">
            <v>6</v>
          </cell>
          <cell r="CC95">
            <v>0</v>
          </cell>
          <cell r="CD95">
            <v>0</v>
          </cell>
          <cell r="CE95">
            <v>6</v>
          </cell>
          <cell r="CF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  <cell r="CL95">
            <v>0</v>
          </cell>
          <cell r="CM95">
            <v>0</v>
          </cell>
          <cell r="CN95">
            <v>0</v>
          </cell>
          <cell r="CO95">
            <v>0</v>
          </cell>
        </row>
        <row r="96">
          <cell r="E96" t="str">
            <v>088</v>
          </cell>
          <cell r="F96" t="str">
            <v>Phaûm Âàng</v>
          </cell>
          <cell r="G96" t="str">
            <v>Quang</v>
          </cell>
          <cell r="H96">
            <v>28129</v>
          </cell>
          <cell r="I96" t="str">
            <v>97DL3</v>
          </cell>
          <cell r="J96" t="str">
            <v>97DL2</v>
          </cell>
          <cell r="K96">
            <v>7</v>
          </cell>
          <cell r="N96">
            <v>7</v>
          </cell>
          <cell r="O96">
            <v>5</v>
          </cell>
          <cell r="R96">
            <v>5</v>
          </cell>
          <cell r="S96">
            <v>6</v>
          </cell>
          <cell r="V96">
            <v>6</v>
          </cell>
          <cell r="X96">
            <v>7</v>
          </cell>
          <cell r="Z96">
            <v>7</v>
          </cell>
          <cell r="AA96">
            <v>5</v>
          </cell>
          <cell r="AD96">
            <v>5</v>
          </cell>
          <cell r="AE96">
            <v>7</v>
          </cell>
          <cell r="AH96">
            <v>7</v>
          </cell>
          <cell r="AI96">
            <v>6</v>
          </cell>
          <cell r="AJ96">
            <v>6</v>
          </cell>
          <cell r="AK96">
            <v>4.92</v>
          </cell>
          <cell r="AR96">
            <v>0</v>
          </cell>
          <cell r="AS96">
            <v>6</v>
          </cell>
          <cell r="AV96">
            <v>6</v>
          </cell>
          <cell r="AW96" t="str">
            <v>v</v>
          </cell>
          <cell r="AX96">
            <v>5</v>
          </cell>
          <cell r="AZ96">
            <v>5</v>
          </cell>
          <cell r="BA96">
            <v>5</v>
          </cell>
          <cell r="BD96">
            <v>5</v>
          </cell>
          <cell r="BE96">
            <v>5</v>
          </cell>
          <cell r="BH96">
            <v>5</v>
          </cell>
          <cell r="BI96">
            <v>3</v>
          </cell>
          <cell r="BJ96">
            <v>2</v>
          </cell>
          <cell r="BL96">
            <v>3</v>
          </cell>
          <cell r="BM96">
            <v>4</v>
          </cell>
          <cell r="BN96">
            <v>5</v>
          </cell>
          <cell r="BO96">
            <v>0</v>
          </cell>
          <cell r="BP96">
            <v>5</v>
          </cell>
          <cell r="BQ96">
            <v>6</v>
          </cell>
          <cell r="BR96">
            <v>0</v>
          </cell>
          <cell r="BS96">
            <v>0</v>
          </cell>
          <cell r="BT96">
            <v>6</v>
          </cell>
          <cell r="BU96">
            <v>4.3939393939393936</v>
          </cell>
          <cell r="BV96">
            <v>0</v>
          </cell>
          <cell r="BW96" t="e">
            <v>#VALUE!</v>
          </cell>
          <cell r="BX96">
            <v>5.1969696969696972</v>
          </cell>
          <cell r="BY96">
            <v>15.517241379310345</v>
          </cell>
          <cell r="BZ96" t="str">
            <v>0</v>
          </cell>
          <cell r="CA96">
            <v>0</v>
          </cell>
          <cell r="CB96" t="str">
            <v>v</v>
          </cell>
          <cell r="CC96">
            <v>0</v>
          </cell>
          <cell r="CD96">
            <v>0</v>
          </cell>
          <cell r="CE96">
            <v>0</v>
          </cell>
          <cell r="CF96">
            <v>0</v>
          </cell>
          <cell r="CG96">
            <v>0</v>
          </cell>
          <cell r="CH96">
            <v>0</v>
          </cell>
          <cell r="CI96">
            <v>0</v>
          </cell>
          <cell r="CJ96">
            <v>0</v>
          </cell>
          <cell r="CK96">
            <v>0</v>
          </cell>
          <cell r="CL96">
            <v>0</v>
          </cell>
          <cell r="CM96">
            <v>0</v>
          </cell>
          <cell r="CN96">
            <v>0</v>
          </cell>
          <cell r="CO96">
            <v>0</v>
          </cell>
          <cell r="CP96">
            <v>0</v>
          </cell>
          <cell r="CQ96">
            <v>0</v>
          </cell>
        </row>
        <row r="97">
          <cell r="E97" t="str">
            <v>086</v>
          </cell>
          <cell r="F97" t="str">
            <v>Nguyãùn Huy</v>
          </cell>
          <cell r="G97" t="str">
            <v>Quán</v>
          </cell>
          <cell r="H97">
            <v>28629</v>
          </cell>
          <cell r="I97" t="str">
            <v>97DL1</v>
          </cell>
          <cell r="J97" t="str">
            <v>97DL3</v>
          </cell>
          <cell r="K97">
            <v>5</v>
          </cell>
          <cell r="N97">
            <v>5</v>
          </cell>
          <cell r="O97" t="str">
            <v>v</v>
          </cell>
          <cell r="P97">
            <v>7</v>
          </cell>
          <cell r="R97">
            <v>7</v>
          </cell>
          <cell r="S97">
            <v>3</v>
          </cell>
          <cell r="T97">
            <v>5</v>
          </cell>
          <cell r="V97">
            <v>5</v>
          </cell>
          <cell r="W97">
            <v>8</v>
          </cell>
          <cell r="Z97">
            <v>8</v>
          </cell>
          <cell r="AA97">
            <v>5</v>
          </cell>
          <cell r="AD97">
            <v>5</v>
          </cell>
          <cell r="AE97">
            <v>7</v>
          </cell>
          <cell r="AH97">
            <v>7</v>
          </cell>
          <cell r="AI97">
            <v>6.083333333333333</v>
          </cell>
          <cell r="AJ97">
            <v>6.3833333333333329</v>
          </cell>
          <cell r="AK97" t="e">
            <v>#VALUE!</v>
          </cell>
          <cell r="AO97">
            <v>7</v>
          </cell>
          <cell r="AR97">
            <v>7</v>
          </cell>
          <cell r="AS97">
            <v>5</v>
          </cell>
          <cell r="AV97">
            <v>5</v>
          </cell>
          <cell r="AW97">
            <v>8</v>
          </cell>
          <cell r="AZ97">
            <v>8</v>
          </cell>
          <cell r="BA97">
            <v>6</v>
          </cell>
          <cell r="BD97">
            <v>6</v>
          </cell>
          <cell r="BE97">
            <v>5</v>
          </cell>
          <cell r="BH97">
            <v>5</v>
          </cell>
          <cell r="BI97">
            <v>9</v>
          </cell>
          <cell r="BL97">
            <v>9</v>
          </cell>
          <cell r="BM97">
            <v>4</v>
          </cell>
          <cell r="BN97">
            <v>6</v>
          </cell>
          <cell r="BO97">
            <v>0</v>
          </cell>
          <cell r="BP97">
            <v>6</v>
          </cell>
          <cell r="BQ97">
            <v>7</v>
          </cell>
          <cell r="BR97">
            <v>0</v>
          </cell>
          <cell r="BS97">
            <v>0</v>
          </cell>
          <cell r="BT97">
            <v>7</v>
          </cell>
          <cell r="BU97">
            <v>6.7272727272727275</v>
          </cell>
          <cell r="BV97">
            <v>0</v>
          </cell>
          <cell r="BW97">
            <v>6.3636363636363633</v>
          </cell>
          <cell r="BX97">
            <v>6.4053030303030303</v>
          </cell>
          <cell r="BY97">
            <v>0</v>
          </cell>
          <cell r="BZ97" t="str">
            <v>0</v>
          </cell>
          <cell r="CA97">
            <v>0</v>
          </cell>
          <cell r="CB97">
            <v>6</v>
          </cell>
          <cell r="CC97">
            <v>0</v>
          </cell>
          <cell r="CD97">
            <v>0</v>
          </cell>
          <cell r="CE97">
            <v>6</v>
          </cell>
          <cell r="CF97">
            <v>0</v>
          </cell>
          <cell r="CG97">
            <v>0</v>
          </cell>
          <cell r="CH97">
            <v>0</v>
          </cell>
          <cell r="CI97">
            <v>0</v>
          </cell>
          <cell r="CJ97">
            <v>0</v>
          </cell>
          <cell r="CK97">
            <v>0</v>
          </cell>
          <cell r="CL97">
            <v>0</v>
          </cell>
          <cell r="CM97">
            <v>0</v>
          </cell>
          <cell r="CN97">
            <v>0</v>
          </cell>
          <cell r="CO97">
            <v>0</v>
          </cell>
          <cell r="CP97">
            <v>0</v>
          </cell>
          <cell r="CQ97">
            <v>0</v>
          </cell>
        </row>
        <row r="98">
          <cell r="E98" t="str">
            <v>089</v>
          </cell>
          <cell r="F98" t="str">
            <v>Âaìo Phaûm Hoaìng</v>
          </cell>
          <cell r="G98" t="str">
            <v>Quyình</v>
          </cell>
          <cell r="H98">
            <v>28811</v>
          </cell>
          <cell r="I98" t="str">
            <v>97DL2</v>
          </cell>
          <cell r="J98" t="str">
            <v>97DL3</v>
          </cell>
          <cell r="K98">
            <v>7</v>
          </cell>
          <cell r="N98">
            <v>7</v>
          </cell>
          <cell r="O98">
            <v>5</v>
          </cell>
          <cell r="R98">
            <v>5</v>
          </cell>
          <cell r="S98">
            <v>7</v>
          </cell>
          <cell r="V98">
            <v>7</v>
          </cell>
          <cell r="W98">
            <v>7</v>
          </cell>
          <cell r="Z98">
            <v>7</v>
          </cell>
          <cell r="AA98">
            <v>4</v>
          </cell>
          <cell r="AB98">
            <v>3</v>
          </cell>
          <cell r="AC98">
            <v>5</v>
          </cell>
          <cell r="AD98">
            <v>5</v>
          </cell>
          <cell r="AE98">
            <v>9</v>
          </cell>
          <cell r="AH98">
            <v>9</v>
          </cell>
          <cell r="AI98">
            <v>6.416666666666667</v>
          </cell>
          <cell r="AJ98">
            <v>6.8166666666666673</v>
          </cell>
          <cell r="AK98">
            <v>6.2</v>
          </cell>
          <cell r="AL98" t="str">
            <v>BT</v>
          </cell>
          <cell r="AM98" t="str">
            <v>Cäüng âiãøm</v>
          </cell>
          <cell r="AO98">
            <v>8</v>
          </cell>
          <cell r="AR98">
            <v>8</v>
          </cell>
          <cell r="AS98">
            <v>7</v>
          </cell>
          <cell r="AV98">
            <v>7</v>
          </cell>
          <cell r="AX98">
            <v>5</v>
          </cell>
          <cell r="AZ98">
            <v>5</v>
          </cell>
          <cell r="BA98">
            <v>7</v>
          </cell>
          <cell r="BD98">
            <v>7</v>
          </cell>
          <cell r="BE98">
            <v>5</v>
          </cell>
          <cell r="BH98">
            <v>5</v>
          </cell>
          <cell r="BI98">
            <v>7</v>
          </cell>
          <cell r="BL98">
            <v>7</v>
          </cell>
          <cell r="BM98">
            <v>8</v>
          </cell>
          <cell r="BN98">
            <v>0</v>
          </cell>
          <cell r="BO98">
            <v>0</v>
          </cell>
          <cell r="BP98">
            <v>8</v>
          </cell>
          <cell r="BQ98">
            <v>1</v>
          </cell>
          <cell r="BR98">
            <v>5</v>
          </cell>
          <cell r="BS98">
            <v>0</v>
          </cell>
          <cell r="BT98">
            <v>5</v>
          </cell>
          <cell r="BU98">
            <v>6.6060606060606064</v>
          </cell>
          <cell r="BV98">
            <v>0</v>
          </cell>
          <cell r="BW98">
            <v>5.6363636363636367</v>
          </cell>
          <cell r="BX98">
            <v>6.5113636363636367</v>
          </cell>
          <cell r="BY98">
            <v>0</v>
          </cell>
          <cell r="BZ98" t="str">
            <v>0</v>
          </cell>
          <cell r="CA98">
            <v>0</v>
          </cell>
          <cell r="CB98">
            <v>5</v>
          </cell>
          <cell r="CC98">
            <v>0</v>
          </cell>
          <cell r="CD98">
            <v>0</v>
          </cell>
          <cell r="CE98">
            <v>5</v>
          </cell>
          <cell r="CF98">
            <v>0</v>
          </cell>
          <cell r="CG98">
            <v>0</v>
          </cell>
          <cell r="CH98">
            <v>0</v>
          </cell>
          <cell r="CI98">
            <v>0</v>
          </cell>
          <cell r="CJ98">
            <v>0</v>
          </cell>
          <cell r="CK98">
            <v>0</v>
          </cell>
          <cell r="CL98">
            <v>0</v>
          </cell>
          <cell r="CM98">
            <v>0</v>
          </cell>
          <cell r="CN98">
            <v>0</v>
          </cell>
          <cell r="CO98">
            <v>0</v>
          </cell>
          <cell r="CP98">
            <v>0</v>
          </cell>
          <cell r="CQ98">
            <v>0</v>
          </cell>
        </row>
        <row r="99">
          <cell r="E99" t="str">
            <v>091</v>
          </cell>
          <cell r="F99" t="str">
            <v xml:space="preserve">Tráön Âçnh </v>
          </cell>
          <cell r="G99" t="str">
            <v>Sang</v>
          </cell>
          <cell r="H99">
            <v>28856</v>
          </cell>
          <cell r="I99" t="str">
            <v>97DL3</v>
          </cell>
          <cell r="J99" t="str">
            <v>97DL1</v>
          </cell>
          <cell r="K99">
            <v>6</v>
          </cell>
          <cell r="N99">
            <v>6</v>
          </cell>
          <cell r="O99">
            <v>5</v>
          </cell>
          <cell r="R99">
            <v>5</v>
          </cell>
          <cell r="S99">
            <v>8</v>
          </cell>
          <cell r="V99">
            <v>8</v>
          </cell>
          <cell r="W99">
            <v>8</v>
          </cell>
          <cell r="Z99">
            <v>8</v>
          </cell>
          <cell r="AA99">
            <v>7</v>
          </cell>
          <cell r="AD99">
            <v>7</v>
          </cell>
          <cell r="AE99">
            <v>8</v>
          </cell>
          <cell r="AH99">
            <v>8</v>
          </cell>
          <cell r="AI99">
            <v>7</v>
          </cell>
          <cell r="AJ99">
            <v>7</v>
          </cell>
          <cell r="AK99">
            <v>6.96</v>
          </cell>
          <cell r="AO99">
            <v>6</v>
          </cell>
          <cell r="AR99">
            <v>6</v>
          </cell>
          <cell r="AS99">
            <v>7</v>
          </cell>
          <cell r="AV99">
            <v>7</v>
          </cell>
          <cell r="AW99">
            <v>5</v>
          </cell>
          <cell r="AZ99">
            <v>5</v>
          </cell>
          <cell r="BA99">
            <v>6</v>
          </cell>
          <cell r="BD99">
            <v>6</v>
          </cell>
          <cell r="BE99">
            <v>5</v>
          </cell>
          <cell r="BH99">
            <v>5</v>
          </cell>
          <cell r="BI99">
            <v>5</v>
          </cell>
          <cell r="BL99">
            <v>5</v>
          </cell>
          <cell r="BM99">
            <v>6</v>
          </cell>
          <cell r="BN99">
            <v>0</v>
          </cell>
          <cell r="BO99">
            <v>0</v>
          </cell>
          <cell r="BP99">
            <v>6</v>
          </cell>
          <cell r="BQ99">
            <v>6</v>
          </cell>
          <cell r="BR99">
            <v>0</v>
          </cell>
          <cell r="BS99">
            <v>0</v>
          </cell>
          <cell r="BT99">
            <v>6</v>
          </cell>
          <cell r="BU99">
            <v>5.6969696969696972</v>
          </cell>
          <cell r="BV99">
            <v>0</v>
          </cell>
          <cell r="BW99">
            <v>5.6969696969696972</v>
          </cell>
          <cell r="BX99">
            <v>6.3484848484848486</v>
          </cell>
          <cell r="BY99">
            <v>0</v>
          </cell>
          <cell r="BZ99" t="str">
            <v>0</v>
          </cell>
          <cell r="CA99">
            <v>0</v>
          </cell>
          <cell r="CB99">
            <v>4</v>
          </cell>
          <cell r="CC99">
            <v>0</v>
          </cell>
          <cell r="CD99">
            <v>0</v>
          </cell>
          <cell r="CE99">
            <v>4</v>
          </cell>
          <cell r="CF99">
            <v>0</v>
          </cell>
          <cell r="CG99">
            <v>0</v>
          </cell>
          <cell r="CH99">
            <v>0</v>
          </cell>
          <cell r="CI99">
            <v>0</v>
          </cell>
          <cell r="CJ99">
            <v>0</v>
          </cell>
          <cell r="CK99">
            <v>0</v>
          </cell>
          <cell r="CL99">
            <v>0</v>
          </cell>
          <cell r="CM99">
            <v>0</v>
          </cell>
          <cell r="CN99">
            <v>0</v>
          </cell>
          <cell r="CO99">
            <v>0</v>
          </cell>
          <cell r="CP99">
            <v>0</v>
          </cell>
          <cell r="CQ99">
            <v>0</v>
          </cell>
        </row>
        <row r="100">
          <cell r="E100" t="str">
            <v>092</v>
          </cell>
          <cell r="F100" t="str">
            <v xml:space="preserve">Tráön Vàn </v>
          </cell>
          <cell r="G100" t="str">
            <v>Sang</v>
          </cell>
          <cell r="H100">
            <v>27895</v>
          </cell>
          <cell r="I100" t="str">
            <v>97DL3</v>
          </cell>
          <cell r="J100" t="str">
            <v>97DL1</v>
          </cell>
          <cell r="K100">
            <v>5</v>
          </cell>
          <cell r="N100">
            <v>5</v>
          </cell>
          <cell r="O100">
            <v>5</v>
          </cell>
          <cell r="R100">
            <v>5</v>
          </cell>
          <cell r="S100">
            <v>3</v>
          </cell>
          <cell r="T100">
            <v>5</v>
          </cell>
          <cell r="V100">
            <v>5</v>
          </cell>
          <cell r="W100">
            <v>7</v>
          </cell>
          <cell r="Z100">
            <v>7</v>
          </cell>
          <cell r="AA100">
            <v>7</v>
          </cell>
          <cell r="AD100">
            <v>7</v>
          </cell>
          <cell r="AE100">
            <v>9</v>
          </cell>
          <cell r="AH100">
            <v>9</v>
          </cell>
          <cell r="AI100">
            <v>6.333333333333333</v>
          </cell>
          <cell r="AJ100">
            <v>6.333333333333333</v>
          </cell>
          <cell r="AK100">
            <v>5.96</v>
          </cell>
          <cell r="AO100">
            <v>7</v>
          </cell>
          <cell r="AR100">
            <v>7</v>
          </cell>
          <cell r="AS100">
            <v>6</v>
          </cell>
          <cell r="AV100">
            <v>6</v>
          </cell>
          <cell r="AW100">
            <v>5</v>
          </cell>
          <cell r="AZ100">
            <v>5</v>
          </cell>
          <cell r="BA100">
            <v>6</v>
          </cell>
          <cell r="BD100">
            <v>6</v>
          </cell>
          <cell r="BE100">
            <v>4</v>
          </cell>
          <cell r="BF100">
            <v>5</v>
          </cell>
          <cell r="BH100">
            <v>5</v>
          </cell>
          <cell r="BI100">
            <v>4</v>
          </cell>
          <cell r="BJ100">
            <v>5</v>
          </cell>
          <cell r="BL100">
            <v>5</v>
          </cell>
          <cell r="BM100">
            <v>7</v>
          </cell>
          <cell r="BN100">
            <v>0</v>
          </cell>
          <cell r="BO100">
            <v>0</v>
          </cell>
          <cell r="BP100">
            <v>7</v>
          </cell>
          <cell r="BQ100">
            <v>6</v>
          </cell>
          <cell r="BR100">
            <v>0</v>
          </cell>
          <cell r="BS100">
            <v>0</v>
          </cell>
          <cell r="BT100">
            <v>6</v>
          </cell>
          <cell r="BU100">
            <v>5.8484848484848486</v>
          </cell>
          <cell r="BV100">
            <v>0</v>
          </cell>
          <cell r="BW100">
            <v>5.5454545454545459</v>
          </cell>
          <cell r="BX100">
            <v>6.0909090909090908</v>
          </cell>
          <cell r="BY100">
            <v>0</v>
          </cell>
          <cell r="BZ100" t="str">
            <v>0</v>
          </cell>
          <cell r="CA100">
            <v>0</v>
          </cell>
          <cell r="CB100">
            <v>4</v>
          </cell>
          <cell r="CC100">
            <v>0</v>
          </cell>
          <cell r="CD100">
            <v>0</v>
          </cell>
          <cell r="CE100">
            <v>4</v>
          </cell>
          <cell r="CF100">
            <v>0</v>
          </cell>
          <cell r="CG100">
            <v>0</v>
          </cell>
          <cell r="CH100">
            <v>0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  <cell r="CM100">
            <v>0</v>
          </cell>
          <cell r="CN100">
            <v>0</v>
          </cell>
          <cell r="CO100">
            <v>0</v>
          </cell>
          <cell r="CP100">
            <v>0</v>
          </cell>
          <cell r="CQ100">
            <v>0</v>
          </cell>
        </row>
        <row r="101">
          <cell r="E101" t="str">
            <v>090</v>
          </cell>
          <cell r="F101" t="str">
            <v>Buìi Thë Thu</v>
          </cell>
          <cell r="G101" t="str">
            <v>Sæång</v>
          </cell>
          <cell r="H101">
            <v>28643</v>
          </cell>
          <cell r="I101" t="str">
            <v>97DL1</v>
          </cell>
          <cell r="J101" t="str">
            <v>97DL3</v>
          </cell>
          <cell r="K101">
            <v>5</v>
          </cell>
          <cell r="N101">
            <v>5</v>
          </cell>
          <cell r="O101">
            <v>5</v>
          </cell>
          <cell r="R101">
            <v>5</v>
          </cell>
          <cell r="S101">
            <v>7</v>
          </cell>
          <cell r="V101">
            <v>7</v>
          </cell>
          <cell r="W101">
            <v>8</v>
          </cell>
          <cell r="Z101">
            <v>8</v>
          </cell>
          <cell r="AA101">
            <v>6</v>
          </cell>
          <cell r="AD101">
            <v>6</v>
          </cell>
          <cell r="AE101">
            <v>9</v>
          </cell>
          <cell r="AH101">
            <v>9</v>
          </cell>
          <cell r="AI101">
            <v>6.583333333333333</v>
          </cell>
          <cell r="AJ101">
            <v>6.8833333333333329</v>
          </cell>
          <cell r="AK101">
            <v>6.52</v>
          </cell>
          <cell r="AO101">
            <v>7</v>
          </cell>
          <cell r="AR101">
            <v>7</v>
          </cell>
          <cell r="AS101">
            <v>5</v>
          </cell>
          <cell r="AV101">
            <v>5</v>
          </cell>
          <cell r="AW101">
            <v>1</v>
          </cell>
          <cell r="AX101">
            <v>4</v>
          </cell>
          <cell r="AY101">
            <v>6</v>
          </cell>
          <cell r="AZ101">
            <v>6</v>
          </cell>
          <cell r="BA101">
            <v>7</v>
          </cell>
          <cell r="BD101">
            <v>7</v>
          </cell>
          <cell r="BE101">
            <v>5</v>
          </cell>
          <cell r="BH101">
            <v>5</v>
          </cell>
          <cell r="BI101">
            <v>5</v>
          </cell>
          <cell r="BL101">
            <v>5</v>
          </cell>
          <cell r="BM101">
            <v>3</v>
          </cell>
          <cell r="BN101">
            <v>6</v>
          </cell>
          <cell r="BO101">
            <v>0</v>
          </cell>
          <cell r="BP101">
            <v>6</v>
          </cell>
          <cell r="BQ101">
            <v>2</v>
          </cell>
          <cell r="BR101">
            <v>5</v>
          </cell>
          <cell r="BS101">
            <v>0</v>
          </cell>
          <cell r="BT101">
            <v>5</v>
          </cell>
          <cell r="BU101">
            <v>5.666666666666667</v>
          </cell>
          <cell r="BV101">
            <v>0</v>
          </cell>
          <cell r="BW101">
            <v>4.2424242424242422</v>
          </cell>
          <cell r="BX101">
            <v>6.125</v>
          </cell>
          <cell r="BY101">
            <v>0</v>
          </cell>
          <cell r="BZ101" t="str">
            <v>0</v>
          </cell>
          <cell r="CA101">
            <v>0</v>
          </cell>
          <cell r="CB101">
            <v>5</v>
          </cell>
          <cell r="CC101">
            <v>0</v>
          </cell>
          <cell r="CD101">
            <v>0</v>
          </cell>
          <cell r="CE101">
            <v>5</v>
          </cell>
          <cell r="CF101">
            <v>0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0</v>
          </cell>
          <cell r="CM101">
            <v>0</v>
          </cell>
          <cell r="CN101">
            <v>0</v>
          </cell>
          <cell r="CO101">
            <v>0</v>
          </cell>
          <cell r="CP101">
            <v>0</v>
          </cell>
          <cell r="CQ101">
            <v>0</v>
          </cell>
        </row>
        <row r="102">
          <cell r="E102" t="str">
            <v>093</v>
          </cell>
          <cell r="F102" t="str">
            <v>Huyình Âàõc</v>
          </cell>
          <cell r="G102" t="str">
            <v>Taìi</v>
          </cell>
          <cell r="H102">
            <v>25171</v>
          </cell>
          <cell r="I102" t="str">
            <v>97DL3</v>
          </cell>
          <cell r="J102">
            <v>96</v>
          </cell>
          <cell r="K102">
            <v>6</v>
          </cell>
          <cell r="N102">
            <v>6</v>
          </cell>
          <cell r="O102" t="str">
            <v>x</v>
          </cell>
          <cell r="P102">
            <v>5</v>
          </cell>
          <cell r="R102">
            <v>5</v>
          </cell>
          <cell r="S102" t="str">
            <v>v</v>
          </cell>
          <cell r="T102">
            <v>5</v>
          </cell>
          <cell r="V102">
            <v>5</v>
          </cell>
          <cell r="W102">
            <v>5</v>
          </cell>
          <cell r="Z102">
            <v>5</v>
          </cell>
          <cell r="AC102">
            <v>5</v>
          </cell>
          <cell r="AD102">
            <v>5</v>
          </cell>
          <cell r="AE102">
            <v>8</v>
          </cell>
          <cell r="AH102">
            <v>8</v>
          </cell>
          <cell r="AI102">
            <v>5.5</v>
          </cell>
          <cell r="AJ102">
            <v>5.5</v>
          </cell>
          <cell r="AK102" t="e">
            <v>#VALUE!</v>
          </cell>
          <cell r="AP102">
            <v>7</v>
          </cell>
          <cell r="AR102">
            <v>7</v>
          </cell>
          <cell r="AS102">
            <v>5</v>
          </cell>
          <cell r="AV102">
            <v>5</v>
          </cell>
          <cell r="AW102">
            <v>7</v>
          </cell>
          <cell r="AZ102">
            <v>7</v>
          </cell>
          <cell r="BA102" t="str">
            <v>v</v>
          </cell>
          <cell r="BD102">
            <v>0</v>
          </cell>
          <cell r="BE102">
            <v>5</v>
          </cell>
          <cell r="BH102">
            <v>5</v>
          </cell>
          <cell r="BI102">
            <v>5</v>
          </cell>
          <cell r="BL102">
            <v>5</v>
          </cell>
          <cell r="BM102">
            <v>7</v>
          </cell>
          <cell r="BN102">
            <v>0</v>
          </cell>
          <cell r="BO102">
            <v>0</v>
          </cell>
          <cell r="BP102">
            <v>7</v>
          </cell>
          <cell r="BQ102">
            <v>6</v>
          </cell>
          <cell r="BR102">
            <v>0</v>
          </cell>
          <cell r="BS102">
            <v>0</v>
          </cell>
          <cell r="BT102">
            <v>6</v>
          </cell>
          <cell r="BU102">
            <v>5.4242424242424239</v>
          </cell>
          <cell r="BV102">
            <v>0</v>
          </cell>
          <cell r="BW102" t="e">
            <v>#VALUE!</v>
          </cell>
          <cell r="BX102">
            <v>5.4621212121212119</v>
          </cell>
          <cell r="BY102">
            <v>5.1724137931034484</v>
          </cell>
          <cell r="BZ102" t="str">
            <v>0</v>
          </cell>
          <cell r="CA102">
            <v>0</v>
          </cell>
          <cell r="CB102">
            <v>5</v>
          </cell>
          <cell r="CC102">
            <v>0</v>
          </cell>
          <cell r="CD102">
            <v>0</v>
          </cell>
          <cell r="CE102">
            <v>5</v>
          </cell>
          <cell r="CF102">
            <v>0</v>
          </cell>
          <cell r="CG102">
            <v>0</v>
          </cell>
          <cell r="CH102">
            <v>0</v>
          </cell>
          <cell r="CI102">
            <v>0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CN102">
            <v>0</v>
          </cell>
          <cell r="CO102">
            <v>0</v>
          </cell>
          <cell r="CP102">
            <v>0</v>
          </cell>
          <cell r="CQ102">
            <v>0</v>
          </cell>
        </row>
        <row r="103">
          <cell r="E103" t="str">
            <v>094</v>
          </cell>
          <cell r="F103" t="str">
            <v>Lã Thë Minh</v>
          </cell>
          <cell r="G103" t="str">
            <v>Tám</v>
          </cell>
          <cell r="H103">
            <v>28703</v>
          </cell>
          <cell r="I103" t="str">
            <v>97DL1</v>
          </cell>
          <cell r="J103" t="str">
            <v>97DL2</v>
          </cell>
          <cell r="K103">
            <v>5</v>
          </cell>
          <cell r="N103">
            <v>5</v>
          </cell>
          <cell r="O103">
            <v>5</v>
          </cell>
          <cell r="R103">
            <v>5</v>
          </cell>
          <cell r="S103">
            <v>9</v>
          </cell>
          <cell r="V103">
            <v>9</v>
          </cell>
          <cell r="W103">
            <v>8</v>
          </cell>
          <cell r="Z103">
            <v>8</v>
          </cell>
          <cell r="AA103">
            <v>7</v>
          </cell>
          <cell r="AD103">
            <v>7</v>
          </cell>
          <cell r="AE103">
            <v>7</v>
          </cell>
          <cell r="AH103">
            <v>7</v>
          </cell>
          <cell r="AI103">
            <v>6.916666666666667</v>
          </cell>
          <cell r="AJ103">
            <v>7.2166666666666668</v>
          </cell>
          <cell r="AK103">
            <v>6.84</v>
          </cell>
          <cell r="AO103">
            <v>7</v>
          </cell>
          <cell r="AR103">
            <v>7</v>
          </cell>
          <cell r="AS103">
            <v>7</v>
          </cell>
          <cell r="AV103">
            <v>7</v>
          </cell>
          <cell r="AW103">
            <v>5</v>
          </cell>
          <cell r="AZ103">
            <v>5</v>
          </cell>
          <cell r="BA103">
            <v>5</v>
          </cell>
          <cell r="BD103">
            <v>5</v>
          </cell>
          <cell r="BE103">
            <v>8</v>
          </cell>
          <cell r="BH103">
            <v>8</v>
          </cell>
          <cell r="BI103">
            <v>9</v>
          </cell>
          <cell r="BL103">
            <v>9</v>
          </cell>
          <cell r="BM103">
            <v>7</v>
          </cell>
          <cell r="BN103">
            <v>0</v>
          </cell>
          <cell r="BO103">
            <v>0</v>
          </cell>
          <cell r="BP103">
            <v>7</v>
          </cell>
          <cell r="BQ103">
            <v>6</v>
          </cell>
          <cell r="BR103">
            <v>0</v>
          </cell>
          <cell r="BS103">
            <v>0</v>
          </cell>
          <cell r="BT103">
            <v>6</v>
          </cell>
          <cell r="BU103">
            <v>6.9696969696969697</v>
          </cell>
          <cell r="BV103">
            <v>0</v>
          </cell>
          <cell r="BW103">
            <v>6.9696969696969697</v>
          </cell>
          <cell r="BX103">
            <v>6.9431818181818183</v>
          </cell>
          <cell r="BY103">
            <v>0</v>
          </cell>
          <cell r="BZ103" t="str">
            <v>0</v>
          </cell>
          <cell r="CA103">
            <v>0</v>
          </cell>
          <cell r="CB103">
            <v>9</v>
          </cell>
          <cell r="CC103">
            <v>0</v>
          </cell>
          <cell r="CD103">
            <v>0</v>
          </cell>
          <cell r="CE103">
            <v>9</v>
          </cell>
          <cell r="CF103">
            <v>0</v>
          </cell>
          <cell r="CG103">
            <v>0</v>
          </cell>
          <cell r="CH103">
            <v>0</v>
          </cell>
          <cell r="CI103">
            <v>0</v>
          </cell>
          <cell r="CJ103">
            <v>0</v>
          </cell>
          <cell r="CK103">
            <v>0</v>
          </cell>
          <cell r="CL103">
            <v>0</v>
          </cell>
          <cell r="CM103">
            <v>0</v>
          </cell>
          <cell r="CN103">
            <v>0</v>
          </cell>
          <cell r="CO103">
            <v>0</v>
          </cell>
          <cell r="CP103">
            <v>0</v>
          </cell>
          <cell r="CQ103">
            <v>0</v>
          </cell>
        </row>
        <row r="104">
          <cell r="E104" t="str">
            <v>095</v>
          </cell>
          <cell r="F104" t="str">
            <v>Nguyãùn Thë</v>
          </cell>
          <cell r="G104" t="str">
            <v>Tám</v>
          </cell>
          <cell r="H104">
            <v>27561</v>
          </cell>
          <cell r="I104" t="str">
            <v>97DL2</v>
          </cell>
          <cell r="J104" t="str">
            <v>97DL1</v>
          </cell>
          <cell r="K104">
            <v>5</v>
          </cell>
          <cell r="N104">
            <v>5</v>
          </cell>
          <cell r="O104">
            <v>6</v>
          </cell>
          <cell r="R104">
            <v>6</v>
          </cell>
          <cell r="S104">
            <v>6</v>
          </cell>
          <cell r="V104">
            <v>6</v>
          </cell>
          <cell r="W104">
            <v>9</v>
          </cell>
          <cell r="Z104">
            <v>9</v>
          </cell>
          <cell r="AA104">
            <v>5</v>
          </cell>
          <cell r="AD104">
            <v>5</v>
          </cell>
          <cell r="AE104">
            <v>8</v>
          </cell>
          <cell r="AH104">
            <v>8</v>
          </cell>
          <cell r="AI104">
            <v>6.375</v>
          </cell>
          <cell r="AJ104">
            <v>6.6749999999999998</v>
          </cell>
          <cell r="AK104">
            <v>6.32</v>
          </cell>
          <cell r="AO104">
            <v>6</v>
          </cell>
          <cell r="AR104">
            <v>6</v>
          </cell>
          <cell r="AS104">
            <v>6</v>
          </cell>
          <cell r="AV104">
            <v>6</v>
          </cell>
          <cell r="AW104">
            <v>1</v>
          </cell>
          <cell r="AX104">
            <v>7</v>
          </cell>
          <cell r="AZ104">
            <v>7</v>
          </cell>
          <cell r="BA104">
            <v>6</v>
          </cell>
          <cell r="BD104">
            <v>6</v>
          </cell>
          <cell r="BE104">
            <v>7</v>
          </cell>
          <cell r="BH104">
            <v>7</v>
          </cell>
          <cell r="BI104">
            <v>6</v>
          </cell>
          <cell r="BL104">
            <v>6</v>
          </cell>
          <cell r="BM104">
            <v>4</v>
          </cell>
          <cell r="BN104">
            <v>6</v>
          </cell>
          <cell r="BO104">
            <v>0</v>
          </cell>
          <cell r="BP104">
            <v>6</v>
          </cell>
          <cell r="BQ104">
            <v>7</v>
          </cell>
          <cell r="BR104">
            <v>0</v>
          </cell>
          <cell r="BS104">
            <v>0</v>
          </cell>
          <cell r="BT104">
            <v>7</v>
          </cell>
          <cell r="BU104">
            <v>6.333333333333333</v>
          </cell>
          <cell r="BV104">
            <v>0</v>
          </cell>
          <cell r="BW104">
            <v>5.2424242424242422</v>
          </cell>
          <cell r="BX104">
            <v>6.3541666666666661</v>
          </cell>
          <cell r="BY104">
            <v>0</v>
          </cell>
          <cell r="BZ104" t="str">
            <v>0</v>
          </cell>
          <cell r="CA104">
            <v>0</v>
          </cell>
          <cell r="CB104">
            <v>9</v>
          </cell>
          <cell r="CC104">
            <v>0</v>
          </cell>
          <cell r="CD104">
            <v>0</v>
          </cell>
          <cell r="CE104">
            <v>9</v>
          </cell>
          <cell r="CF104">
            <v>0</v>
          </cell>
          <cell r="CG104">
            <v>0</v>
          </cell>
          <cell r="CH104">
            <v>0</v>
          </cell>
          <cell r="CI104">
            <v>0</v>
          </cell>
          <cell r="CJ104">
            <v>0</v>
          </cell>
          <cell r="CK104">
            <v>0</v>
          </cell>
          <cell r="CL104">
            <v>0</v>
          </cell>
          <cell r="CM104">
            <v>0</v>
          </cell>
          <cell r="CN104">
            <v>0</v>
          </cell>
          <cell r="CO104">
            <v>0</v>
          </cell>
          <cell r="CP104">
            <v>0</v>
          </cell>
          <cell r="CQ104">
            <v>0</v>
          </cell>
        </row>
        <row r="105">
          <cell r="E105" t="str">
            <v>138</v>
          </cell>
          <cell r="F105" t="str">
            <v>Phan Thë Haì</v>
          </cell>
          <cell r="G105" t="str">
            <v>Tám</v>
          </cell>
          <cell r="H105">
            <v>27454</v>
          </cell>
          <cell r="I105" t="str">
            <v>97DL2</v>
          </cell>
          <cell r="J105" t="str">
            <v>95DL3</v>
          </cell>
          <cell r="L105">
            <v>6</v>
          </cell>
          <cell r="N105">
            <v>6</v>
          </cell>
          <cell r="O105">
            <v>5</v>
          </cell>
          <cell r="R105">
            <v>5</v>
          </cell>
          <cell r="U105">
            <v>6</v>
          </cell>
          <cell r="V105">
            <v>6</v>
          </cell>
          <cell r="W105">
            <v>8</v>
          </cell>
          <cell r="Z105">
            <v>8</v>
          </cell>
          <cell r="AA105">
            <v>6</v>
          </cell>
          <cell r="AD105">
            <v>6</v>
          </cell>
          <cell r="AE105">
            <v>5</v>
          </cell>
          <cell r="AH105">
            <v>5</v>
          </cell>
          <cell r="AI105">
            <v>6.041666666666667</v>
          </cell>
          <cell r="AJ105">
            <v>6.041666666666667</v>
          </cell>
          <cell r="AK105">
            <v>4.12</v>
          </cell>
          <cell r="AO105">
            <v>5</v>
          </cell>
          <cell r="AR105">
            <v>5</v>
          </cell>
          <cell r="AS105">
            <v>5</v>
          </cell>
          <cell r="AV105">
            <v>5</v>
          </cell>
          <cell r="AW105">
            <v>5</v>
          </cell>
          <cell r="AZ105">
            <v>5</v>
          </cell>
          <cell r="BA105">
            <v>7</v>
          </cell>
          <cell r="BD105">
            <v>7</v>
          </cell>
          <cell r="BE105">
            <v>5</v>
          </cell>
          <cell r="BH105">
            <v>5</v>
          </cell>
          <cell r="BI105">
            <v>6</v>
          </cell>
          <cell r="BL105">
            <v>6</v>
          </cell>
          <cell r="BM105">
            <v>3</v>
          </cell>
          <cell r="BN105">
            <v>5</v>
          </cell>
          <cell r="BO105">
            <v>0</v>
          </cell>
          <cell r="BP105">
            <v>5</v>
          </cell>
          <cell r="BQ105">
            <v>6</v>
          </cell>
          <cell r="BR105">
            <v>0</v>
          </cell>
          <cell r="BS105">
            <v>0</v>
          </cell>
          <cell r="BT105">
            <v>6</v>
          </cell>
          <cell r="BU105">
            <v>5.4545454545454541</v>
          </cell>
          <cell r="BV105">
            <v>0</v>
          </cell>
          <cell r="BW105">
            <v>5.0909090909090908</v>
          </cell>
          <cell r="BX105">
            <v>5.7481060606060606</v>
          </cell>
          <cell r="BY105">
            <v>0</v>
          </cell>
          <cell r="BZ105" t="str">
            <v>0</v>
          </cell>
          <cell r="CA105">
            <v>0</v>
          </cell>
          <cell r="CB105">
            <v>8</v>
          </cell>
          <cell r="CC105">
            <v>0</v>
          </cell>
          <cell r="CD105">
            <v>0</v>
          </cell>
          <cell r="CE105">
            <v>8</v>
          </cell>
          <cell r="CF105">
            <v>0</v>
          </cell>
          <cell r="CG105">
            <v>0</v>
          </cell>
          <cell r="CH105">
            <v>0</v>
          </cell>
          <cell r="CI105">
            <v>0</v>
          </cell>
          <cell r="CJ105">
            <v>0</v>
          </cell>
          <cell r="CK105">
            <v>0</v>
          </cell>
          <cell r="CL105">
            <v>0</v>
          </cell>
          <cell r="CM105">
            <v>0</v>
          </cell>
          <cell r="CN105">
            <v>0</v>
          </cell>
          <cell r="CO105">
            <v>0</v>
          </cell>
          <cell r="CP105">
            <v>0</v>
          </cell>
          <cell r="CQ105">
            <v>0</v>
          </cell>
        </row>
        <row r="106">
          <cell r="E106" t="str">
            <v>099</v>
          </cell>
          <cell r="F106" t="str">
            <v>Lã Phaûm Nháût</v>
          </cell>
          <cell r="G106" t="str">
            <v>Thanh</v>
          </cell>
          <cell r="H106">
            <v>28524</v>
          </cell>
          <cell r="I106" t="str">
            <v>97DL2</v>
          </cell>
          <cell r="J106" t="str">
            <v>97DL1</v>
          </cell>
          <cell r="N106">
            <v>0</v>
          </cell>
          <cell r="R106">
            <v>0</v>
          </cell>
          <cell r="V106">
            <v>0</v>
          </cell>
          <cell r="Z106">
            <v>0</v>
          </cell>
          <cell r="AD106">
            <v>0</v>
          </cell>
          <cell r="AH106">
            <v>0</v>
          </cell>
          <cell r="AI106">
            <v>0</v>
          </cell>
          <cell r="AJ106">
            <v>0.3</v>
          </cell>
          <cell r="AK106">
            <v>0</v>
          </cell>
          <cell r="AR106">
            <v>0</v>
          </cell>
          <cell r="AV106">
            <v>0</v>
          </cell>
          <cell r="AZ106">
            <v>0</v>
          </cell>
          <cell r="BD106">
            <v>0</v>
          </cell>
          <cell r="BH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100</v>
          </cell>
          <cell r="BZ106" t="str">
            <v>2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  <cell r="CM106">
            <v>0</v>
          </cell>
          <cell r="CN106">
            <v>0</v>
          </cell>
          <cell r="CO106">
            <v>0</v>
          </cell>
          <cell r="CP106">
            <v>0</v>
          </cell>
        </row>
        <row r="107">
          <cell r="E107" t="str">
            <v>100</v>
          </cell>
          <cell r="F107" t="str">
            <v xml:space="preserve">Phaûm Tráön Uyãn </v>
          </cell>
          <cell r="G107" t="str">
            <v>Thanh</v>
          </cell>
          <cell r="H107">
            <v>28806</v>
          </cell>
          <cell r="I107" t="str">
            <v>97DL2</v>
          </cell>
          <cell r="J107" t="str">
            <v>97DL1</v>
          </cell>
          <cell r="L107">
            <v>5</v>
          </cell>
          <cell r="N107">
            <v>5</v>
          </cell>
          <cell r="P107">
            <v>6</v>
          </cell>
          <cell r="R107">
            <v>6</v>
          </cell>
          <cell r="T107">
            <v>5</v>
          </cell>
          <cell r="V107">
            <v>5</v>
          </cell>
          <cell r="X107">
            <v>8</v>
          </cell>
          <cell r="Z107">
            <v>8</v>
          </cell>
          <cell r="AB107">
            <v>4</v>
          </cell>
          <cell r="AC107">
            <v>3</v>
          </cell>
          <cell r="AD107">
            <v>4</v>
          </cell>
          <cell r="AF107">
            <v>7</v>
          </cell>
          <cell r="AG107">
            <v>0</v>
          </cell>
          <cell r="AH107">
            <v>7</v>
          </cell>
          <cell r="AI107">
            <v>5.666666666666667</v>
          </cell>
          <cell r="AJ107">
            <v>5.9666666666666668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7</v>
          </cell>
          <cell r="AQ107">
            <v>0</v>
          </cell>
          <cell r="AR107">
            <v>7</v>
          </cell>
          <cell r="AS107">
            <v>0</v>
          </cell>
          <cell r="AT107">
            <v>5</v>
          </cell>
          <cell r="AU107">
            <v>0</v>
          </cell>
          <cell r="AV107">
            <v>5</v>
          </cell>
          <cell r="AW107">
            <v>0</v>
          </cell>
          <cell r="AX107">
            <v>5</v>
          </cell>
          <cell r="AY107">
            <v>0</v>
          </cell>
          <cell r="AZ107">
            <v>5</v>
          </cell>
          <cell r="BA107">
            <v>8</v>
          </cell>
          <cell r="BB107">
            <v>0</v>
          </cell>
          <cell r="BC107">
            <v>0</v>
          </cell>
          <cell r="BD107">
            <v>8</v>
          </cell>
          <cell r="BE107">
            <v>0</v>
          </cell>
          <cell r="BF107">
            <v>6</v>
          </cell>
          <cell r="BG107">
            <v>0</v>
          </cell>
          <cell r="BH107">
            <v>6</v>
          </cell>
          <cell r="BI107">
            <v>5</v>
          </cell>
          <cell r="BJ107">
            <v>0</v>
          </cell>
          <cell r="BL107">
            <v>5</v>
          </cell>
          <cell r="BM107">
            <v>3</v>
          </cell>
          <cell r="BN107">
            <v>6</v>
          </cell>
          <cell r="BO107">
            <v>0</v>
          </cell>
          <cell r="BP107">
            <v>6</v>
          </cell>
          <cell r="BQ107">
            <v>0</v>
          </cell>
          <cell r="BR107">
            <v>7</v>
          </cell>
          <cell r="BS107">
            <v>0</v>
          </cell>
          <cell r="BT107">
            <v>7</v>
          </cell>
          <cell r="BU107">
            <v>5.9393939393939394</v>
          </cell>
          <cell r="BV107">
            <v>0</v>
          </cell>
          <cell r="BW107">
            <v>2.1818181818181817</v>
          </cell>
          <cell r="BX107">
            <v>5.8030303030303028</v>
          </cell>
          <cell r="BY107">
            <v>10.344827586206897</v>
          </cell>
          <cell r="BZ107" t="str">
            <v>0</v>
          </cell>
          <cell r="CA107">
            <v>0</v>
          </cell>
          <cell r="CB107">
            <v>4</v>
          </cell>
          <cell r="CC107">
            <v>0</v>
          </cell>
          <cell r="CD107">
            <v>0</v>
          </cell>
          <cell r="CE107">
            <v>4</v>
          </cell>
          <cell r="CF107">
            <v>0</v>
          </cell>
          <cell r="CG107">
            <v>0</v>
          </cell>
          <cell r="CH107">
            <v>0</v>
          </cell>
          <cell r="CI107">
            <v>0</v>
          </cell>
          <cell r="CJ107">
            <v>0</v>
          </cell>
          <cell r="CK107">
            <v>0</v>
          </cell>
          <cell r="CL107">
            <v>0</v>
          </cell>
          <cell r="CM107">
            <v>0</v>
          </cell>
          <cell r="CN107">
            <v>0</v>
          </cell>
          <cell r="CO107">
            <v>0</v>
          </cell>
          <cell r="CP107">
            <v>0</v>
          </cell>
        </row>
        <row r="108">
          <cell r="E108" t="str">
            <v>101</v>
          </cell>
          <cell r="F108" t="str">
            <v>Nguyãùn Vuî Phæång</v>
          </cell>
          <cell r="G108" t="str">
            <v>Thao</v>
          </cell>
          <cell r="H108">
            <v>28699</v>
          </cell>
          <cell r="I108" t="str">
            <v>97DL3</v>
          </cell>
          <cell r="J108">
            <v>96</v>
          </cell>
          <cell r="K108">
            <v>3</v>
          </cell>
          <cell r="L108" t="str">
            <v>v</v>
          </cell>
          <cell r="M108">
            <v>5</v>
          </cell>
          <cell r="N108">
            <v>5</v>
          </cell>
          <cell r="O108">
            <v>5</v>
          </cell>
          <cell r="R108">
            <v>5</v>
          </cell>
          <cell r="S108">
            <v>5</v>
          </cell>
          <cell r="V108">
            <v>5</v>
          </cell>
          <cell r="X108">
            <v>7</v>
          </cell>
          <cell r="Z108">
            <v>7</v>
          </cell>
          <cell r="AA108">
            <v>6</v>
          </cell>
          <cell r="AD108">
            <v>6</v>
          </cell>
          <cell r="AE108">
            <v>8</v>
          </cell>
          <cell r="AH108">
            <v>8</v>
          </cell>
          <cell r="AI108">
            <v>5.958333333333333</v>
          </cell>
          <cell r="AJ108">
            <v>5.958333333333333</v>
          </cell>
          <cell r="AK108">
            <v>4.4800000000000004</v>
          </cell>
          <cell r="AR108">
            <v>0</v>
          </cell>
          <cell r="AS108">
            <v>7</v>
          </cell>
          <cell r="AV108">
            <v>7</v>
          </cell>
          <cell r="AW108" t="str">
            <v>v</v>
          </cell>
          <cell r="AX108">
            <v>7</v>
          </cell>
          <cell r="AZ108">
            <v>7</v>
          </cell>
          <cell r="BA108">
            <v>6</v>
          </cell>
          <cell r="BD108">
            <v>6</v>
          </cell>
          <cell r="BE108">
            <v>5</v>
          </cell>
          <cell r="BH108">
            <v>5</v>
          </cell>
          <cell r="BI108">
            <v>5</v>
          </cell>
          <cell r="BL108">
            <v>5</v>
          </cell>
          <cell r="BM108">
            <v>4</v>
          </cell>
          <cell r="BN108">
            <v>4</v>
          </cell>
          <cell r="BO108">
            <v>0</v>
          </cell>
          <cell r="BP108">
            <v>4</v>
          </cell>
          <cell r="BQ108">
            <v>3</v>
          </cell>
          <cell r="BR108">
            <v>6</v>
          </cell>
          <cell r="BS108">
            <v>0</v>
          </cell>
          <cell r="BT108">
            <v>6</v>
          </cell>
          <cell r="BU108">
            <v>5.0303030303030303</v>
          </cell>
          <cell r="BV108">
            <v>0</v>
          </cell>
          <cell r="BW108" t="e">
            <v>#VALUE!</v>
          </cell>
          <cell r="BX108">
            <v>5.4943181818181817</v>
          </cell>
          <cell r="BY108">
            <v>15.517241379310345</v>
          </cell>
          <cell r="BZ108" t="str">
            <v>0</v>
          </cell>
          <cell r="CA108">
            <v>0</v>
          </cell>
          <cell r="CB108" t="str">
            <v>v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  <cell r="CH108">
            <v>0</v>
          </cell>
          <cell r="CI108">
            <v>0</v>
          </cell>
          <cell r="CJ108">
            <v>0</v>
          </cell>
          <cell r="CK108">
            <v>0</v>
          </cell>
          <cell r="CL108">
            <v>0</v>
          </cell>
          <cell r="CM108">
            <v>0</v>
          </cell>
          <cell r="CN108">
            <v>0</v>
          </cell>
          <cell r="CO108">
            <v>0</v>
          </cell>
          <cell r="CP108">
            <v>0</v>
          </cell>
          <cell r="CQ108">
            <v>0</v>
          </cell>
        </row>
        <row r="109">
          <cell r="E109" t="str">
            <v>141</v>
          </cell>
          <cell r="F109" t="str">
            <v>Hoaìng Thë Thanh</v>
          </cell>
          <cell r="G109" t="str">
            <v>Thaío</v>
          </cell>
          <cell r="H109">
            <v>28736</v>
          </cell>
          <cell r="I109" t="str">
            <v>97DL3</v>
          </cell>
          <cell r="J109" t="str">
            <v>97DL2</v>
          </cell>
          <cell r="K109">
            <v>3</v>
          </cell>
          <cell r="N109">
            <v>3</v>
          </cell>
          <cell r="O109">
            <v>5</v>
          </cell>
          <cell r="R109">
            <v>5</v>
          </cell>
          <cell r="S109">
            <v>5</v>
          </cell>
          <cell r="V109">
            <v>5</v>
          </cell>
          <cell r="Z109">
            <v>0</v>
          </cell>
          <cell r="AA109">
            <v>5</v>
          </cell>
          <cell r="AD109">
            <v>5</v>
          </cell>
          <cell r="AE109">
            <v>2</v>
          </cell>
          <cell r="AH109">
            <v>2</v>
          </cell>
          <cell r="AI109">
            <v>3.5416666666666665</v>
          </cell>
          <cell r="AJ109">
            <v>3.5416666666666665</v>
          </cell>
          <cell r="AK109">
            <v>3.52</v>
          </cell>
          <cell r="AQ109">
            <v>1</v>
          </cell>
          <cell r="AR109">
            <v>1</v>
          </cell>
          <cell r="AS109" t="str">
            <v>v</v>
          </cell>
          <cell r="AV109">
            <v>0</v>
          </cell>
          <cell r="AW109" t="str">
            <v>v</v>
          </cell>
          <cell r="AZ109">
            <v>0</v>
          </cell>
          <cell r="BD109">
            <v>0</v>
          </cell>
          <cell r="BE109" t="str">
            <v>v</v>
          </cell>
          <cell r="BG109">
            <v>1</v>
          </cell>
          <cell r="BH109">
            <v>1</v>
          </cell>
          <cell r="BI109" t="str">
            <v>v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0.21212121212121213</v>
          </cell>
          <cell r="BV109">
            <v>0</v>
          </cell>
          <cell r="BW109" t="e">
            <v>#VALUE!</v>
          </cell>
          <cell r="BX109">
            <v>1.8768939393939392</v>
          </cell>
          <cell r="BY109">
            <v>75.862068965517238</v>
          </cell>
          <cell r="BZ109" t="str">
            <v>2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0</v>
          </cell>
          <cell r="CF109">
            <v>0</v>
          </cell>
          <cell r="CG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0</v>
          </cell>
          <cell r="CM109">
            <v>0</v>
          </cell>
          <cell r="CN109">
            <v>0</v>
          </cell>
          <cell r="CO109">
            <v>0</v>
          </cell>
          <cell r="CP109">
            <v>0</v>
          </cell>
          <cell r="CQ109">
            <v>0</v>
          </cell>
        </row>
        <row r="110">
          <cell r="E110" t="str">
            <v>098</v>
          </cell>
          <cell r="F110" t="str">
            <v>Ngä Thë Minh</v>
          </cell>
          <cell r="G110" t="str">
            <v>Thaình</v>
          </cell>
          <cell r="H110">
            <v>29141</v>
          </cell>
          <cell r="I110" t="str">
            <v>97DL3</v>
          </cell>
          <cell r="J110" t="str">
            <v>97DL4</v>
          </cell>
          <cell r="K110">
            <v>6</v>
          </cell>
          <cell r="N110">
            <v>6</v>
          </cell>
          <cell r="O110">
            <v>5</v>
          </cell>
          <cell r="R110">
            <v>5</v>
          </cell>
          <cell r="S110">
            <v>9</v>
          </cell>
          <cell r="V110">
            <v>9</v>
          </cell>
          <cell r="W110">
            <v>6</v>
          </cell>
          <cell r="Z110">
            <v>6</v>
          </cell>
          <cell r="AA110">
            <v>7</v>
          </cell>
          <cell r="AD110">
            <v>7</v>
          </cell>
          <cell r="AE110">
            <v>8</v>
          </cell>
          <cell r="AH110">
            <v>8</v>
          </cell>
          <cell r="AI110">
            <v>6.833333333333333</v>
          </cell>
          <cell r="AJ110">
            <v>6.833333333333333</v>
          </cell>
          <cell r="AK110">
            <v>6.8</v>
          </cell>
          <cell r="AO110">
            <v>7</v>
          </cell>
          <cell r="AR110">
            <v>7</v>
          </cell>
          <cell r="AS110">
            <v>6</v>
          </cell>
          <cell r="AV110">
            <v>6</v>
          </cell>
          <cell r="AW110">
            <v>4</v>
          </cell>
          <cell r="AX110">
            <v>7</v>
          </cell>
          <cell r="AZ110">
            <v>7</v>
          </cell>
          <cell r="BA110">
            <v>8</v>
          </cell>
          <cell r="BD110">
            <v>8</v>
          </cell>
          <cell r="BE110">
            <v>7</v>
          </cell>
          <cell r="BH110">
            <v>7</v>
          </cell>
          <cell r="BI110">
            <v>7</v>
          </cell>
          <cell r="BL110">
            <v>7</v>
          </cell>
          <cell r="BM110">
            <v>5</v>
          </cell>
          <cell r="BN110">
            <v>0</v>
          </cell>
          <cell r="BO110">
            <v>0</v>
          </cell>
          <cell r="BP110">
            <v>5</v>
          </cell>
          <cell r="BQ110">
            <v>7</v>
          </cell>
          <cell r="BR110">
            <v>0</v>
          </cell>
          <cell r="BS110">
            <v>0</v>
          </cell>
          <cell r="BT110">
            <v>7</v>
          </cell>
          <cell r="BU110">
            <v>6.6060606060606064</v>
          </cell>
          <cell r="BV110">
            <v>0</v>
          </cell>
          <cell r="BW110">
            <v>6.2424242424242422</v>
          </cell>
          <cell r="BX110">
            <v>6.7196969696969697</v>
          </cell>
          <cell r="BY110">
            <v>0</v>
          </cell>
          <cell r="BZ110" t="str">
            <v>0</v>
          </cell>
          <cell r="CA110">
            <v>0</v>
          </cell>
          <cell r="CB110">
            <v>7</v>
          </cell>
          <cell r="CC110">
            <v>0</v>
          </cell>
          <cell r="CD110">
            <v>0</v>
          </cell>
          <cell r="CE110">
            <v>7</v>
          </cell>
          <cell r="CF110">
            <v>0</v>
          </cell>
          <cell r="CG110">
            <v>0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  <cell r="CL110">
            <v>0</v>
          </cell>
          <cell r="CM110">
            <v>0</v>
          </cell>
          <cell r="CN110">
            <v>0</v>
          </cell>
          <cell r="CO110">
            <v>0</v>
          </cell>
          <cell r="CP110">
            <v>0</v>
          </cell>
          <cell r="CQ110">
            <v>0</v>
          </cell>
        </row>
        <row r="111">
          <cell r="E111" t="str">
            <v>102</v>
          </cell>
          <cell r="F111" t="str">
            <v>Vuî Xuán</v>
          </cell>
          <cell r="G111" t="str">
            <v>Tháût</v>
          </cell>
          <cell r="H111">
            <v>28523</v>
          </cell>
          <cell r="I111" t="str">
            <v>97DL1</v>
          </cell>
          <cell r="J111" t="str">
            <v>97DL2</v>
          </cell>
          <cell r="K111">
            <v>5</v>
          </cell>
          <cell r="N111">
            <v>5</v>
          </cell>
          <cell r="O111">
            <v>7</v>
          </cell>
          <cell r="R111">
            <v>7</v>
          </cell>
          <cell r="S111">
            <v>9</v>
          </cell>
          <cell r="V111">
            <v>9</v>
          </cell>
          <cell r="W111">
            <v>8</v>
          </cell>
          <cell r="Z111">
            <v>8</v>
          </cell>
          <cell r="AA111">
            <v>7</v>
          </cell>
          <cell r="AD111">
            <v>7</v>
          </cell>
          <cell r="AE111">
            <v>9</v>
          </cell>
          <cell r="AH111">
            <v>9</v>
          </cell>
          <cell r="AI111">
            <v>7.5</v>
          </cell>
          <cell r="AJ111">
            <v>8</v>
          </cell>
          <cell r="AK111">
            <v>7.4</v>
          </cell>
          <cell r="AL111" t="str">
            <v>LT</v>
          </cell>
          <cell r="AM111" t="str">
            <v>Cäüng âiãøm</v>
          </cell>
          <cell r="AO111">
            <v>7</v>
          </cell>
          <cell r="AR111">
            <v>7</v>
          </cell>
          <cell r="AS111" t="str">
            <v>v</v>
          </cell>
          <cell r="AT111">
            <v>5</v>
          </cell>
          <cell r="AV111">
            <v>5</v>
          </cell>
          <cell r="AW111">
            <v>4</v>
          </cell>
          <cell r="AX111">
            <v>4</v>
          </cell>
          <cell r="AY111">
            <v>6</v>
          </cell>
          <cell r="AZ111">
            <v>6</v>
          </cell>
          <cell r="BA111">
            <v>7</v>
          </cell>
          <cell r="BD111">
            <v>7</v>
          </cell>
          <cell r="BE111">
            <v>7</v>
          </cell>
          <cell r="BH111">
            <v>7</v>
          </cell>
          <cell r="BI111">
            <v>7</v>
          </cell>
          <cell r="BL111">
            <v>7</v>
          </cell>
          <cell r="BM111">
            <v>7</v>
          </cell>
          <cell r="BN111">
            <v>0</v>
          </cell>
          <cell r="BO111">
            <v>0</v>
          </cell>
          <cell r="BP111">
            <v>7</v>
          </cell>
          <cell r="BQ111">
            <v>7</v>
          </cell>
          <cell r="BR111">
            <v>0</v>
          </cell>
          <cell r="BS111">
            <v>0</v>
          </cell>
          <cell r="BT111">
            <v>7</v>
          </cell>
          <cell r="BU111">
            <v>6.6363636363636367</v>
          </cell>
          <cell r="BV111">
            <v>0</v>
          </cell>
          <cell r="BW111" t="e">
            <v>#VALUE!</v>
          </cell>
          <cell r="BX111">
            <v>7.0681818181818183</v>
          </cell>
          <cell r="BY111">
            <v>0</v>
          </cell>
          <cell r="BZ111" t="str">
            <v>0</v>
          </cell>
          <cell r="CA111">
            <v>0</v>
          </cell>
          <cell r="CB111">
            <v>6</v>
          </cell>
          <cell r="CC111">
            <v>0</v>
          </cell>
          <cell r="CD111">
            <v>0</v>
          </cell>
          <cell r="CE111">
            <v>6</v>
          </cell>
          <cell r="CF111">
            <v>0</v>
          </cell>
          <cell r="CG111">
            <v>0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  <cell r="CL111">
            <v>0</v>
          </cell>
          <cell r="CM111">
            <v>0</v>
          </cell>
          <cell r="CN111">
            <v>0</v>
          </cell>
          <cell r="CO111">
            <v>0</v>
          </cell>
          <cell r="CP111">
            <v>0</v>
          </cell>
          <cell r="CQ111">
            <v>0</v>
          </cell>
        </row>
        <row r="112">
          <cell r="E112" t="str">
            <v>103</v>
          </cell>
          <cell r="F112" t="str">
            <v>Lã Thë</v>
          </cell>
          <cell r="G112" t="str">
            <v>Thu</v>
          </cell>
          <cell r="H112">
            <v>29088</v>
          </cell>
          <cell r="I112" t="str">
            <v>97DL3</v>
          </cell>
          <cell r="J112" t="str">
            <v>97DL2</v>
          </cell>
          <cell r="K112">
            <v>5</v>
          </cell>
          <cell r="N112">
            <v>5</v>
          </cell>
          <cell r="O112">
            <v>7</v>
          </cell>
          <cell r="R112">
            <v>7</v>
          </cell>
          <cell r="S112">
            <v>6</v>
          </cell>
          <cell r="V112">
            <v>6</v>
          </cell>
          <cell r="W112">
            <v>6</v>
          </cell>
          <cell r="Z112">
            <v>6</v>
          </cell>
          <cell r="AA112">
            <v>4</v>
          </cell>
          <cell r="AB112">
            <v>4</v>
          </cell>
          <cell r="AC112">
            <v>5</v>
          </cell>
          <cell r="AD112">
            <v>5</v>
          </cell>
          <cell r="AE112">
            <v>8</v>
          </cell>
          <cell r="AH112">
            <v>8</v>
          </cell>
          <cell r="AI112">
            <v>6.041666666666667</v>
          </cell>
          <cell r="AJ112">
            <v>6.041666666666667</v>
          </cell>
          <cell r="AK112">
            <v>5.76</v>
          </cell>
          <cell r="AP112">
            <v>7</v>
          </cell>
          <cell r="AR112">
            <v>7</v>
          </cell>
          <cell r="AS112" t="str">
            <v>v</v>
          </cell>
          <cell r="AT112">
            <v>6</v>
          </cell>
          <cell r="AV112">
            <v>6</v>
          </cell>
          <cell r="AW112">
            <v>4</v>
          </cell>
          <cell r="AX112">
            <v>7</v>
          </cell>
          <cell r="AZ112">
            <v>7</v>
          </cell>
          <cell r="BA112">
            <v>6</v>
          </cell>
          <cell r="BD112">
            <v>6</v>
          </cell>
          <cell r="BE112">
            <v>5</v>
          </cell>
          <cell r="BH112">
            <v>5</v>
          </cell>
          <cell r="BI112">
            <v>5</v>
          </cell>
          <cell r="BL112">
            <v>5</v>
          </cell>
          <cell r="BM112">
            <v>6</v>
          </cell>
          <cell r="BN112">
            <v>0</v>
          </cell>
          <cell r="BO112">
            <v>0</v>
          </cell>
          <cell r="BP112">
            <v>6</v>
          </cell>
          <cell r="BQ112">
            <v>5</v>
          </cell>
          <cell r="BR112">
            <v>0</v>
          </cell>
          <cell r="BS112">
            <v>0</v>
          </cell>
          <cell r="BT112">
            <v>5</v>
          </cell>
          <cell r="BU112">
            <v>5.8181818181818183</v>
          </cell>
          <cell r="BV112">
            <v>0</v>
          </cell>
          <cell r="BW112" t="e">
            <v>#VALUE!</v>
          </cell>
          <cell r="BX112">
            <v>5.9299242424242422</v>
          </cell>
          <cell r="BY112">
            <v>0</v>
          </cell>
          <cell r="BZ112" t="str">
            <v>0</v>
          </cell>
          <cell r="CA112">
            <v>0</v>
          </cell>
          <cell r="CB112">
            <v>5</v>
          </cell>
          <cell r="CC112">
            <v>0</v>
          </cell>
          <cell r="CD112">
            <v>0</v>
          </cell>
          <cell r="CE112">
            <v>5</v>
          </cell>
          <cell r="CF112">
            <v>0</v>
          </cell>
          <cell r="CG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  <cell r="CM112">
            <v>0</v>
          </cell>
          <cell r="CN112">
            <v>0</v>
          </cell>
          <cell r="CO112">
            <v>0</v>
          </cell>
          <cell r="CP112">
            <v>0</v>
          </cell>
          <cell r="CQ112">
            <v>0</v>
          </cell>
        </row>
        <row r="113">
          <cell r="E113" t="str">
            <v>104</v>
          </cell>
          <cell r="F113" t="str">
            <v xml:space="preserve">Nguyãùn Thë Häöng </v>
          </cell>
          <cell r="G113" t="str">
            <v>Thu</v>
          </cell>
          <cell r="H113">
            <v>28753</v>
          </cell>
          <cell r="I113" t="str">
            <v>97DL3</v>
          </cell>
          <cell r="J113" t="str">
            <v>97DL2</v>
          </cell>
          <cell r="K113">
            <v>5</v>
          </cell>
          <cell r="N113">
            <v>5</v>
          </cell>
          <cell r="O113" t="str">
            <v>x</v>
          </cell>
          <cell r="P113">
            <v>7</v>
          </cell>
          <cell r="R113">
            <v>7</v>
          </cell>
          <cell r="S113">
            <v>6</v>
          </cell>
          <cell r="V113">
            <v>6</v>
          </cell>
          <cell r="W113">
            <v>7</v>
          </cell>
          <cell r="Z113">
            <v>7</v>
          </cell>
          <cell r="AA113">
            <v>4</v>
          </cell>
          <cell r="AB113">
            <v>2</v>
          </cell>
          <cell r="AC113">
            <v>6</v>
          </cell>
          <cell r="AD113">
            <v>6</v>
          </cell>
          <cell r="AE113" t="str">
            <v>v</v>
          </cell>
          <cell r="AF113">
            <v>6</v>
          </cell>
          <cell r="AG113">
            <v>0</v>
          </cell>
          <cell r="AH113">
            <v>6</v>
          </cell>
          <cell r="AI113">
            <v>6.208333333333333</v>
          </cell>
          <cell r="AJ113">
            <v>6.4083333333333332</v>
          </cell>
          <cell r="AK113" t="e">
            <v>#VALUE!</v>
          </cell>
          <cell r="AL113" t="str">
            <v>LP</v>
          </cell>
          <cell r="AM113" t="str">
            <v>Cäüng âiãøm</v>
          </cell>
          <cell r="AN113">
            <v>0</v>
          </cell>
          <cell r="AO113">
            <v>5</v>
          </cell>
          <cell r="AP113">
            <v>0</v>
          </cell>
          <cell r="AQ113">
            <v>0</v>
          </cell>
          <cell r="AR113">
            <v>5</v>
          </cell>
          <cell r="AS113">
            <v>6</v>
          </cell>
          <cell r="AT113">
            <v>0</v>
          </cell>
          <cell r="AU113">
            <v>0</v>
          </cell>
          <cell r="AV113">
            <v>6</v>
          </cell>
          <cell r="AW113" t="str">
            <v>v</v>
          </cell>
          <cell r="AX113">
            <v>4</v>
          </cell>
          <cell r="AY113">
            <v>6</v>
          </cell>
          <cell r="AZ113">
            <v>6</v>
          </cell>
          <cell r="BA113">
            <v>7</v>
          </cell>
          <cell r="BB113">
            <v>0</v>
          </cell>
          <cell r="BC113">
            <v>0</v>
          </cell>
          <cell r="BD113">
            <v>7</v>
          </cell>
          <cell r="BE113">
            <v>6</v>
          </cell>
          <cell r="BH113">
            <v>6</v>
          </cell>
          <cell r="BI113">
            <v>5</v>
          </cell>
          <cell r="BL113">
            <v>5</v>
          </cell>
          <cell r="BM113">
            <v>6</v>
          </cell>
          <cell r="BN113">
            <v>0</v>
          </cell>
          <cell r="BO113">
            <v>0</v>
          </cell>
          <cell r="BP113">
            <v>6</v>
          </cell>
          <cell r="BQ113">
            <v>8</v>
          </cell>
          <cell r="BR113">
            <v>0</v>
          </cell>
          <cell r="BS113">
            <v>0</v>
          </cell>
          <cell r="BT113">
            <v>8</v>
          </cell>
          <cell r="BU113">
            <v>6</v>
          </cell>
          <cell r="BV113">
            <v>0</v>
          </cell>
          <cell r="BW113" t="e">
            <v>#VALUE!</v>
          </cell>
          <cell r="BX113">
            <v>6.1041666666666661</v>
          </cell>
          <cell r="BY113">
            <v>0</v>
          </cell>
          <cell r="BZ113" t="str">
            <v>0</v>
          </cell>
          <cell r="CA113">
            <v>0</v>
          </cell>
          <cell r="CB113">
            <v>7</v>
          </cell>
          <cell r="CC113">
            <v>0</v>
          </cell>
          <cell r="CD113">
            <v>0</v>
          </cell>
          <cell r="CE113">
            <v>7</v>
          </cell>
          <cell r="CF113">
            <v>0</v>
          </cell>
          <cell r="CG113">
            <v>0</v>
          </cell>
          <cell r="CH113">
            <v>0</v>
          </cell>
          <cell r="CI113">
            <v>0</v>
          </cell>
          <cell r="CJ113">
            <v>0</v>
          </cell>
          <cell r="CK113">
            <v>0</v>
          </cell>
          <cell r="CL113">
            <v>0</v>
          </cell>
          <cell r="CM113">
            <v>0</v>
          </cell>
          <cell r="CN113">
            <v>0</v>
          </cell>
          <cell r="CO113">
            <v>0</v>
          </cell>
        </row>
        <row r="114">
          <cell r="E114" t="str">
            <v>105</v>
          </cell>
          <cell r="F114" t="str">
            <v>Voî Thë</v>
          </cell>
          <cell r="G114" t="str">
            <v>Thuáûn</v>
          </cell>
          <cell r="H114">
            <v>28161</v>
          </cell>
          <cell r="I114" t="str">
            <v>97DL1</v>
          </cell>
          <cell r="J114" t="str">
            <v>97DL4</v>
          </cell>
          <cell r="K114">
            <v>5</v>
          </cell>
          <cell r="N114">
            <v>5</v>
          </cell>
          <cell r="O114">
            <v>5</v>
          </cell>
          <cell r="R114">
            <v>5</v>
          </cell>
          <cell r="S114">
            <v>6</v>
          </cell>
          <cell r="V114">
            <v>6</v>
          </cell>
          <cell r="W114">
            <v>7</v>
          </cell>
          <cell r="Z114">
            <v>7</v>
          </cell>
          <cell r="AA114">
            <v>5</v>
          </cell>
          <cell r="AD114">
            <v>5</v>
          </cell>
          <cell r="AE114">
            <v>8</v>
          </cell>
          <cell r="AH114">
            <v>8</v>
          </cell>
          <cell r="AI114">
            <v>5.875</v>
          </cell>
          <cell r="AJ114">
            <v>6.1749999999999998</v>
          </cell>
          <cell r="AK114">
            <v>5.84</v>
          </cell>
          <cell r="AO114">
            <v>7</v>
          </cell>
          <cell r="AR114">
            <v>7</v>
          </cell>
          <cell r="AS114">
            <v>5</v>
          </cell>
          <cell r="AV114">
            <v>5</v>
          </cell>
          <cell r="AW114">
            <v>2</v>
          </cell>
          <cell r="AX114">
            <v>3</v>
          </cell>
          <cell r="AZ114">
            <v>3</v>
          </cell>
          <cell r="BA114">
            <v>6</v>
          </cell>
          <cell r="BD114">
            <v>6</v>
          </cell>
          <cell r="BE114">
            <v>4</v>
          </cell>
          <cell r="BF114">
            <v>5</v>
          </cell>
          <cell r="BH114">
            <v>5</v>
          </cell>
          <cell r="BI114">
            <v>2</v>
          </cell>
          <cell r="BJ114">
            <v>5</v>
          </cell>
          <cell r="BL114">
            <v>5</v>
          </cell>
          <cell r="BM114">
            <v>4</v>
          </cell>
          <cell r="BN114">
            <v>0</v>
          </cell>
          <cell r="BO114">
            <v>0</v>
          </cell>
          <cell r="BP114">
            <v>4</v>
          </cell>
          <cell r="BQ114">
            <v>3</v>
          </cell>
          <cell r="BR114">
            <v>0</v>
          </cell>
          <cell r="BS114">
            <v>0</v>
          </cell>
          <cell r="BT114">
            <v>3</v>
          </cell>
          <cell r="BU114">
            <v>4.666666666666667</v>
          </cell>
          <cell r="BV114">
            <v>0</v>
          </cell>
          <cell r="BW114">
            <v>3.8787878787878789</v>
          </cell>
          <cell r="BX114">
            <v>5.2708333333333339</v>
          </cell>
          <cell r="BY114">
            <v>22.413793103448278</v>
          </cell>
          <cell r="BZ114" t="str">
            <v>0</v>
          </cell>
          <cell r="CA114">
            <v>0</v>
          </cell>
          <cell r="CB114" t="str">
            <v>v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0</v>
          </cell>
          <cell r="CL114">
            <v>0</v>
          </cell>
          <cell r="CM114">
            <v>0</v>
          </cell>
          <cell r="CN114">
            <v>0</v>
          </cell>
          <cell r="CO114">
            <v>0</v>
          </cell>
          <cell r="CP114">
            <v>0</v>
          </cell>
          <cell r="CQ114">
            <v>0</v>
          </cell>
        </row>
        <row r="115">
          <cell r="E115" t="str">
            <v>110</v>
          </cell>
          <cell r="F115" t="str">
            <v>Voî Thë</v>
          </cell>
          <cell r="G115" t="str">
            <v>Thuïy</v>
          </cell>
          <cell r="H115">
            <v>28531</v>
          </cell>
          <cell r="I115" t="str">
            <v>97DL2</v>
          </cell>
          <cell r="J115" t="str">
            <v>97DL1</v>
          </cell>
          <cell r="K115">
            <v>3</v>
          </cell>
          <cell r="L115">
            <v>5</v>
          </cell>
          <cell r="N115">
            <v>5</v>
          </cell>
          <cell r="O115">
            <v>5</v>
          </cell>
          <cell r="R115">
            <v>5</v>
          </cell>
          <cell r="S115">
            <v>5</v>
          </cell>
          <cell r="V115">
            <v>5</v>
          </cell>
          <cell r="W115">
            <v>8</v>
          </cell>
          <cell r="Z115">
            <v>8</v>
          </cell>
          <cell r="AA115">
            <v>4</v>
          </cell>
          <cell r="AB115">
            <v>2</v>
          </cell>
          <cell r="AC115">
            <v>6</v>
          </cell>
          <cell r="AD115">
            <v>6</v>
          </cell>
          <cell r="AE115">
            <v>6</v>
          </cell>
          <cell r="AH115">
            <v>6</v>
          </cell>
          <cell r="AI115">
            <v>5.875</v>
          </cell>
          <cell r="AJ115">
            <v>6.1749999999999998</v>
          </cell>
          <cell r="AK115">
            <v>5.04</v>
          </cell>
          <cell r="AO115">
            <v>7</v>
          </cell>
          <cell r="AR115">
            <v>7</v>
          </cell>
          <cell r="AS115">
            <v>5</v>
          </cell>
          <cell r="AV115">
            <v>5</v>
          </cell>
          <cell r="AW115">
            <v>4</v>
          </cell>
          <cell r="AX115">
            <v>5</v>
          </cell>
          <cell r="AZ115">
            <v>5</v>
          </cell>
          <cell r="BA115">
            <v>6</v>
          </cell>
          <cell r="BD115">
            <v>6</v>
          </cell>
          <cell r="BE115">
            <v>4</v>
          </cell>
          <cell r="BF115">
            <v>5</v>
          </cell>
          <cell r="BH115">
            <v>5</v>
          </cell>
          <cell r="BI115">
            <v>3</v>
          </cell>
          <cell r="BJ115">
            <v>2</v>
          </cell>
          <cell r="BL115">
            <v>3</v>
          </cell>
          <cell r="BM115">
            <v>5</v>
          </cell>
          <cell r="BN115">
            <v>0</v>
          </cell>
          <cell r="BO115">
            <v>0</v>
          </cell>
          <cell r="BP115">
            <v>5</v>
          </cell>
          <cell r="BQ115">
            <v>6</v>
          </cell>
          <cell r="BR115">
            <v>0</v>
          </cell>
          <cell r="BS115">
            <v>0</v>
          </cell>
          <cell r="BT115">
            <v>6</v>
          </cell>
          <cell r="BU115">
            <v>5</v>
          </cell>
          <cell r="BV115">
            <v>0</v>
          </cell>
          <cell r="BW115">
            <v>4.7575757575757578</v>
          </cell>
          <cell r="BX115">
            <v>5.4375</v>
          </cell>
          <cell r="BY115">
            <v>10.344827586206897</v>
          </cell>
          <cell r="BZ115" t="str">
            <v>0</v>
          </cell>
          <cell r="CA115">
            <v>0</v>
          </cell>
          <cell r="CB115">
            <v>7</v>
          </cell>
          <cell r="CC115">
            <v>0</v>
          </cell>
          <cell r="CD115">
            <v>0</v>
          </cell>
          <cell r="CE115">
            <v>7</v>
          </cell>
          <cell r="CF115">
            <v>0</v>
          </cell>
          <cell r="CG115">
            <v>0</v>
          </cell>
          <cell r="CH115">
            <v>0</v>
          </cell>
          <cell r="CI115">
            <v>0</v>
          </cell>
          <cell r="CJ115">
            <v>0</v>
          </cell>
          <cell r="CK115">
            <v>0</v>
          </cell>
          <cell r="CL115">
            <v>0</v>
          </cell>
          <cell r="CM115">
            <v>0</v>
          </cell>
          <cell r="CN115">
            <v>0</v>
          </cell>
          <cell r="CO115">
            <v>0</v>
          </cell>
          <cell r="CP115">
            <v>0</v>
          </cell>
          <cell r="CQ115">
            <v>0</v>
          </cell>
        </row>
        <row r="116">
          <cell r="E116" t="str">
            <v>111</v>
          </cell>
          <cell r="F116" t="str">
            <v>Phan Haûnh</v>
          </cell>
          <cell r="G116" t="str">
            <v>Thuûc</v>
          </cell>
          <cell r="H116">
            <v>28666</v>
          </cell>
          <cell r="I116" t="str">
            <v>97DL1</v>
          </cell>
          <cell r="J116" t="str">
            <v>97DL2</v>
          </cell>
          <cell r="K116">
            <v>5</v>
          </cell>
          <cell r="N116">
            <v>5</v>
          </cell>
          <cell r="O116">
            <v>5</v>
          </cell>
          <cell r="R116">
            <v>5</v>
          </cell>
          <cell r="S116">
            <v>7</v>
          </cell>
          <cell r="V116">
            <v>7</v>
          </cell>
          <cell r="W116">
            <v>9</v>
          </cell>
          <cell r="Z116">
            <v>9</v>
          </cell>
          <cell r="AA116">
            <v>7</v>
          </cell>
          <cell r="AD116">
            <v>7</v>
          </cell>
          <cell r="AE116">
            <v>8</v>
          </cell>
          <cell r="AH116">
            <v>8</v>
          </cell>
          <cell r="AI116">
            <v>6.875</v>
          </cell>
          <cell r="AJ116">
            <v>7.1749999999999998</v>
          </cell>
          <cell r="AK116">
            <v>6.8</v>
          </cell>
          <cell r="AO116">
            <v>7</v>
          </cell>
          <cell r="AR116">
            <v>7</v>
          </cell>
          <cell r="AS116">
            <v>6</v>
          </cell>
          <cell r="AV116">
            <v>6</v>
          </cell>
          <cell r="AW116">
            <v>7</v>
          </cell>
          <cell r="AZ116">
            <v>7</v>
          </cell>
          <cell r="BA116">
            <v>9</v>
          </cell>
          <cell r="BD116">
            <v>9</v>
          </cell>
          <cell r="BE116">
            <v>5</v>
          </cell>
          <cell r="BH116">
            <v>5</v>
          </cell>
          <cell r="BI116">
            <v>5</v>
          </cell>
          <cell r="BL116">
            <v>5</v>
          </cell>
          <cell r="BM116">
            <v>6</v>
          </cell>
          <cell r="BN116">
            <v>0</v>
          </cell>
          <cell r="BO116">
            <v>0</v>
          </cell>
          <cell r="BP116">
            <v>6</v>
          </cell>
          <cell r="BQ116">
            <v>9</v>
          </cell>
          <cell r="BR116">
            <v>0</v>
          </cell>
          <cell r="BS116">
            <v>0</v>
          </cell>
          <cell r="BT116">
            <v>9</v>
          </cell>
          <cell r="BU116">
            <v>6.4545454545454541</v>
          </cell>
          <cell r="BV116">
            <v>0</v>
          </cell>
          <cell r="BW116">
            <v>6.4545454545454541</v>
          </cell>
          <cell r="BX116">
            <v>6.6647727272727266</v>
          </cell>
          <cell r="BY116">
            <v>0</v>
          </cell>
          <cell r="BZ116" t="str">
            <v>0</v>
          </cell>
          <cell r="CA116">
            <v>0</v>
          </cell>
          <cell r="CB116">
            <v>6</v>
          </cell>
          <cell r="CC116">
            <v>0</v>
          </cell>
          <cell r="CD116">
            <v>0</v>
          </cell>
          <cell r="CE116">
            <v>6</v>
          </cell>
          <cell r="CF116">
            <v>0</v>
          </cell>
          <cell r="CG116">
            <v>0</v>
          </cell>
          <cell r="CH116">
            <v>0</v>
          </cell>
          <cell r="CI116">
            <v>0</v>
          </cell>
          <cell r="CJ116">
            <v>0</v>
          </cell>
          <cell r="CK116">
            <v>0</v>
          </cell>
          <cell r="CL116">
            <v>0</v>
          </cell>
          <cell r="CM116">
            <v>0</v>
          </cell>
          <cell r="CN116">
            <v>0</v>
          </cell>
          <cell r="CO116">
            <v>0</v>
          </cell>
          <cell r="CP116">
            <v>0</v>
          </cell>
          <cell r="CQ116">
            <v>0</v>
          </cell>
        </row>
        <row r="117">
          <cell r="E117" t="str">
            <v>106</v>
          </cell>
          <cell r="F117" t="str">
            <v>Mai Thë Kim</v>
          </cell>
          <cell r="G117" t="str">
            <v>Thuíy</v>
          </cell>
          <cell r="H117">
            <v>28758</v>
          </cell>
          <cell r="I117" t="str">
            <v>97DL1</v>
          </cell>
          <cell r="J117" t="str">
            <v>97DL3</v>
          </cell>
          <cell r="K117">
            <v>5</v>
          </cell>
          <cell r="N117">
            <v>5</v>
          </cell>
          <cell r="O117">
            <v>6</v>
          </cell>
          <cell r="R117">
            <v>6</v>
          </cell>
          <cell r="S117">
            <v>9</v>
          </cell>
          <cell r="V117">
            <v>9</v>
          </cell>
          <cell r="W117">
            <v>7</v>
          </cell>
          <cell r="Z117">
            <v>7</v>
          </cell>
          <cell r="AA117">
            <v>7</v>
          </cell>
          <cell r="AD117">
            <v>7</v>
          </cell>
          <cell r="AE117">
            <v>9</v>
          </cell>
          <cell r="AH117">
            <v>9</v>
          </cell>
          <cell r="AI117">
            <v>7.166666666666667</v>
          </cell>
          <cell r="AJ117">
            <v>7.4666666666666668</v>
          </cell>
          <cell r="AK117">
            <v>7.08</v>
          </cell>
          <cell r="AO117">
            <v>7</v>
          </cell>
          <cell r="AR117">
            <v>7</v>
          </cell>
          <cell r="AS117">
            <v>5</v>
          </cell>
          <cell r="AV117">
            <v>5</v>
          </cell>
          <cell r="AW117">
            <v>7</v>
          </cell>
          <cell r="AZ117">
            <v>7</v>
          </cell>
          <cell r="BA117">
            <v>8</v>
          </cell>
          <cell r="BD117">
            <v>8</v>
          </cell>
          <cell r="BE117">
            <v>9</v>
          </cell>
          <cell r="BH117">
            <v>9</v>
          </cell>
          <cell r="BI117">
            <v>6</v>
          </cell>
          <cell r="BL117">
            <v>6</v>
          </cell>
          <cell r="BM117">
            <v>6</v>
          </cell>
          <cell r="BN117">
            <v>0</v>
          </cell>
          <cell r="BO117">
            <v>0</v>
          </cell>
          <cell r="BP117">
            <v>6</v>
          </cell>
          <cell r="BQ117">
            <v>2</v>
          </cell>
          <cell r="BR117">
            <v>7</v>
          </cell>
          <cell r="BS117">
            <v>0</v>
          </cell>
          <cell r="BT117">
            <v>7</v>
          </cell>
          <cell r="BU117">
            <v>6.7272727272727275</v>
          </cell>
          <cell r="BV117">
            <v>0</v>
          </cell>
          <cell r="BW117">
            <v>6.2727272727272725</v>
          </cell>
          <cell r="BX117">
            <v>6.9469696969696972</v>
          </cell>
          <cell r="BY117">
            <v>0</v>
          </cell>
          <cell r="BZ117" t="str">
            <v>0</v>
          </cell>
          <cell r="CA117">
            <v>0</v>
          </cell>
          <cell r="CB117">
            <v>7</v>
          </cell>
          <cell r="CC117">
            <v>0</v>
          </cell>
          <cell r="CD117">
            <v>0</v>
          </cell>
          <cell r="CE117">
            <v>7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  <cell r="CM117">
            <v>0</v>
          </cell>
          <cell r="CN117">
            <v>0</v>
          </cell>
          <cell r="CO117">
            <v>0</v>
          </cell>
          <cell r="CP117">
            <v>0</v>
          </cell>
          <cell r="CQ117">
            <v>0</v>
          </cell>
        </row>
        <row r="118">
          <cell r="E118" t="str">
            <v>107</v>
          </cell>
          <cell r="F118" t="str">
            <v>Nguyãùn Thë Bêch</v>
          </cell>
          <cell r="G118" t="str">
            <v>Thuíy</v>
          </cell>
          <cell r="H118">
            <v>29255</v>
          </cell>
          <cell r="I118" t="str">
            <v>97DL2</v>
          </cell>
          <cell r="J118" t="str">
            <v>97DL1</v>
          </cell>
          <cell r="K118">
            <v>5</v>
          </cell>
          <cell r="N118">
            <v>5</v>
          </cell>
          <cell r="O118">
            <v>3</v>
          </cell>
          <cell r="P118">
            <v>6</v>
          </cell>
          <cell r="R118">
            <v>6</v>
          </cell>
          <cell r="S118">
            <v>4</v>
          </cell>
          <cell r="T118">
            <v>4</v>
          </cell>
          <cell r="U118">
            <v>6</v>
          </cell>
          <cell r="V118">
            <v>6</v>
          </cell>
          <cell r="W118">
            <v>7</v>
          </cell>
          <cell r="Z118">
            <v>7</v>
          </cell>
          <cell r="AA118">
            <v>5</v>
          </cell>
          <cell r="AD118">
            <v>5</v>
          </cell>
          <cell r="AE118">
            <v>8</v>
          </cell>
          <cell r="AH118">
            <v>8</v>
          </cell>
          <cell r="AI118">
            <v>6.041666666666667</v>
          </cell>
          <cell r="AJ118">
            <v>6.3416666666666668</v>
          </cell>
          <cell r="AK118">
            <v>5.2</v>
          </cell>
          <cell r="AP118">
            <v>5</v>
          </cell>
          <cell r="AR118">
            <v>5</v>
          </cell>
          <cell r="AS118">
            <v>5</v>
          </cell>
          <cell r="AV118">
            <v>5</v>
          </cell>
          <cell r="AW118">
            <v>5</v>
          </cell>
          <cell r="AZ118">
            <v>5</v>
          </cell>
          <cell r="BA118">
            <v>5</v>
          </cell>
          <cell r="BD118">
            <v>5</v>
          </cell>
          <cell r="BE118">
            <v>2</v>
          </cell>
          <cell r="BF118">
            <v>5</v>
          </cell>
          <cell r="BH118">
            <v>5</v>
          </cell>
          <cell r="BI118">
            <v>2</v>
          </cell>
          <cell r="BJ118">
            <v>3</v>
          </cell>
          <cell r="BL118">
            <v>3</v>
          </cell>
          <cell r="BM118">
            <v>2</v>
          </cell>
          <cell r="BN118">
            <v>4</v>
          </cell>
          <cell r="BO118">
            <v>0</v>
          </cell>
          <cell r="BP118">
            <v>4</v>
          </cell>
          <cell r="BQ118">
            <v>1</v>
          </cell>
          <cell r="BR118">
            <v>7</v>
          </cell>
          <cell r="BS118">
            <v>0</v>
          </cell>
          <cell r="BT118">
            <v>7</v>
          </cell>
          <cell r="BU118">
            <v>4.6363636363636367</v>
          </cell>
          <cell r="BV118">
            <v>0</v>
          </cell>
          <cell r="BW118">
            <v>2.7272727272727271</v>
          </cell>
          <cell r="BX118">
            <v>5.3390151515151523</v>
          </cell>
          <cell r="BY118">
            <v>20.689655172413794</v>
          </cell>
          <cell r="BZ118" t="str">
            <v>0</v>
          </cell>
          <cell r="CA118">
            <v>0</v>
          </cell>
          <cell r="CB118">
            <v>5</v>
          </cell>
          <cell r="CC118">
            <v>0</v>
          </cell>
          <cell r="CD118">
            <v>0</v>
          </cell>
          <cell r="CE118">
            <v>5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  <cell r="CM118">
            <v>0</v>
          </cell>
          <cell r="CN118">
            <v>0</v>
          </cell>
          <cell r="CO118">
            <v>0</v>
          </cell>
          <cell r="CP118">
            <v>0</v>
          </cell>
          <cell r="CQ118">
            <v>0</v>
          </cell>
        </row>
        <row r="119">
          <cell r="E119" t="str">
            <v>108</v>
          </cell>
          <cell r="F119" t="str">
            <v>Nguyãùn Thë Thanh</v>
          </cell>
          <cell r="G119" t="str">
            <v>Thuíy</v>
          </cell>
          <cell r="H119">
            <v>28435</v>
          </cell>
          <cell r="I119" t="str">
            <v>97DL3</v>
          </cell>
          <cell r="J119" t="str">
            <v>97DL1</v>
          </cell>
          <cell r="K119">
            <v>5</v>
          </cell>
          <cell r="N119">
            <v>5</v>
          </cell>
          <cell r="O119">
            <v>5</v>
          </cell>
          <cell r="R119">
            <v>5</v>
          </cell>
          <cell r="S119">
            <v>6</v>
          </cell>
          <cell r="V119">
            <v>6</v>
          </cell>
          <cell r="W119">
            <v>8</v>
          </cell>
          <cell r="Z119">
            <v>8</v>
          </cell>
          <cell r="AA119">
            <v>7</v>
          </cell>
          <cell r="AD119">
            <v>7</v>
          </cell>
          <cell r="AE119">
            <v>8</v>
          </cell>
          <cell r="AH119">
            <v>8</v>
          </cell>
          <cell r="AI119">
            <v>6.541666666666667</v>
          </cell>
          <cell r="AJ119">
            <v>6.541666666666667</v>
          </cell>
          <cell r="AK119">
            <v>6.48</v>
          </cell>
          <cell r="AO119">
            <v>8</v>
          </cell>
          <cell r="AR119">
            <v>8</v>
          </cell>
          <cell r="AS119">
            <v>5</v>
          </cell>
          <cell r="AV119">
            <v>5</v>
          </cell>
          <cell r="AW119">
            <v>4</v>
          </cell>
          <cell r="AX119">
            <v>6</v>
          </cell>
          <cell r="AZ119">
            <v>6</v>
          </cell>
          <cell r="BA119">
            <v>6</v>
          </cell>
          <cell r="BD119">
            <v>6</v>
          </cell>
          <cell r="BE119">
            <v>6</v>
          </cell>
          <cell r="BH119">
            <v>6</v>
          </cell>
          <cell r="BI119">
            <v>4</v>
          </cell>
          <cell r="BJ119">
            <v>5</v>
          </cell>
          <cell r="BL119">
            <v>5</v>
          </cell>
          <cell r="BM119">
            <v>6</v>
          </cell>
          <cell r="BN119">
            <v>0</v>
          </cell>
          <cell r="BO119">
            <v>0</v>
          </cell>
          <cell r="BP119">
            <v>6</v>
          </cell>
          <cell r="BQ119">
            <v>3</v>
          </cell>
          <cell r="BR119">
            <v>7</v>
          </cell>
          <cell r="BS119">
            <v>0</v>
          </cell>
          <cell r="BT119">
            <v>7</v>
          </cell>
          <cell r="BU119">
            <v>5.9696969696969697</v>
          </cell>
          <cell r="BV119">
            <v>0</v>
          </cell>
          <cell r="BW119">
            <v>5.1818181818181817</v>
          </cell>
          <cell r="BX119">
            <v>6.2556818181818183</v>
          </cell>
          <cell r="BY119">
            <v>0</v>
          </cell>
          <cell r="BZ119" t="str">
            <v>0</v>
          </cell>
          <cell r="CA119">
            <v>0</v>
          </cell>
          <cell r="CB119">
            <v>7</v>
          </cell>
          <cell r="CC119">
            <v>0</v>
          </cell>
          <cell r="CD119">
            <v>0</v>
          </cell>
          <cell r="CE119">
            <v>7</v>
          </cell>
          <cell r="CF119">
            <v>0</v>
          </cell>
          <cell r="CG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  <cell r="CM119">
            <v>0</v>
          </cell>
          <cell r="CN119">
            <v>0</v>
          </cell>
          <cell r="CO119">
            <v>0</v>
          </cell>
          <cell r="CP119">
            <v>0</v>
          </cell>
          <cell r="CQ119">
            <v>0</v>
          </cell>
        </row>
        <row r="120">
          <cell r="E120" t="str">
            <v>109</v>
          </cell>
          <cell r="F120" t="str">
            <v xml:space="preserve">Tráön Thë </v>
          </cell>
          <cell r="G120" t="str">
            <v>Thuíy</v>
          </cell>
          <cell r="H120">
            <v>28595</v>
          </cell>
          <cell r="I120" t="str">
            <v>97DL1</v>
          </cell>
          <cell r="J120" t="str">
            <v>97DL2</v>
          </cell>
          <cell r="K120">
            <v>7</v>
          </cell>
          <cell r="N120">
            <v>7</v>
          </cell>
          <cell r="O120" t="str">
            <v>x</v>
          </cell>
          <cell r="P120">
            <v>7</v>
          </cell>
          <cell r="R120">
            <v>7</v>
          </cell>
          <cell r="S120">
            <v>9</v>
          </cell>
          <cell r="V120">
            <v>9</v>
          </cell>
          <cell r="W120">
            <v>5</v>
          </cell>
          <cell r="Z120">
            <v>5</v>
          </cell>
          <cell r="AA120">
            <v>9</v>
          </cell>
          <cell r="AD120">
            <v>9</v>
          </cell>
          <cell r="AE120">
            <v>9</v>
          </cell>
          <cell r="AH120">
            <v>9</v>
          </cell>
          <cell r="AI120">
            <v>7.75</v>
          </cell>
          <cell r="AJ120">
            <v>8.0500000000000007</v>
          </cell>
          <cell r="AK120" t="e">
            <v>#VALUE!</v>
          </cell>
          <cell r="AO120">
            <v>8</v>
          </cell>
          <cell r="AR120">
            <v>8</v>
          </cell>
          <cell r="AS120">
            <v>7</v>
          </cell>
          <cell r="AV120">
            <v>7</v>
          </cell>
          <cell r="AW120">
            <v>6</v>
          </cell>
          <cell r="AZ120">
            <v>6</v>
          </cell>
          <cell r="BA120">
            <v>9</v>
          </cell>
          <cell r="BD120">
            <v>9</v>
          </cell>
          <cell r="BE120">
            <v>8</v>
          </cell>
          <cell r="BH120">
            <v>8</v>
          </cell>
          <cell r="BI120">
            <v>8</v>
          </cell>
          <cell r="BL120">
            <v>8</v>
          </cell>
          <cell r="BM120">
            <v>7</v>
          </cell>
          <cell r="BN120">
            <v>0</v>
          </cell>
          <cell r="BO120">
            <v>0</v>
          </cell>
          <cell r="BP120">
            <v>7</v>
          </cell>
          <cell r="BQ120">
            <v>7</v>
          </cell>
          <cell r="BR120">
            <v>0</v>
          </cell>
          <cell r="BS120">
            <v>0</v>
          </cell>
          <cell r="BT120">
            <v>7</v>
          </cell>
          <cell r="BU120">
            <v>7.4545454545454541</v>
          </cell>
          <cell r="BV120" t="str">
            <v>Cáúp Hoüc Bäøng 20/09/2000</v>
          </cell>
          <cell r="BW120">
            <v>7.4545454545454541</v>
          </cell>
          <cell r="BX120">
            <v>7.6022727272727266</v>
          </cell>
          <cell r="BY120">
            <v>0</v>
          </cell>
          <cell r="BZ120" t="str">
            <v>0</v>
          </cell>
          <cell r="CA120">
            <v>0</v>
          </cell>
          <cell r="CB120">
            <v>8</v>
          </cell>
          <cell r="CC120">
            <v>0</v>
          </cell>
          <cell r="CD120">
            <v>0</v>
          </cell>
          <cell r="CE120">
            <v>8</v>
          </cell>
          <cell r="CF120">
            <v>0</v>
          </cell>
          <cell r="CG120">
            <v>0</v>
          </cell>
          <cell r="CH120">
            <v>0</v>
          </cell>
          <cell r="CI120">
            <v>0</v>
          </cell>
          <cell r="CJ120">
            <v>0</v>
          </cell>
          <cell r="CK120">
            <v>0</v>
          </cell>
          <cell r="CL120">
            <v>0</v>
          </cell>
          <cell r="CM120">
            <v>0</v>
          </cell>
          <cell r="CN120">
            <v>0</v>
          </cell>
          <cell r="CO120">
            <v>0</v>
          </cell>
          <cell r="CP120">
            <v>0</v>
          </cell>
          <cell r="CQ120">
            <v>0</v>
          </cell>
        </row>
        <row r="121">
          <cell r="E121" t="str">
            <v>097</v>
          </cell>
          <cell r="F121" t="str">
            <v>Nguyãùn Thë Häöng</v>
          </cell>
          <cell r="G121" t="str">
            <v>Thæ</v>
          </cell>
          <cell r="H121">
            <v>29011</v>
          </cell>
          <cell r="I121" t="str">
            <v>97DL2</v>
          </cell>
          <cell r="J121" t="str">
            <v>97DL4</v>
          </cell>
          <cell r="K121">
            <v>5</v>
          </cell>
          <cell r="N121">
            <v>5</v>
          </cell>
          <cell r="O121" t="str">
            <v>x</v>
          </cell>
          <cell r="P121">
            <v>5</v>
          </cell>
          <cell r="R121">
            <v>5</v>
          </cell>
          <cell r="S121">
            <v>5</v>
          </cell>
          <cell r="V121">
            <v>5</v>
          </cell>
          <cell r="W121">
            <v>5</v>
          </cell>
          <cell r="Z121">
            <v>5</v>
          </cell>
          <cell r="AA121">
            <v>5</v>
          </cell>
          <cell r="AD121">
            <v>5</v>
          </cell>
          <cell r="AE121">
            <v>7</v>
          </cell>
          <cell r="AH121">
            <v>7</v>
          </cell>
          <cell r="AI121">
            <v>5.25</v>
          </cell>
          <cell r="AJ121">
            <v>5.55</v>
          </cell>
          <cell r="AK121" t="e">
            <v>#VALUE!</v>
          </cell>
          <cell r="AR121">
            <v>0</v>
          </cell>
          <cell r="AS121">
            <v>6</v>
          </cell>
          <cell r="AV121">
            <v>6</v>
          </cell>
          <cell r="AW121">
            <v>5</v>
          </cell>
          <cell r="AZ121">
            <v>5</v>
          </cell>
          <cell r="BA121">
            <v>5</v>
          </cell>
          <cell r="BD121">
            <v>5</v>
          </cell>
          <cell r="BE121">
            <v>5</v>
          </cell>
          <cell r="BH121">
            <v>5</v>
          </cell>
          <cell r="BI121">
            <v>5</v>
          </cell>
          <cell r="BL121">
            <v>5</v>
          </cell>
          <cell r="BM121">
            <v>2</v>
          </cell>
          <cell r="BN121">
            <v>3</v>
          </cell>
          <cell r="BO121">
            <v>0</v>
          </cell>
          <cell r="BP121">
            <v>3</v>
          </cell>
          <cell r="BQ121">
            <v>1</v>
          </cell>
          <cell r="BR121">
            <v>6</v>
          </cell>
          <cell r="BS121">
            <v>0</v>
          </cell>
          <cell r="BT121">
            <v>6</v>
          </cell>
          <cell r="BU121">
            <v>4.3939393939393936</v>
          </cell>
          <cell r="BV121">
            <v>0</v>
          </cell>
          <cell r="BW121">
            <v>3.7575757575757578</v>
          </cell>
          <cell r="BX121">
            <v>4.8219696969696972</v>
          </cell>
          <cell r="BY121">
            <v>15.517241379310345</v>
          </cell>
          <cell r="BZ121" t="str">
            <v>2</v>
          </cell>
          <cell r="CA121">
            <v>0</v>
          </cell>
          <cell r="CB121">
            <v>5</v>
          </cell>
          <cell r="CC121">
            <v>0</v>
          </cell>
          <cell r="CD121">
            <v>0</v>
          </cell>
          <cell r="CE121">
            <v>5</v>
          </cell>
          <cell r="CF121">
            <v>0</v>
          </cell>
          <cell r="CG121">
            <v>0</v>
          </cell>
          <cell r="CH121">
            <v>0</v>
          </cell>
          <cell r="CI121">
            <v>0</v>
          </cell>
          <cell r="CJ121">
            <v>0</v>
          </cell>
          <cell r="CK121">
            <v>0</v>
          </cell>
          <cell r="CL121">
            <v>0</v>
          </cell>
          <cell r="CM121">
            <v>0</v>
          </cell>
          <cell r="CN121">
            <v>0</v>
          </cell>
          <cell r="CO121">
            <v>0</v>
          </cell>
          <cell r="CP121">
            <v>0</v>
          </cell>
          <cell r="CQ121">
            <v>0</v>
          </cell>
        </row>
        <row r="122">
          <cell r="E122" t="str">
            <v>112</v>
          </cell>
          <cell r="F122" t="str">
            <v xml:space="preserve">Læu Thuíy </v>
          </cell>
          <cell r="G122" t="str">
            <v>Tiãn</v>
          </cell>
          <cell r="H122">
            <v>28854</v>
          </cell>
          <cell r="I122" t="str">
            <v>97DL1</v>
          </cell>
          <cell r="J122" t="str">
            <v>97DL4</v>
          </cell>
          <cell r="K122">
            <v>3</v>
          </cell>
          <cell r="L122">
            <v>5</v>
          </cell>
          <cell r="N122">
            <v>5</v>
          </cell>
          <cell r="O122">
            <v>7</v>
          </cell>
          <cell r="R122">
            <v>7</v>
          </cell>
          <cell r="S122">
            <v>3</v>
          </cell>
          <cell r="T122">
            <v>6</v>
          </cell>
          <cell r="V122">
            <v>6</v>
          </cell>
          <cell r="W122">
            <v>4</v>
          </cell>
          <cell r="X122">
            <v>6</v>
          </cell>
          <cell r="Z122">
            <v>6</v>
          </cell>
          <cell r="AA122">
            <v>7</v>
          </cell>
          <cell r="AD122">
            <v>7</v>
          </cell>
          <cell r="AE122">
            <v>8</v>
          </cell>
          <cell r="AH122">
            <v>8</v>
          </cell>
          <cell r="AI122">
            <v>6.541666666666667</v>
          </cell>
          <cell r="AJ122">
            <v>6.8416666666666668</v>
          </cell>
          <cell r="AK122">
            <v>5.36</v>
          </cell>
          <cell r="AO122">
            <v>6</v>
          </cell>
          <cell r="AR122">
            <v>6</v>
          </cell>
          <cell r="AS122">
            <v>6</v>
          </cell>
          <cell r="AV122">
            <v>6</v>
          </cell>
          <cell r="AW122">
            <v>8</v>
          </cell>
          <cell r="AZ122">
            <v>8</v>
          </cell>
          <cell r="BA122">
            <v>6</v>
          </cell>
          <cell r="BD122">
            <v>6</v>
          </cell>
          <cell r="BE122">
            <v>5</v>
          </cell>
          <cell r="BH122">
            <v>5</v>
          </cell>
          <cell r="BI122">
            <v>7</v>
          </cell>
          <cell r="BL122">
            <v>7</v>
          </cell>
          <cell r="BM122">
            <v>6</v>
          </cell>
          <cell r="BN122">
            <v>0</v>
          </cell>
          <cell r="BO122">
            <v>0</v>
          </cell>
          <cell r="BP122">
            <v>6</v>
          </cell>
          <cell r="BQ122">
            <v>5</v>
          </cell>
          <cell r="BR122">
            <v>0</v>
          </cell>
          <cell r="BS122">
            <v>0</v>
          </cell>
          <cell r="BT122">
            <v>5</v>
          </cell>
          <cell r="BU122">
            <v>6.2121212121212119</v>
          </cell>
          <cell r="BV122">
            <v>0</v>
          </cell>
          <cell r="BW122">
            <v>6.2121212121212119</v>
          </cell>
          <cell r="BX122">
            <v>6.3768939393939394</v>
          </cell>
          <cell r="BY122">
            <v>0</v>
          </cell>
          <cell r="BZ122" t="str">
            <v>0</v>
          </cell>
          <cell r="CA122">
            <v>0</v>
          </cell>
          <cell r="CB122">
            <v>8</v>
          </cell>
          <cell r="CC122">
            <v>0</v>
          </cell>
          <cell r="CD122">
            <v>0</v>
          </cell>
          <cell r="CE122">
            <v>8</v>
          </cell>
          <cell r="CF122">
            <v>0</v>
          </cell>
          <cell r="CG122">
            <v>0</v>
          </cell>
          <cell r="CH122">
            <v>0</v>
          </cell>
          <cell r="CI122">
            <v>0</v>
          </cell>
          <cell r="CJ122">
            <v>0</v>
          </cell>
          <cell r="CK122">
            <v>0</v>
          </cell>
          <cell r="CL122">
            <v>0</v>
          </cell>
          <cell r="CM122">
            <v>0</v>
          </cell>
          <cell r="CN122">
            <v>0</v>
          </cell>
          <cell r="CO122">
            <v>0</v>
          </cell>
          <cell r="CP122">
            <v>0</v>
          </cell>
          <cell r="CQ122">
            <v>0</v>
          </cell>
        </row>
        <row r="123">
          <cell r="E123" t="str">
            <v>113</v>
          </cell>
          <cell r="F123" t="str">
            <v>Phan Nguyãùn Thuíy</v>
          </cell>
          <cell r="G123" t="str">
            <v>Tiãn</v>
          </cell>
          <cell r="H123">
            <v>28942</v>
          </cell>
          <cell r="I123" t="str">
            <v>97DL2</v>
          </cell>
          <cell r="J123" t="str">
            <v>97DL3</v>
          </cell>
          <cell r="K123">
            <v>5</v>
          </cell>
          <cell r="N123">
            <v>5</v>
          </cell>
          <cell r="O123">
            <v>9</v>
          </cell>
          <cell r="R123">
            <v>9</v>
          </cell>
          <cell r="S123">
            <v>7</v>
          </cell>
          <cell r="V123">
            <v>7</v>
          </cell>
          <cell r="W123">
            <v>9</v>
          </cell>
          <cell r="Z123">
            <v>9</v>
          </cell>
          <cell r="AA123">
            <v>9</v>
          </cell>
          <cell r="AD123">
            <v>9</v>
          </cell>
          <cell r="AE123">
            <v>9</v>
          </cell>
          <cell r="AH123">
            <v>9</v>
          </cell>
          <cell r="AI123">
            <v>8.1666666666666661</v>
          </cell>
          <cell r="AJ123">
            <v>8.4666666666666668</v>
          </cell>
          <cell r="AK123">
            <v>8.0399999999999991</v>
          </cell>
          <cell r="AO123">
            <v>8</v>
          </cell>
          <cell r="AR123">
            <v>8</v>
          </cell>
          <cell r="AS123">
            <v>6</v>
          </cell>
          <cell r="AV123">
            <v>6</v>
          </cell>
          <cell r="AW123">
            <v>5</v>
          </cell>
          <cell r="AZ123">
            <v>5</v>
          </cell>
          <cell r="BA123">
            <v>8</v>
          </cell>
          <cell r="BD123">
            <v>8</v>
          </cell>
          <cell r="BE123">
            <v>5</v>
          </cell>
          <cell r="BH123">
            <v>5</v>
          </cell>
          <cell r="BI123">
            <v>9</v>
          </cell>
          <cell r="BL123">
            <v>9</v>
          </cell>
          <cell r="BM123">
            <v>7</v>
          </cell>
          <cell r="BN123">
            <v>0</v>
          </cell>
          <cell r="BO123">
            <v>0</v>
          </cell>
          <cell r="BP123">
            <v>7</v>
          </cell>
          <cell r="BQ123">
            <v>7</v>
          </cell>
          <cell r="BR123">
            <v>0</v>
          </cell>
          <cell r="BS123">
            <v>0</v>
          </cell>
          <cell r="BT123">
            <v>7</v>
          </cell>
          <cell r="BU123">
            <v>6.9393939393939394</v>
          </cell>
          <cell r="BV123">
            <v>0</v>
          </cell>
          <cell r="BW123">
            <v>6.9393939393939394</v>
          </cell>
          <cell r="BX123">
            <v>7.5530303030303028</v>
          </cell>
          <cell r="BY123">
            <v>0</v>
          </cell>
          <cell r="BZ123" t="str">
            <v>0</v>
          </cell>
          <cell r="CA123">
            <v>0</v>
          </cell>
          <cell r="CB123">
            <v>8</v>
          </cell>
          <cell r="CC123">
            <v>0</v>
          </cell>
          <cell r="CD123">
            <v>0</v>
          </cell>
          <cell r="CE123">
            <v>8</v>
          </cell>
          <cell r="CF123">
            <v>0</v>
          </cell>
          <cell r="CG123">
            <v>0</v>
          </cell>
          <cell r="CH123">
            <v>0</v>
          </cell>
          <cell r="CI123">
            <v>0</v>
          </cell>
          <cell r="CJ123">
            <v>0</v>
          </cell>
          <cell r="CK123">
            <v>0</v>
          </cell>
          <cell r="CL123">
            <v>0</v>
          </cell>
          <cell r="CM123">
            <v>0</v>
          </cell>
          <cell r="CN123">
            <v>0</v>
          </cell>
          <cell r="CO123">
            <v>0</v>
          </cell>
          <cell r="CP123">
            <v>0</v>
          </cell>
          <cell r="CQ123">
            <v>0</v>
          </cell>
        </row>
        <row r="124">
          <cell r="E124" t="str">
            <v>096</v>
          </cell>
          <cell r="F124" t="str">
            <v>Træång Viãút</v>
          </cell>
          <cell r="G124" t="str">
            <v>Tênh</v>
          </cell>
          <cell r="H124">
            <v>28357</v>
          </cell>
          <cell r="I124" t="str">
            <v>97DL1</v>
          </cell>
          <cell r="J124" t="str">
            <v>97DL3</v>
          </cell>
          <cell r="K124">
            <v>4</v>
          </cell>
          <cell r="L124">
            <v>5</v>
          </cell>
          <cell r="N124">
            <v>5</v>
          </cell>
          <cell r="O124">
            <v>5</v>
          </cell>
          <cell r="R124">
            <v>5</v>
          </cell>
          <cell r="S124">
            <v>7</v>
          </cell>
          <cell r="V124">
            <v>7</v>
          </cell>
          <cell r="W124">
            <v>5</v>
          </cell>
          <cell r="Z124">
            <v>5</v>
          </cell>
          <cell r="AA124">
            <v>6</v>
          </cell>
          <cell r="AD124">
            <v>6</v>
          </cell>
          <cell r="AE124">
            <v>8</v>
          </cell>
          <cell r="AH124">
            <v>8</v>
          </cell>
          <cell r="AI124">
            <v>5.958333333333333</v>
          </cell>
          <cell r="AJ124">
            <v>6.2583333333333329</v>
          </cell>
          <cell r="AK124">
            <v>5.76</v>
          </cell>
          <cell r="AO124">
            <v>7</v>
          </cell>
          <cell r="AR124">
            <v>7</v>
          </cell>
          <cell r="AS124">
            <v>7</v>
          </cell>
          <cell r="AV124">
            <v>7</v>
          </cell>
          <cell r="AW124">
            <v>7</v>
          </cell>
          <cell r="AZ124">
            <v>7</v>
          </cell>
          <cell r="BA124">
            <v>7</v>
          </cell>
          <cell r="BD124">
            <v>7</v>
          </cell>
          <cell r="BE124">
            <v>6</v>
          </cell>
          <cell r="BH124">
            <v>6</v>
          </cell>
          <cell r="BI124">
            <v>7</v>
          </cell>
          <cell r="BL124">
            <v>7</v>
          </cell>
          <cell r="BM124">
            <v>4</v>
          </cell>
          <cell r="BN124">
            <v>5</v>
          </cell>
          <cell r="BO124">
            <v>0</v>
          </cell>
          <cell r="BP124">
            <v>5</v>
          </cell>
          <cell r="BQ124">
            <v>5</v>
          </cell>
          <cell r="BR124">
            <v>0</v>
          </cell>
          <cell r="BS124">
            <v>0</v>
          </cell>
          <cell r="BT124">
            <v>5</v>
          </cell>
          <cell r="BU124">
            <v>6.333333333333333</v>
          </cell>
          <cell r="BV124">
            <v>0</v>
          </cell>
          <cell r="BW124">
            <v>6.1515151515151514</v>
          </cell>
          <cell r="BX124">
            <v>6.145833333333333</v>
          </cell>
          <cell r="BY124">
            <v>0</v>
          </cell>
          <cell r="BZ124" t="str">
            <v>0</v>
          </cell>
          <cell r="CA124">
            <v>0</v>
          </cell>
          <cell r="CB124">
            <v>6</v>
          </cell>
          <cell r="CC124">
            <v>0</v>
          </cell>
          <cell r="CD124">
            <v>0</v>
          </cell>
          <cell r="CE124">
            <v>6</v>
          </cell>
          <cell r="CF124">
            <v>0</v>
          </cell>
          <cell r="CG124">
            <v>0</v>
          </cell>
          <cell r="CH124">
            <v>0</v>
          </cell>
          <cell r="CI124">
            <v>0</v>
          </cell>
          <cell r="CJ124">
            <v>0</v>
          </cell>
          <cell r="CK124">
            <v>0</v>
          </cell>
          <cell r="CL124">
            <v>0</v>
          </cell>
          <cell r="CM124">
            <v>0</v>
          </cell>
          <cell r="CN124">
            <v>0</v>
          </cell>
          <cell r="CO124">
            <v>0</v>
          </cell>
          <cell r="CP124">
            <v>0</v>
          </cell>
          <cell r="CQ124">
            <v>0</v>
          </cell>
        </row>
        <row r="125">
          <cell r="E125" t="str">
            <v>115</v>
          </cell>
          <cell r="F125" t="str">
            <v>Lã Vuî Thuìy</v>
          </cell>
          <cell r="G125" t="str">
            <v>Trang</v>
          </cell>
          <cell r="H125">
            <v>28689</v>
          </cell>
          <cell r="I125" t="str">
            <v>97DL1</v>
          </cell>
          <cell r="J125" t="str">
            <v>97DL4</v>
          </cell>
          <cell r="K125">
            <v>3</v>
          </cell>
          <cell r="L125">
            <v>3</v>
          </cell>
          <cell r="M125">
            <v>5</v>
          </cell>
          <cell r="N125">
            <v>5</v>
          </cell>
          <cell r="O125">
            <v>7</v>
          </cell>
          <cell r="R125">
            <v>7</v>
          </cell>
          <cell r="S125">
            <v>3</v>
          </cell>
          <cell r="T125">
            <v>6</v>
          </cell>
          <cell r="V125">
            <v>6</v>
          </cell>
          <cell r="W125">
            <v>5</v>
          </cell>
          <cell r="Z125">
            <v>5</v>
          </cell>
          <cell r="AA125">
            <v>4</v>
          </cell>
          <cell r="AB125">
            <v>3</v>
          </cell>
          <cell r="AC125">
            <v>7</v>
          </cell>
          <cell r="AD125">
            <v>7</v>
          </cell>
          <cell r="AE125">
            <v>7</v>
          </cell>
          <cell r="AH125">
            <v>7</v>
          </cell>
          <cell r="AI125">
            <v>6.25</v>
          </cell>
          <cell r="AJ125">
            <v>6.55</v>
          </cell>
          <cell r="AK125">
            <v>4.68</v>
          </cell>
          <cell r="AO125">
            <v>7</v>
          </cell>
          <cell r="AR125">
            <v>7</v>
          </cell>
          <cell r="AS125">
            <v>5</v>
          </cell>
          <cell r="AV125">
            <v>5</v>
          </cell>
          <cell r="AW125">
            <v>6</v>
          </cell>
          <cell r="AZ125">
            <v>6</v>
          </cell>
          <cell r="BA125">
            <v>8</v>
          </cell>
          <cell r="BD125">
            <v>8</v>
          </cell>
          <cell r="BE125">
            <v>5</v>
          </cell>
          <cell r="BH125">
            <v>5</v>
          </cell>
          <cell r="BI125">
            <v>4</v>
          </cell>
          <cell r="BJ125">
            <v>5</v>
          </cell>
          <cell r="BL125">
            <v>5</v>
          </cell>
          <cell r="BM125">
            <v>7</v>
          </cell>
          <cell r="BN125">
            <v>0</v>
          </cell>
          <cell r="BO125">
            <v>0</v>
          </cell>
          <cell r="BP125">
            <v>7</v>
          </cell>
          <cell r="BQ125">
            <v>5</v>
          </cell>
          <cell r="BR125">
            <v>0</v>
          </cell>
          <cell r="BS125">
            <v>0</v>
          </cell>
          <cell r="BT125">
            <v>5</v>
          </cell>
          <cell r="BU125">
            <v>5.9393939393939394</v>
          </cell>
          <cell r="BV125">
            <v>0</v>
          </cell>
          <cell r="BW125">
            <v>5.7575757575757578</v>
          </cell>
          <cell r="BX125">
            <v>6.0946969696969697</v>
          </cell>
          <cell r="BY125">
            <v>0</v>
          </cell>
          <cell r="BZ125" t="str">
            <v>0</v>
          </cell>
          <cell r="CA125">
            <v>0</v>
          </cell>
          <cell r="CB125">
            <v>6</v>
          </cell>
          <cell r="CC125">
            <v>0</v>
          </cell>
          <cell r="CD125">
            <v>0</v>
          </cell>
          <cell r="CE125">
            <v>6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  <cell r="CM125">
            <v>0</v>
          </cell>
          <cell r="CN125">
            <v>0</v>
          </cell>
          <cell r="CO125">
            <v>0</v>
          </cell>
          <cell r="CP125">
            <v>0</v>
          </cell>
          <cell r="CQ125">
            <v>0</v>
          </cell>
        </row>
        <row r="126">
          <cell r="E126" t="str">
            <v>116</v>
          </cell>
          <cell r="F126" t="str">
            <v>Nguyãùn Thë</v>
          </cell>
          <cell r="G126" t="str">
            <v>Trang</v>
          </cell>
          <cell r="H126">
            <v>29077</v>
          </cell>
          <cell r="I126" t="str">
            <v>97DL3</v>
          </cell>
          <cell r="J126" t="str">
            <v>97DL3</v>
          </cell>
          <cell r="K126">
            <v>5</v>
          </cell>
          <cell r="N126">
            <v>5</v>
          </cell>
          <cell r="O126" t="str">
            <v>x</v>
          </cell>
          <cell r="P126">
            <v>7</v>
          </cell>
          <cell r="R126">
            <v>7</v>
          </cell>
          <cell r="S126">
            <v>6</v>
          </cell>
          <cell r="V126">
            <v>6</v>
          </cell>
          <cell r="W126">
            <v>6</v>
          </cell>
          <cell r="Z126">
            <v>6</v>
          </cell>
          <cell r="AA126">
            <v>5</v>
          </cell>
          <cell r="AD126">
            <v>5</v>
          </cell>
          <cell r="AE126">
            <v>8</v>
          </cell>
          <cell r="AH126">
            <v>8</v>
          </cell>
          <cell r="AI126">
            <v>6.041666666666667</v>
          </cell>
          <cell r="AJ126">
            <v>6.041666666666667</v>
          </cell>
          <cell r="AK126" t="e">
            <v>#VALUE!</v>
          </cell>
          <cell r="AO126">
            <v>1</v>
          </cell>
          <cell r="AP126">
            <v>7</v>
          </cell>
          <cell r="AR126">
            <v>7</v>
          </cell>
          <cell r="AS126">
            <v>5</v>
          </cell>
          <cell r="AV126">
            <v>5</v>
          </cell>
          <cell r="AW126">
            <v>5</v>
          </cell>
          <cell r="AZ126">
            <v>5</v>
          </cell>
          <cell r="BA126">
            <v>8</v>
          </cell>
          <cell r="BD126">
            <v>8</v>
          </cell>
          <cell r="BE126">
            <v>5</v>
          </cell>
          <cell r="BH126">
            <v>5</v>
          </cell>
          <cell r="BI126">
            <v>4</v>
          </cell>
          <cell r="BJ126">
            <v>5</v>
          </cell>
          <cell r="BL126">
            <v>5</v>
          </cell>
          <cell r="BM126">
            <v>7</v>
          </cell>
          <cell r="BN126">
            <v>0</v>
          </cell>
          <cell r="BO126">
            <v>0</v>
          </cell>
          <cell r="BP126">
            <v>7</v>
          </cell>
          <cell r="BQ126">
            <v>6</v>
          </cell>
          <cell r="BR126">
            <v>0</v>
          </cell>
          <cell r="BS126">
            <v>0</v>
          </cell>
          <cell r="BT126">
            <v>6</v>
          </cell>
          <cell r="BU126">
            <v>5.9090909090909092</v>
          </cell>
          <cell r="BV126">
            <v>0</v>
          </cell>
          <cell r="BW126">
            <v>5.1818181818181817</v>
          </cell>
          <cell r="BX126">
            <v>5.9753787878787881</v>
          </cell>
          <cell r="BY126">
            <v>0</v>
          </cell>
          <cell r="BZ126" t="str">
            <v>0</v>
          </cell>
          <cell r="CA126">
            <v>0</v>
          </cell>
          <cell r="CB126">
            <v>5</v>
          </cell>
          <cell r="CC126">
            <v>0</v>
          </cell>
          <cell r="CD126">
            <v>0</v>
          </cell>
          <cell r="CE126">
            <v>5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  <cell r="CM126">
            <v>0</v>
          </cell>
          <cell r="CN126">
            <v>0</v>
          </cell>
          <cell r="CO126">
            <v>0</v>
          </cell>
          <cell r="CP126">
            <v>0</v>
          </cell>
          <cell r="CQ126">
            <v>0</v>
          </cell>
        </row>
        <row r="127">
          <cell r="E127" t="str">
            <v>117</v>
          </cell>
          <cell r="F127" t="str">
            <v>Nguyãùn Thë Thu</v>
          </cell>
          <cell r="G127" t="str">
            <v>Trang</v>
          </cell>
          <cell r="H127">
            <v>28418</v>
          </cell>
          <cell r="I127" t="str">
            <v>97DL1</v>
          </cell>
          <cell r="J127" t="str">
            <v>97DL2</v>
          </cell>
          <cell r="K127">
            <v>5</v>
          </cell>
          <cell r="N127">
            <v>5</v>
          </cell>
          <cell r="O127">
            <v>5</v>
          </cell>
          <cell r="R127">
            <v>5</v>
          </cell>
          <cell r="S127">
            <v>8</v>
          </cell>
          <cell r="V127">
            <v>8</v>
          </cell>
          <cell r="W127">
            <v>7</v>
          </cell>
          <cell r="Z127">
            <v>7</v>
          </cell>
          <cell r="AA127">
            <v>7</v>
          </cell>
          <cell r="AD127">
            <v>7</v>
          </cell>
          <cell r="AE127">
            <v>8</v>
          </cell>
          <cell r="AH127">
            <v>8</v>
          </cell>
          <cell r="AI127">
            <v>6.708333333333333</v>
          </cell>
          <cell r="AJ127">
            <v>7.0083333333333329</v>
          </cell>
          <cell r="AK127">
            <v>6.64</v>
          </cell>
          <cell r="AO127">
            <v>8</v>
          </cell>
          <cell r="AR127">
            <v>8</v>
          </cell>
          <cell r="AS127">
            <v>5</v>
          </cell>
          <cell r="AV127">
            <v>5</v>
          </cell>
          <cell r="AW127">
            <v>8</v>
          </cell>
          <cell r="AZ127">
            <v>8</v>
          </cell>
          <cell r="BA127">
            <v>7</v>
          </cell>
          <cell r="BD127">
            <v>7</v>
          </cell>
          <cell r="BE127">
            <v>7</v>
          </cell>
          <cell r="BH127">
            <v>7</v>
          </cell>
          <cell r="BI127">
            <v>5</v>
          </cell>
          <cell r="BL127">
            <v>5</v>
          </cell>
          <cell r="BM127">
            <v>7</v>
          </cell>
          <cell r="BN127">
            <v>0</v>
          </cell>
          <cell r="BO127">
            <v>0</v>
          </cell>
          <cell r="BP127">
            <v>7</v>
          </cell>
          <cell r="BQ127">
            <v>5</v>
          </cell>
          <cell r="BR127">
            <v>0</v>
          </cell>
          <cell r="BS127">
            <v>0</v>
          </cell>
          <cell r="BT127">
            <v>5</v>
          </cell>
          <cell r="BU127">
            <v>6.4242424242424239</v>
          </cell>
          <cell r="BV127">
            <v>0</v>
          </cell>
          <cell r="BW127">
            <v>6.4242424242424239</v>
          </cell>
          <cell r="BX127">
            <v>6.5662878787878789</v>
          </cell>
          <cell r="BY127">
            <v>0</v>
          </cell>
          <cell r="BZ127" t="str">
            <v>0</v>
          </cell>
          <cell r="CA127">
            <v>0</v>
          </cell>
          <cell r="CB127">
            <v>8</v>
          </cell>
          <cell r="CC127">
            <v>0</v>
          </cell>
          <cell r="CD127">
            <v>0</v>
          </cell>
          <cell r="CE127">
            <v>8</v>
          </cell>
          <cell r="CF127">
            <v>0</v>
          </cell>
          <cell r="CG127">
            <v>0</v>
          </cell>
          <cell r="CH127">
            <v>0</v>
          </cell>
          <cell r="CI127">
            <v>0</v>
          </cell>
          <cell r="CJ127">
            <v>0</v>
          </cell>
          <cell r="CK127">
            <v>0</v>
          </cell>
          <cell r="CL127">
            <v>0</v>
          </cell>
          <cell r="CM127">
            <v>0</v>
          </cell>
          <cell r="CN127">
            <v>0</v>
          </cell>
          <cell r="CO127">
            <v>0</v>
          </cell>
          <cell r="CP127">
            <v>0</v>
          </cell>
          <cell r="CQ127">
            <v>0</v>
          </cell>
        </row>
        <row r="128">
          <cell r="E128" t="str">
            <v>114</v>
          </cell>
          <cell r="F128" t="str">
            <v>Træång Ngoüc</v>
          </cell>
          <cell r="G128" t="str">
            <v>Trán</v>
          </cell>
          <cell r="H128">
            <v>29134</v>
          </cell>
          <cell r="I128" t="str">
            <v>97DL2</v>
          </cell>
          <cell r="J128" t="str">
            <v>97DL3</v>
          </cell>
          <cell r="K128">
            <v>3</v>
          </cell>
          <cell r="L128">
            <v>3</v>
          </cell>
          <cell r="N128">
            <v>3</v>
          </cell>
          <cell r="O128">
            <v>5</v>
          </cell>
          <cell r="R128">
            <v>5</v>
          </cell>
          <cell r="S128">
            <v>3</v>
          </cell>
          <cell r="U128">
            <v>5</v>
          </cell>
          <cell r="V128">
            <v>5</v>
          </cell>
          <cell r="X128">
            <v>7</v>
          </cell>
          <cell r="Z128">
            <v>7</v>
          </cell>
          <cell r="AA128">
            <v>2</v>
          </cell>
          <cell r="AB128">
            <v>3</v>
          </cell>
          <cell r="AC128">
            <v>6</v>
          </cell>
          <cell r="AD128">
            <v>6</v>
          </cell>
          <cell r="AE128">
            <v>7</v>
          </cell>
          <cell r="AH128">
            <v>7</v>
          </cell>
          <cell r="AI128">
            <v>5.583333333333333</v>
          </cell>
          <cell r="AJ128">
            <v>5.8833333333333329</v>
          </cell>
          <cell r="AK128">
            <v>3.08</v>
          </cell>
          <cell r="AP128">
            <v>6</v>
          </cell>
          <cell r="AR128">
            <v>6</v>
          </cell>
          <cell r="AS128" t="str">
            <v>v</v>
          </cell>
          <cell r="AT128">
            <v>6</v>
          </cell>
          <cell r="AV128">
            <v>6</v>
          </cell>
          <cell r="AW128">
            <v>1</v>
          </cell>
          <cell r="AX128">
            <v>6</v>
          </cell>
          <cell r="AZ128">
            <v>6</v>
          </cell>
          <cell r="BA128">
            <v>9</v>
          </cell>
          <cell r="BD128">
            <v>9</v>
          </cell>
          <cell r="BE128">
            <v>5</v>
          </cell>
          <cell r="BH128">
            <v>5</v>
          </cell>
          <cell r="BI128">
            <v>1</v>
          </cell>
          <cell r="BJ128" t="str">
            <v>v</v>
          </cell>
          <cell r="BL128">
            <v>1</v>
          </cell>
          <cell r="BM128">
            <v>7</v>
          </cell>
          <cell r="BN128">
            <v>0</v>
          </cell>
          <cell r="BO128">
            <v>0</v>
          </cell>
          <cell r="BP128">
            <v>7</v>
          </cell>
          <cell r="BQ128">
            <v>1</v>
          </cell>
          <cell r="BR128">
            <v>4</v>
          </cell>
          <cell r="BS128">
            <v>0</v>
          </cell>
          <cell r="BT128">
            <v>4</v>
          </cell>
          <cell r="BU128">
            <v>5.2424242424242422</v>
          </cell>
          <cell r="BV128">
            <v>0</v>
          </cell>
          <cell r="BW128" t="e">
            <v>#VALUE!</v>
          </cell>
          <cell r="BX128">
            <v>5.4128787878787872</v>
          </cell>
          <cell r="BY128">
            <v>22.413793103448278</v>
          </cell>
          <cell r="BZ128" t="str">
            <v>0</v>
          </cell>
          <cell r="CA128">
            <v>0</v>
          </cell>
          <cell r="CB128">
            <v>5</v>
          </cell>
          <cell r="CC128">
            <v>0</v>
          </cell>
          <cell r="CD128">
            <v>0</v>
          </cell>
          <cell r="CE128">
            <v>5</v>
          </cell>
          <cell r="CF128">
            <v>0</v>
          </cell>
          <cell r="CG128">
            <v>0</v>
          </cell>
          <cell r="CH128">
            <v>0</v>
          </cell>
          <cell r="CI128">
            <v>0</v>
          </cell>
          <cell r="CJ128">
            <v>0</v>
          </cell>
          <cell r="CK128">
            <v>0</v>
          </cell>
          <cell r="CL128">
            <v>0</v>
          </cell>
          <cell r="CM128">
            <v>0</v>
          </cell>
          <cell r="CN128">
            <v>0</v>
          </cell>
          <cell r="CO128">
            <v>0</v>
          </cell>
          <cell r="CP128">
            <v>0</v>
          </cell>
          <cell r="CQ128">
            <v>0</v>
          </cell>
        </row>
        <row r="129">
          <cell r="E129" t="str">
            <v>118</v>
          </cell>
          <cell r="F129" t="str">
            <v>Nguyãùn Häö Uyãn</v>
          </cell>
          <cell r="G129" t="str">
            <v>Trinh</v>
          </cell>
          <cell r="H129">
            <v>29319</v>
          </cell>
          <cell r="I129" t="str">
            <v>97DL3</v>
          </cell>
          <cell r="J129" t="str">
            <v>97DL2</v>
          </cell>
          <cell r="K129">
            <v>3</v>
          </cell>
          <cell r="L129">
            <v>5</v>
          </cell>
          <cell r="N129">
            <v>5</v>
          </cell>
          <cell r="O129">
            <v>5</v>
          </cell>
          <cell r="R129">
            <v>5</v>
          </cell>
          <cell r="S129">
            <v>3</v>
          </cell>
          <cell r="T129">
            <v>3</v>
          </cell>
          <cell r="U129">
            <v>6</v>
          </cell>
          <cell r="V129">
            <v>6</v>
          </cell>
          <cell r="W129">
            <v>5</v>
          </cell>
          <cell r="Z129">
            <v>5</v>
          </cell>
          <cell r="AA129">
            <v>3</v>
          </cell>
          <cell r="AC129">
            <v>6</v>
          </cell>
          <cell r="AD129">
            <v>6</v>
          </cell>
          <cell r="AE129">
            <v>7</v>
          </cell>
          <cell r="AH129">
            <v>7</v>
          </cell>
          <cell r="AI129">
            <v>5.666666666666667</v>
          </cell>
          <cell r="AJ129">
            <v>5.666666666666667</v>
          </cell>
          <cell r="AK129">
            <v>4.12</v>
          </cell>
          <cell r="AO129">
            <v>6</v>
          </cell>
          <cell r="AR129">
            <v>6</v>
          </cell>
          <cell r="AS129">
            <v>4</v>
          </cell>
          <cell r="AT129">
            <v>6</v>
          </cell>
          <cell r="AV129">
            <v>6</v>
          </cell>
          <cell r="AW129">
            <v>5</v>
          </cell>
          <cell r="AZ129">
            <v>5</v>
          </cell>
          <cell r="BA129">
            <v>5</v>
          </cell>
          <cell r="BD129">
            <v>5</v>
          </cell>
          <cell r="BE129">
            <v>3</v>
          </cell>
          <cell r="BF129">
            <v>5</v>
          </cell>
          <cell r="BH129">
            <v>5</v>
          </cell>
          <cell r="BI129">
            <v>3</v>
          </cell>
          <cell r="BJ129">
            <v>7</v>
          </cell>
          <cell r="BL129">
            <v>7</v>
          </cell>
          <cell r="BM129">
            <v>4</v>
          </cell>
          <cell r="BN129">
            <v>3</v>
          </cell>
          <cell r="BO129">
            <v>0</v>
          </cell>
          <cell r="BP129">
            <v>4</v>
          </cell>
          <cell r="BQ129">
            <v>3</v>
          </cell>
          <cell r="BR129">
            <v>5</v>
          </cell>
          <cell r="BS129">
            <v>0</v>
          </cell>
          <cell r="BT129">
            <v>5</v>
          </cell>
          <cell r="BU129">
            <v>5.3939393939393936</v>
          </cell>
          <cell r="BV129">
            <v>0</v>
          </cell>
          <cell r="BW129">
            <v>4</v>
          </cell>
          <cell r="BX129">
            <v>5.5303030303030303</v>
          </cell>
          <cell r="BY129">
            <v>10.344827586206897</v>
          </cell>
          <cell r="BZ129" t="str">
            <v>0</v>
          </cell>
          <cell r="CA129">
            <v>0</v>
          </cell>
          <cell r="CB129">
            <v>5</v>
          </cell>
          <cell r="CC129">
            <v>0</v>
          </cell>
          <cell r="CD129">
            <v>0</v>
          </cell>
          <cell r="CE129">
            <v>5</v>
          </cell>
          <cell r="CF129">
            <v>0</v>
          </cell>
          <cell r="CG129">
            <v>0</v>
          </cell>
          <cell r="CH129">
            <v>0</v>
          </cell>
          <cell r="CI129">
            <v>0</v>
          </cell>
          <cell r="CJ129">
            <v>0</v>
          </cell>
          <cell r="CK129">
            <v>0</v>
          </cell>
          <cell r="CL129">
            <v>0</v>
          </cell>
          <cell r="CM129">
            <v>0</v>
          </cell>
          <cell r="CN129">
            <v>0</v>
          </cell>
          <cell r="CO129">
            <v>0</v>
          </cell>
          <cell r="CP129">
            <v>0</v>
          </cell>
          <cell r="CQ129">
            <v>0</v>
          </cell>
        </row>
        <row r="130">
          <cell r="E130" t="str">
            <v>119</v>
          </cell>
          <cell r="F130" t="str">
            <v>Huyình Nam</v>
          </cell>
          <cell r="G130" t="str">
            <v>Trung</v>
          </cell>
          <cell r="H130">
            <v>28557</v>
          </cell>
          <cell r="I130" t="str">
            <v>97DL1</v>
          </cell>
          <cell r="J130" t="str">
            <v>97DL3</v>
          </cell>
          <cell r="L130">
            <v>3</v>
          </cell>
          <cell r="N130">
            <v>3</v>
          </cell>
          <cell r="O130">
            <v>5</v>
          </cell>
          <cell r="R130">
            <v>5</v>
          </cell>
          <cell r="S130">
            <v>3</v>
          </cell>
          <cell r="V130">
            <v>3</v>
          </cell>
          <cell r="X130" t="str">
            <v>v</v>
          </cell>
          <cell r="Z130">
            <v>0</v>
          </cell>
          <cell r="AA130">
            <v>0</v>
          </cell>
          <cell r="AB130">
            <v>2</v>
          </cell>
          <cell r="AD130">
            <v>2</v>
          </cell>
          <cell r="AE130">
            <v>7</v>
          </cell>
          <cell r="AH130">
            <v>7</v>
          </cell>
          <cell r="AI130">
            <v>3.0833333333333335</v>
          </cell>
          <cell r="AJ130">
            <v>3.3833333333333333</v>
          </cell>
          <cell r="AK130">
            <v>2.12</v>
          </cell>
          <cell r="AR130">
            <v>0</v>
          </cell>
          <cell r="AV130">
            <v>0</v>
          </cell>
          <cell r="AZ130">
            <v>0</v>
          </cell>
          <cell r="BA130">
            <v>6</v>
          </cell>
          <cell r="BD130">
            <v>6</v>
          </cell>
          <cell r="BH130">
            <v>0</v>
          </cell>
          <cell r="BL130">
            <v>0</v>
          </cell>
          <cell r="BM130">
            <v>0</v>
          </cell>
          <cell r="BN130">
            <v>4</v>
          </cell>
          <cell r="BO130">
            <v>0</v>
          </cell>
          <cell r="BP130">
            <v>4</v>
          </cell>
          <cell r="BQ130">
            <v>0</v>
          </cell>
          <cell r="BR130">
            <v>4</v>
          </cell>
          <cell r="BS130">
            <v>0</v>
          </cell>
          <cell r="BT130">
            <v>4</v>
          </cell>
          <cell r="BU130">
            <v>1.6363636363636365</v>
          </cell>
          <cell r="BV130">
            <v>0</v>
          </cell>
          <cell r="BW130">
            <v>0.54545454545454541</v>
          </cell>
          <cell r="BX130">
            <v>2.3598484848484849</v>
          </cell>
          <cell r="BY130">
            <v>82.758620689655174</v>
          </cell>
          <cell r="BZ130" t="str">
            <v>2</v>
          </cell>
          <cell r="CA130">
            <v>0</v>
          </cell>
          <cell r="CB130">
            <v>4</v>
          </cell>
          <cell r="CC130">
            <v>0</v>
          </cell>
          <cell r="CD130">
            <v>0</v>
          </cell>
          <cell r="CE130">
            <v>4</v>
          </cell>
          <cell r="CF130">
            <v>0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  <cell r="CM130">
            <v>0</v>
          </cell>
          <cell r="CN130">
            <v>0</v>
          </cell>
          <cell r="CO130">
            <v>0</v>
          </cell>
          <cell r="CP130">
            <v>0</v>
          </cell>
          <cell r="CQ130">
            <v>0</v>
          </cell>
        </row>
        <row r="131">
          <cell r="E131" t="str">
            <v>136</v>
          </cell>
          <cell r="F131" t="str">
            <v>Nguyãùn Vàn</v>
          </cell>
          <cell r="G131" t="str">
            <v>Trung</v>
          </cell>
          <cell r="H131">
            <v>28449</v>
          </cell>
          <cell r="I131" t="str">
            <v>97DL3</v>
          </cell>
          <cell r="J131" t="str">
            <v>97DL2</v>
          </cell>
          <cell r="K131">
            <v>1</v>
          </cell>
          <cell r="L131">
            <v>5</v>
          </cell>
          <cell r="N131">
            <v>5</v>
          </cell>
          <cell r="O131" t="str">
            <v>v</v>
          </cell>
          <cell r="P131">
            <v>6</v>
          </cell>
          <cell r="R131">
            <v>6</v>
          </cell>
          <cell r="S131" t="str">
            <v>v</v>
          </cell>
          <cell r="V131">
            <v>0</v>
          </cell>
          <cell r="X131">
            <v>7</v>
          </cell>
          <cell r="Z131">
            <v>7</v>
          </cell>
          <cell r="AA131">
            <v>1</v>
          </cell>
          <cell r="AB131">
            <v>3</v>
          </cell>
          <cell r="AD131">
            <v>3</v>
          </cell>
          <cell r="AE131" t="str">
            <v>v</v>
          </cell>
          <cell r="AF131">
            <v>6</v>
          </cell>
          <cell r="AG131">
            <v>0</v>
          </cell>
          <cell r="AH131">
            <v>6</v>
          </cell>
          <cell r="AI131">
            <v>4.291666666666667</v>
          </cell>
          <cell r="AJ131">
            <v>4.291666666666667</v>
          </cell>
          <cell r="AK131" t="e">
            <v>#VALUE!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6</v>
          </cell>
          <cell r="AT131">
            <v>0</v>
          </cell>
          <cell r="AU131">
            <v>0</v>
          </cell>
          <cell r="AV131">
            <v>6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7</v>
          </cell>
          <cell r="BB131">
            <v>0</v>
          </cell>
          <cell r="BC131">
            <v>0</v>
          </cell>
          <cell r="BD131">
            <v>7</v>
          </cell>
          <cell r="BE131">
            <v>3</v>
          </cell>
          <cell r="BF131">
            <v>0</v>
          </cell>
          <cell r="BG131">
            <v>0</v>
          </cell>
          <cell r="BH131">
            <v>3</v>
          </cell>
          <cell r="BI131" t="str">
            <v>v</v>
          </cell>
          <cell r="BL131">
            <v>0</v>
          </cell>
          <cell r="BM131" t="str">
            <v>v</v>
          </cell>
          <cell r="BN131">
            <v>0</v>
          </cell>
          <cell r="BO131">
            <v>0</v>
          </cell>
          <cell r="BP131">
            <v>0</v>
          </cell>
          <cell r="BQ131" t="str">
            <v>v</v>
          </cell>
          <cell r="BR131">
            <v>0</v>
          </cell>
          <cell r="BS131">
            <v>0</v>
          </cell>
          <cell r="BT131">
            <v>0</v>
          </cell>
          <cell r="BU131">
            <v>1.7272727272727273</v>
          </cell>
          <cell r="BV131">
            <v>0</v>
          </cell>
          <cell r="BW131" t="e">
            <v>#VALUE!</v>
          </cell>
          <cell r="BX131">
            <v>3.0094696969696972</v>
          </cell>
          <cell r="BY131">
            <v>62.068965517241381</v>
          </cell>
          <cell r="BZ131" t="str">
            <v>2</v>
          </cell>
          <cell r="CA131">
            <v>0</v>
          </cell>
          <cell r="CB131" t="str">
            <v>v</v>
          </cell>
          <cell r="CC131">
            <v>0</v>
          </cell>
          <cell r="CD131">
            <v>0</v>
          </cell>
          <cell r="CE131">
            <v>0</v>
          </cell>
          <cell r="CF131">
            <v>0</v>
          </cell>
          <cell r="CG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0</v>
          </cell>
          <cell r="CM131">
            <v>0</v>
          </cell>
          <cell r="CN131">
            <v>0</v>
          </cell>
          <cell r="CO131">
            <v>0</v>
          </cell>
        </row>
        <row r="132">
          <cell r="E132" t="str">
            <v>120</v>
          </cell>
          <cell r="F132" t="str">
            <v>Ngä Thanh</v>
          </cell>
          <cell r="G132" t="str">
            <v>Truyãön</v>
          </cell>
          <cell r="H132">
            <v>28523</v>
          </cell>
          <cell r="I132" t="str">
            <v>97DL2</v>
          </cell>
          <cell r="J132" t="str">
            <v>97DL4</v>
          </cell>
          <cell r="K132">
            <v>6</v>
          </cell>
          <cell r="N132">
            <v>6</v>
          </cell>
          <cell r="O132" t="str">
            <v>x</v>
          </cell>
          <cell r="P132">
            <v>5</v>
          </cell>
          <cell r="R132">
            <v>5</v>
          </cell>
          <cell r="S132">
            <v>6</v>
          </cell>
          <cell r="V132">
            <v>6</v>
          </cell>
          <cell r="W132">
            <v>4</v>
          </cell>
          <cell r="X132">
            <v>3</v>
          </cell>
          <cell r="Y132">
            <v>5</v>
          </cell>
          <cell r="Z132">
            <v>5</v>
          </cell>
          <cell r="AA132">
            <v>5</v>
          </cell>
          <cell r="AD132">
            <v>5</v>
          </cell>
          <cell r="AE132" t="str">
            <v>v</v>
          </cell>
          <cell r="AF132">
            <v>6</v>
          </cell>
          <cell r="AG132">
            <v>0</v>
          </cell>
          <cell r="AH132">
            <v>6</v>
          </cell>
          <cell r="AI132">
            <v>5.416666666666667</v>
          </cell>
          <cell r="AJ132">
            <v>5.7166666666666668</v>
          </cell>
          <cell r="AK132" t="e">
            <v>#VALUE!</v>
          </cell>
          <cell r="AL132">
            <v>0</v>
          </cell>
          <cell r="AM132">
            <v>0</v>
          </cell>
          <cell r="AN132">
            <v>0</v>
          </cell>
          <cell r="AO132">
            <v>8</v>
          </cell>
          <cell r="AP132">
            <v>0</v>
          </cell>
          <cell r="AQ132">
            <v>0</v>
          </cell>
          <cell r="AR132">
            <v>8</v>
          </cell>
          <cell r="AS132">
            <v>6</v>
          </cell>
          <cell r="AT132">
            <v>0</v>
          </cell>
          <cell r="AU132">
            <v>0</v>
          </cell>
          <cell r="AV132">
            <v>6</v>
          </cell>
          <cell r="AW132">
            <v>6</v>
          </cell>
          <cell r="AX132">
            <v>0</v>
          </cell>
          <cell r="AY132">
            <v>0</v>
          </cell>
          <cell r="AZ132">
            <v>6</v>
          </cell>
          <cell r="BA132">
            <v>7</v>
          </cell>
          <cell r="BB132">
            <v>0</v>
          </cell>
          <cell r="BC132">
            <v>0</v>
          </cell>
          <cell r="BD132">
            <v>7</v>
          </cell>
          <cell r="BE132">
            <v>4</v>
          </cell>
          <cell r="BF132">
            <v>5</v>
          </cell>
          <cell r="BG132">
            <v>0</v>
          </cell>
          <cell r="BH132">
            <v>5</v>
          </cell>
          <cell r="BI132">
            <v>7</v>
          </cell>
          <cell r="BL132">
            <v>7</v>
          </cell>
          <cell r="BM132">
            <v>4</v>
          </cell>
          <cell r="BN132">
            <v>4</v>
          </cell>
          <cell r="BO132">
            <v>0</v>
          </cell>
          <cell r="BP132">
            <v>4</v>
          </cell>
          <cell r="BQ132">
            <v>8</v>
          </cell>
          <cell r="BR132">
            <v>0</v>
          </cell>
          <cell r="BS132">
            <v>0</v>
          </cell>
          <cell r="BT132">
            <v>8</v>
          </cell>
          <cell r="BU132">
            <v>6.1515151515151514</v>
          </cell>
          <cell r="BV132">
            <v>0</v>
          </cell>
          <cell r="BW132">
            <v>6.0303030303030303</v>
          </cell>
          <cell r="BX132">
            <v>5.7840909090909092</v>
          </cell>
          <cell r="BY132">
            <v>10.344827586206897</v>
          </cell>
          <cell r="BZ132" t="str">
            <v>0</v>
          </cell>
          <cell r="CA132">
            <v>0</v>
          </cell>
          <cell r="CB132">
            <v>7</v>
          </cell>
          <cell r="CC132">
            <v>0</v>
          </cell>
          <cell r="CD132">
            <v>0</v>
          </cell>
          <cell r="CE132">
            <v>7</v>
          </cell>
          <cell r="CF132">
            <v>0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  <cell r="CM132">
            <v>0</v>
          </cell>
          <cell r="CN132">
            <v>0</v>
          </cell>
          <cell r="CO132">
            <v>0</v>
          </cell>
        </row>
        <row r="133">
          <cell r="E133" t="str">
            <v>137</v>
          </cell>
          <cell r="F133" t="str">
            <v xml:space="preserve">Phaûm </v>
          </cell>
          <cell r="G133" t="str">
            <v>Tuáún</v>
          </cell>
          <cell r="H133">
            <v>29008</v>
          </cell>
          <cell r="I133" t="str">
            <v>97DL1</v>
          </cell>
          <cell r="K133">
            <v>5</v>
          </cell>
          <cell r="N133">
            <v>5</v>
          </cell>
          <cell r="O133">
            <v>2</v>
          </cell>
          <cell r="P133">
            <v>6</v>
          </cell>
          <cell r="R133">
            <v>6</v>
          </cell>
          <cell r="S133">
            <v>6</v>
          </cell>
          <cell r="V133">
            <v>6</v>
          </cell>
          <cell r="W133">
            <v>5</v>
          </cell>
          <cell r="X133">
            <v>1</v>
          </cell>
          <cell r="Z133">
            <v>5</v>
          </cell>
          <cell r="AA133">
            <v>2</v>
          </cell>
          <cell r="AB133">
            <v>6</v>
          </cell>
          <cell r="AD133">
            <v>6</v>
          </cell>
          <cell r="AE133">
            <v>6</v>
          </cell>
          <cell r="AH133">
            <v>6</v>
          </cell>
          <cell r="AI133">
            <v>5.708333333333333</v>
          </cell>
          <cell r="AJ133">
            <v>6.0083333333333329</v>
          </cell>
          <cell r="AK133">
            <v>4.08</v>
          </cell>
          <cell r="AP133">
            <v>3</v>
          </cell>
          <cell r="AR133">
            <v>3</v>
          </cell>
          <cell r="AS133">
            <v>5</v>
          </cell>
          <cell r="AV133">
            <v>5</v>
          </cell>
          <cell r="AW133">
            <v>0</v>
          </cell>
          <cell r="AX133">
            <v>5</v>
          </cell>
          <cell r="AZ133">
            <v>5</v>
          </cell>
          <cell r="BA133">
            <v>5</v>
          </cell>
          <cell r="BD133">
            <v>5</v>
          </cell>
          <cell r="BE133">
            <v>4</v>
          </cell>
          <cell r="BF133">
            <v>5</v>
          </cell>
          <cell r="BH133">
            <v>5</v>
          </cell>
          <cell r="BI133">
            <v>1</v>
          </cell>
          <cell r="BJ133">
            <v>3</v>
          </cell>
          <cell r="BL133">
            <v>3</v>
          </cell>
          <cell r="BM133">
            <v>2</v>
          </cell>
          <cell r="BN133">
            <v>5</v>
          </cell>
          <cell r="BO133">
            <v>0</v>
          </cell>
          <cell r="BP133">
            <v>5</v>
          </cell>
          <cell r="BQ133">
            <v>4</v>
          </cell>
          <cell r="BR133">
            <v>6</v>
          </cell>
          <cell r="BS133">
            <v>0</v>
          </cell>
          <cell r="BT133">
            <v>6</v>
          </cell>
          <cell r="BU133">
            <v>4.5454545454545459</v>
          </cell>
          <cell r="BV133">
            <v>0</v>
          </cell>
          <cell r="BW133">
            <v>2.4545454545454546</v>
          </cell>
          <cell r="BX133">
            <v>5.1268939393939394</v>
          </cell>
          <cell r="BY133">
            <v>15.517241379310345</v>
          </cell>
          <cell r="BZ133" t="str">
            <v>0</v>
          </cell>
          <cell r="CA133">
            <v>0</v>
          </cell>
          <cell r="CB133">
            <v>5</v>
          </cell>
          <cell r="CC133">
            <v>0</v>
          </cell>
          <cell r="CD133">
            <v>0</v>
          </cell>
          <cell r="CE133">
            <v>5</v>
          </cell>
          <cell r="CF133">
            <v>0</v>
          </cell>
          <cell r="CG133">
            <v>0</v>
          </cell>
          <cell r="CH133">
            <v>0</v>
          </cell>
          <cell r="CI133">
            <v>0</v>
          </cell>
          <cell r="CJ133">
            <v>0</v>
          </cell>
          <cell r="CK133">
            <v>0</v>
          </cell>
          <cell r="CL133">
            <v>0</v>
          </cell>
          <cell r="CM133">
            <v>0</v>
          </cell>
          <cell r="CN133">
            <v>0</v>
          </cell>
          <cell r="CO133">
            <v>0</v>
          </cell>
          <cell r="CP133">
            <v>0</v>
          </cell>
          <cell r="CQ133">
            <v>0</v>
          </cell>
        </row>
        <row r="134">
          <cell r="E134" t="str">
            <v>121</v>
          </cell>
          <cell r="F134" t="str">
            <v>Tráön Xuán</v>
          </cell>
          <cell r="G134" t="str">
            <v>Tuáún</v>
          </cell>
          <cell r="H134">
            <v>29032</v>
          </cell>
          <cell r="I134" t="str">
            <v>97DL2</v>
          </cell>
          <cell r="J134" t="str">
            <v>97DL1</v>
          </cell>
          <cell r="K134">
            <v>3</v>
          </cell>
          <cell r="L134">
            <v>5</v>
          </cell>
          <cell r="N134">
            <v>5</v>
          </cell>
          <cell r="O134">
            <v>5</v>
          </cell>
          <cell r="R134">
            <v>5</v>
          </cell>
          <cell r="S134">
            <v>3</v>
          </cell>
          <cell r="T134">
            <v>5</v>
          </cell>
          <cell r="V134">
            <v>5</v>
          </cell>
          <cell r="W134">
            <v>5</v>
          </cell>
          <cell r="Z134">
            <v>5</v>
          </cell>
          <cell r="AA134">
            <v>0</v>
          </cell>
          <cell r="AB134">
            <v>4</v>
          </cell>
          <cell r="AC134">
            <v>6</v>
          </cell>
          <cell r="AD134">
            <v>6</v>
          </cell>
          <cell r="AE134">
            <v>5</v>
          </cell>
          <cell r="AH134">
            <v>5</v>
          </cell>
          <cell r="AI134">
            <v>5.25</v>
          </cell>
          <cell r="AJ134">
            <v>5.55</v>
          </cell>
          <cell r="AK134">
            <v>3.16</v>
          </cell>
          <cell r="AO134">
            <v>6</v>
          </cell>
          <cell r="AR134">
            <v>6</v>
          </cell>
          <cell r="AS134">
            <v>6</v>
          </cell>
          <cell r="AV134">
            <v>6</v>
          </cell>
          <cell r="AW134">
            <v>1</v>
          </cell>
          <cell r="AX134">
            <v>5</v>
          </cell>
          <cell r="AZ134">
            <v>5</v>
          </cell>
          <cell r="BA134">
            <v>6</v>
          </cell>
          <cell r="BD134">
            <v>6</v>
          </cell>
          <cell r="BE134">
            <v>4</v>
          </cell>
          <cell r="BF134">
            <v>5</v>
          </cell>
          <cell r="BH134">
            <v>5</v>
          </cell>
          <cell r="BI134">
            <v>3</v>
          </cell>
          <cell r="BL134">
            <v>3</v>
          </cell>
          <cell r="BM134">
            <v>3</v>
          </cell>
          <cell r="BN134">
            <v>3</v>
          </cell>
          <cell r="BO134">
            <v>0</v>
          </cell>
          <cell r="BP134">
            <v>3</v>
          </cell>
          <cell r="BQ134">
            <v>3</v>
          </cell>
          <cell r="BR134">
            <v>5</v>
          </cell>
          <cell r="BS134">
            <v>0</v>
          </cell>
          <cell r="BT134">
            <v>5</v>
          </cell>
          <cell r="BU134">
            <v>4.5757575757575761</v>
          </cell>
          <cell r="BV134">
            <v>0</v>
          </cell>
          <cell r="BW134">
            <v>3.7878787878787881</v>
          </cell>
          <cell r="BX134">
            <v>4.9128787878787881</v>
          </cell>
          <cell r="BY134">
            <v>20.689655172413794</v>
          </cell>
          <cell r="BZ134" t="str">
            <v>2</v>
          </cell>
          <cell r="CA134">
            <v>0</v>
          </cell>
          <cell r="CB134">
            <v>6</v>
          </cell>
          <cell r="CC134">
            <v>0</v>
          </cell>
          <cell r="CD134">
            <v>0</v>
          </cell>
          <cell r="CE134">
            <v>6</v>
          </cell>
          <cell r="CF134">
            <v>0</v>
          </cell>
          <cell r="CG134">
            <v>0</v>
          </cell>
          <cell r="CH134">
            <v>0</v>
          </cell>
          <cell r="CI134">
            <v>0</v>
          </cell>
          <cell r="CJ134">
            <v>0</v>
          </cell>
          <cell r="CK134">
            <v>0</v>
          </cell>
          <cell r="CL134">
            <v>0</v>
          </cell>
          <cell r="CM134">
            <v>0</v>
          </cell>
          <cell r="CN134">
            <v>0</v>
          </cell>
          <cell r="CO134">
            <v>0</v>
          </cell>
          <cell r="CP134">
            <v>0</v>
          </cell>
          <cell r="CQ134">
            <v>0</v>
          </cell>
        </row>
        <row r="135">
          <cell r="E135" t="str">
            <v>122</v>
          </cell>
          <cell r="F135" t="str">
            <v>Lã Quang</v>
          </cell>
          <cell r="G135" t="str">
            <v>Tuìng</v>
          </cell>
          <cell r="H135">
            <v>27664</v>
          </cell>
          <cell r="I135" t="str">
            <v>97DL3</v>
          </cell>
          <cell r="J135" t="str">
            <v>97DL2</v>
          </cell>
          <cell r="K135">
            <v>2</v>
          </cell>
          <cell r="L135">
            <v>5</v>
          </cell>
          <cell r="N135">
            <v>5</v>
          </cell>
          <cell r="O135">
            <v>5</v>
          </cell>
          <cell r="R135">
            <v>5</v>
          </cell>
          <cell r="S135">
            <v>3</v>
          </cell>
          <cell r="T135" t="str">
            <v>v</v>
          </cell>
          <cell r="V135">
            <v>3</v>
          </cell>
          <cell r="W135">
            <v>5</v>
          </cell>
          <cell r="Z135">
            <v>5</v>
          </cell>
          <cell r="AA135">
            <v>3</v>
          </cell>
          <cell r="AB135">
            <v>4</v>
          </cell>
          <cell r="AC135">
            <v>3</v>
          </cell>
          <cell r="AD135">
            <v>4</v>
          </cell>
          <cell r="AE135">
            <v>6</v>
          </cell>
          <cell r="AH135">
            <v>6</v>
          </cell>
          <cell r="AI135">
            <v>4.541666666666667</v>
          </cell>
          <cell r="AJ135">
            <v>4.541666666666667</v>
          </cell>
          <cell r="AK135">
            <v>3.84</v>
          </cell>
          <cell r="AP135">
            <v>5</v>
          </cell>
          <cell r="AR135">
            <v>5</v>
          </cell>
          <cell r="AS135">
            <v>7</v>
          </cell>
          <cell r="AV135">
            <v>7</v>
          </cell>
          <cell r="AW135">
            <v>2</v>
          </cell>
          <cell r="AX135">
            <v>6</v>
          </cell>
          <cell r="AZ135">
            <v>6</v>
          </cell>
          <cell r="BA135">
            <v>7</v>
          </cell>
          <cell r="BD135">
            <v>7</v>
          </cell>
          <cell r="BE135" t="str">
            <v>knb</v>
          </cell>
          <cell r="BF135">
            <v>6</v>
          </cell>
          <cell r="BH135">
            <v>6</v>
          </cell>
          <cell r="BI135">
            <v>4</v>
          </cell>
          <cell r="BL135">
            <v>4</v>
          </cell>
          <cell r="BM135">
            <v>4</v>
          </cell>
          <cell r="BN135">
            <v>2</v>
          </cell>
          <cell r="BO135">
            <v>0</v>
          </cell>
          <cell r="BP135">
            <v>4</v>
          </cell>
          <cell r="BQ135">
            <v>5</v>
          </cell>
          <cell r="BR135">
            <v>0</v>
          </cell>
          <cell r="BS135">
            <v>0</v>
          </cell>
          <cell r="BT135">
            <v>5</v>
          </cell>
          <cell r="BU135">
            <v>5.3030303030303028</v>
          </cell>
          <cell r="BV135">
            <v>0</v>
          </cell>
          <cell r="BW135" t="e">
            <v>#VALUE!</v>
          </cell>
          <cell r="BX135">
            <v>4.9223484848484844</v>
          </cell>
          <cell r="BY135">
            <v>37.931034482758619</v>
          </cell>
          <cell r="BZ135" t="str">
            <v>2</v>
          </cell>
          <cell r="CA135">
            <v>0</v>
          </cell>
          <cell r="CB135">
            <v>5</v>
          </cell>
          <cell r="CC135">
            <v>0</v>
          </cell>
          <cell r="CD135">
            <v>0</v>
          </cell>
          <cell r="CE135">
            <v>5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  <cell r="CM135">
            <v>0</v>
          </cell>
          <cell r="CN135">
            <v>0</v>
          </cell>
          <cell r="CO135">
            <v>0</v>
          </cell>
          <cell r="CP135">
            <v>0</v>
          </cell>
          <cell r="CQ135">
            <v>0</v>
          </cell>
        </row>
        <row r="136">
          <cell r="E136" t="str">
            <v>123</v>
          </cell>
          <cell r="F136" t="str">
            <v>Tráön Thë Ngoüc</v>
          </cell>
          <cell r="G136" t="str">
            <v>Uyãn</v>
          </cell>
          <cell r="H136">
            <v>28838</v>
          </cell>
          <cell r="I136" t="str">
            <v>97DL3</v>
          </cell>
          <cell r="J136" t="str">
            <v>97DL1</v>
          </cell>
          <cell r="K136">
            <v>5</v>
          </cell>
          <cell r="N136">
            <v>5</v>
          </cell>
          <cell r="O136">
            <v>6</v>
          </cell>
          <cell r="R136">
            <v>6</v>
          </cell>
          <cell r="S136">
            <v>8</v>
          </cell>
          <cell r="V136">
            <v>8</v>
          </cell>
          <cell r="W136">
            <v>7</v>
          </cell>
          <cell r="Z136">
            <v>7</v>
          </cell>
          <cell r="AA136">
            <v>2</v>
          </cell>
          <cell r="AB136">
            <v>5</v>
          </cell>
          <cell r="AD136">
            <v>5</v>
          </cell>
          <cell r="AE136">
            <v>7</v>
          </cell>
          <cell r="AH136">
            <v>7</v>
          </cell>
          <cell r="AI136">
            <v>6.25</v>
          </cell>
          <cell r="AJ136">
            <v>6.25</v>
          </cell>
          <cell r="AK136">
            <v>5.48</v>
          </cell>
          <cell r="AO136">
            <v>6</v>
          </cell>
          <cell r="AR136">
            <v>6</v>
          </cell>
          <cell r="AS136">
            <v>6</v>
          </cell>
          <cell r="AV136">
            <v>6</v>
          </cell>
          <cell r="AW136">
            <v>3</v>
          </cell>
          <cell r="AX136">
            <v>6</v>
          </cell>
          <cell r="AZ136">
            <v>6</v>
          </cell>
          <cell r="BA136">
            <v>6</v>
          </cell>
          <cell r="BD136">
            <v>6</v>
          </cell>
          <cell r="BE136">
            <v>5</v>
          </cell>
          <cell r="BH136">
            <v>5</v>
          </cell>
          <cell r="BI136">
            <v>1</v>
          </cell>
          <cell r="BJ136">
            <v>4</v>
          </cell>
          <cell r="BL136">
            <v>4</v>
          </cell>
          <cell r="BM136">
            <v>4</v>
          </cell>
          <cell r="BN136">
            <v>3</v>
          </cell>
          <cell r="BO136">
            <v>0</v>
          </cell>
          <cell r="BP136">
            <v>4</v>
          </cell>
          <cell r="BQ136">
            <v>5</v>
          </cell>
          <cell r="BR136">
            <v>0</v>
          </cell>
          <cell r="BS136">
            <v>0</v>
          </cell>
          <cell r="BT136">
            <v>5</v>
          </cell>
          <cell r="BU136">
            <v>5.0606060606060606</v>
          </cell>
          <cell r="BV136">
            <v>0</v>
          </cell>
          <cell r="BW136">
            <v>4.1515151515151514</v>
          </cell>
          <cell r="BX136">
            <v>5.6553030303030303</v>
          </cell>
          <cell r="BY136">
            <v>20.689655172413794</v>
          </cell>
          <cell r="BZ136" t="str">
            <v>0</v>
          </cell>
          <cell r="CA136">
            <v>0</v>
          </cell>
          <cell r="CB136">
            <v>7</v>
          </cell>
          <cell r="CC136">
            <v>0</v>
          </cell>
          <cell r="CD136">
            <v>0</v>
          </cell>
          <cell r="CE136">
            <v>7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0</v>
          </cell>
          <cell r="CK136">
            <v>0</v>
          </cell>
          <cell r="CL136">
            <v>0</v>
          </cell>
          <cell r="CM136">
            <v>0</v>
          </cell>
          <cell r="CN136">
            <v>0</v>
          </cell>
          <cell r="CO136">
            <v>0</v>
          </cell>
          <cell r="CP136">
            <v>0</v>
          </cell>
          <cell r="CQ136">
            <v>0</v>
          </cell>
        </row>
        <row r="137">
          <cell r="E137" t="str">
            <v>125</v>
          </cell>
          <cell r="F137" t="str">
            <v xml:space="preserve">Nguyãùn Thanh Thë </v>
          </cell>
          <cell r="G137" t="str">
            <v>Ván</v>
          </cell>
          <cell r="H137">
            <v>29041</v>
          </cell>
          <cell r="I137" t="str">
            <v>97DL1</v>
          </cell>
          <cell r="J137" t="str">
            <v>97DL2</v>
          </cell>
          <cell r="K137">
            <v>6</v>
          </cell>
          <cell r="N137">
            <v>6</v>
          </cell>
          <cell r="O137">
            <v>6</v>
          </cell>
          <cell r="R137">
            <v>6</v>
          </cell>
          <cell r="S137">
            <v>7</v>
          </cell>
          <cell r="V137">
            <v>7</v>
          </cell>
          <cell r="W137">
            <v>8</v>
          </cell>
          <cell r="Z137">
            <v>8</v>
          </cell>
          <cell r="AA137">
            <v>7</v>
          </cell>
          <cell r="AD137">
            <v>7</v>
          </cell>
          <cell r="AE137">
            <v>8</v>
          </cell>
          <cell r="AH137">
            <v>8</v>
          </cell>
          <cell r="AI137">
            <v>7</v>
          </cell>
          <cell r="AJ137">
            <v>7.3</v>
          </cell>
          <cell r="AK137">
            <v>6.96</v>
          </cell>
          <cell r="AO137">
            <v>9</v>
          </cell>
          <cell r="AR137">
            <v>9</v>
          </cell>
          <cell r="AS137">
            <v>5</v>
          </cell>
          <cell r="AV137">
            <v>5</v>
          </cell>
          <cell r="AW137">
            <v>7</v>
          </cell>
          <cell r="AZ137">
            <v>7</v>
          </cell>
          <cell r="BA137">
            <v>7</v>
          </cell>
          <cell r="BD137">
            <v>7</v>
          </cell>
          <cell r="BE137">
            <v>6</v>
          </cell>
          <cell r="BH137">
            <v>6</v>
          </cell>
          <cell r="BI137">
            <v>6</v>
          </cell>
          <cell r="BL137">
            <v>6</v>
          </cell>
          <cell r="BM137">
            <v>5</v>
          </cell>
          <cell r="BN137">
            <v>0</v>
          </cell>
          <cell r="BO137">
            <v>0</v>
          </cell>
          <cell r="BP137">
            <v>5</v>
          </cell>
          <cell r="BQ137">
            <v>7</v>
          </cell>
          <cell r="BR137">
            <v>0</v>
          </cell>
          <cell r="BS137">
            <v>0</v>
          </cell>
          <cell r="BT137">
            <v>7</v>
          </cell>
          <cell r="BU137">
            <v>6.2727272727272725</v>
          </cell>
          <cell r="BV137">
            <v>0</v>
          </cell>
          <cell r="BW137">
            <v>6.2727272727272725</v>
          </cell>
          <cell r="BX137">
            <v>6.6363636363636367</v>
          </cell>
          <cell r="BY137">
            <v>0</v>
          </cell>
          <cell r="BZ137" t="str">
            <v>0</v>
          </cell>
          <cell r="CA137">
            <v>0</v>
          </cell>
          <cell r="CB137">
            <v>8</v>
          </cell>
          <cell r="CC137">
            <v>0</v>
          </cell>
          <cell r="CD137">
            <v>0</v>
          </cell>
          <cell r="CE137">
            <v>8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  <cell r="CM137">
            <v>0</v>
          </cell>
          <cell r="CN137">
            <v>0</v>
          </cell>
          <cell r="CO137">
            <v>0</v>
          </cell>
          <cell r="CP137">
            <v>0</v>
          </cell>
          <cell r="CQ137">
            <v>0</v>
          </cell>
        </row>
        <row r="138">
          <cell r="E138" t="str">
            <v>126</v>
          </cell>
          <cell r="F138" t="str">
            <v>Häö Sé</v>
          </cell>
          <cell r="G138" t="str">
            <v>Vuî</v>
          </cell>
          <cell r="H138">
            <v>27729</v>
          </cell>
          <cell r="I138" t="str">
            <v>97DL3</v>
          </cell>
          <cell r="J138" t="str">
            <v>96DL3</v>
          </cell>
          <cell r="N138">
            <v>0</v>
          </cell>
          <cell r="R138">
            <v>0</v>
          </cell>
          <cell r="T138">
            <v>5</v>
          </cell>
          <cell r="V138">
            <v>5</v>
          </cell>
          <cell r="X138">
            <v>6</v>
          </cell>
          <cell r="Z138">
            <v>6</v>
          </cell>
          <cell r="AC138">
            <v>4</v>
          </cell>
          <cell r="AD138">
            <v>4</v>
          </cell>
          <cell r="AF138">
            <v>6</v>
          </cell>
          <cell r="AG138">
            <v>0</v>
          </cell>
          <cell r="AH138">
            <v>6</v>
          </cell>
          <cell r="AI138">
            <v>3.5833333333333335</v>
          </cell>
          <cell r="AJ138">
            <v>3.5833333333333335</v>
          </cell>
          <cell r="AK138">
            <v>0</v>
          </cell>
          <cell r="AL138" t="str">
            <v>Näüp Hoüc Phê Trãø 21/3/2000</v>
          </cell>
          <cell r="AM138">
            <v>0</v>
          </cell>
          <cell r="AN138">
            <v>0</v>
          </cell>
          <cell r="AO138">
            <v>0</v>
          </cell>
          <cell r="AP138">
            <v>3</v>
          </cell>
          <cell r="AQ138">
            <v>0</v>
          </cell>
          <cell r="AR138">
            <v>3</v>
          </cell>
          <cell r="AS138">
            <v>5</v>
          </cell>
          <cell r="AT138">
            <v>0</v>
          </cell>
          <cell r="AU138">
            <v>0</v>
          </cell>
          <cell r="AV138">
            <v>5</v>
          </cell>
          <cell r="AW138">
            <v>5</v>
          </cell>
          <cell r="AX138">
            <v>0</v>
          </cell>
          <cell r="AY138">
            <v>0</v>
          </cell>
          <cell r="AZ138">
            <v>5</v>
          </cell>
          <cell r="BA138">
            <v>0</v>
          </cell>
          <cell r="BB138">
            <v>7</v>
          </cell>
          <cell r="BC138">
            <v>0</v>
          </cell>
          <cell r="BD138">
            <v>7</v>
          </cell>
          <cell r="BE138">
            <v>4</v>
          </cell>
          <cell r="BF138">
            <v>0</v>
          </cell>
          <cell r="BG138">
            <v>0</v>
          </cell>
          <cell r="BH138">
            <v>4</v>
          </cell>
          <cell r="BI138">
            <v>6</v>
          </cell>
          <cell r="BJ138">
            <v>0</v>
          </cell>
          <cell r="BL138">
            <v>6</v>
          </cell>
          <cell r="BM138">
            <v>4</v>
          </cell>
          <cell r="BN138" t="str">
            <v>vcp</v>
          </cell>
          <cell r="BO138">
            <v>0</v>
          </cell>
          <cell r="BP138">
            <v>4</v>
          </cell>
          <cell r="BQ138" t="str">
            <v>v</v>
          </cell>
          <cell r="BR138">
            <v>0</v>
          </cell>
          <cell r="BS138">
            <v>0</v>
          </cell>
          <cell r="BT138">
            <v>0</v>
          </cell>
          <cell r="BU138">
            <v>4.4242424242424239</v>
          </cell>
          <cell r="BV138">
            <v>0</v>
          </cell>
          <cell r="BW138" t="e">
            <v>#VALUE!</v>
          </cell>
          <cell r="BX138">
            <v>4.0037878787878789</v>
          </cell>
          <cell r="BY138">
            <v>51.724137931034484</v>
          </cell>
          <cell r="BZ138" t="str">
            <v>2</v>
          </cell>
          <cell r="CA138">
            <v>0</v>
          </cell>
          <cell r="CB138" t="str">
            <v>v</v>
          </cell>
          <cell r="CC138">
            <v>0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  <cell r="CL138">
            <v>0</v>
          </cell>
          <cell r="CM138">
            <v>0</v>
          </cell>
          <cell r="CN138">
            <v>0</v>
          </cell>
          <cell r="CO138">
            <v>0</v>
          </cell>
          <cell r="CP138">
            <v>0</v>
          </cell>
        </row>
        <row r="139">
          <cell r="E139" t="str">
            <v>127</v>
          </cell>
          <cell r="F139" t="str">
            <v>Nguyãùn Anh</v>
          </cell>
          <cell r="G139" t="str">
            <v>Vuî</v>
          </cell>
          <cell r="H139">
            <v>28655</v>
          </cell>
          <cell r="I139" t="str">
            <v>97DL3</v>
          </cell>
          <cell r="J139" t="str">
            <v>97DL1</v>
          </cell>
          <cell r="K139">
            <v>3</v>
          </cell>
          <cell r="L139">
            <v>6</v>
          </cell>
          <cell r="N139">
            <v>6</v>
          </cell>
          <cell r="O139">
            <v>3</v>
          </cell>
          <cell r="Q139">
            <v>5</v>
          </cell>
          <cell r="R139">
            <v>5</v>
          </cell>
          <cell r="S139">
            <v>3</v>
          </cell>
          <cell r="U139">
            <v>7</v>
          </cell>
          <cell r="V139">
            <v>7</v>
          </cell>
          <cell r="X139" t="str">
            <v>v</v>
          </cell>
          <cell r="Y139">
            <v>5</v>
          </cell>
          <cell r="Z139">
            <v>5</v>
          </cell>
          <cell r="AA139">
            <v>4</v>
          </cell>
          <cell r="AB139">
            <v>3</v>
          </cell>
          <cell r="AD139">
            <v>4</v>
          </cell>
          <cell r="AE139">
            <v>7</v>
          </cell>
          <cell r="AH139">
            <v>7</v>
          </cell>
          <cell r="AI139">
            <v>5.458333333333333</v>
          </cell>
          <cell r="AJ139">
            <v>5.458333333333333</v>
          </cell>
          <cell r="AK139">
            <v>3.24</v>
          </cell>
          <cell r="AR139">
            <v>0</v>
          </cell>
          <cell r="AV139">
            <v>0</v>
          </cell>
          <cell r="AZ139">
            <v>0</v>
          </cell>
          <cell r="BD139">
            <v>0</v>
          </cell>
          <cell r="BH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2.7291666666666665</v>
          </cell>
          <cell r="BY139">
            <v>67.241379310344826</v>
          </cell>
          <cell r="BZ139" t="str">
            <v>2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  <cell r="CG139">
            <v>0</v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  <cell r="CM139">
            <v>0</v>
          </cell>
          <cell r="CN139">
            <v>0</v>
          </cell>
          <cell r="CO139">
            <v>0</v>
          </cell>
          <cell r="CP139">
            <v>0</v>
          </cell>
          <cell r="CQ139">
            <v>0</v>
          </cell>
        </row>
        <row r="140">
          <cell r="E140" t="str">
            <v>128</v>
          </cell>
          <cell r="F140" t="str">
            <v>Thaïi Hoaìng</v>
          </cell>
          <cell r="G140" t="str">
            <v>Vuî</v>
          </cell>
          <cell r="H140">
            <v>28673</v>
          </cell>
          <cell r="I140" t="str">
            <v>97DL3</v>
          </cell>
          <cell r="J140" t="str">
            <v>97DL3</v>
          </cell>
          <cell r="K140" t="str">
            <v>v</v>
          </cell>
          <cell r="L140">
            <v>5</v>
          </cell>
          <cell r="N140">
            <v>5</v>
          </cell>
          <cell r="O140">
            <v>4</v>
          </cell>
          <cell r="P140">
            <v>5</v>
          </cell>
          <cell r="R140">
            <v>5</v>
          </cell>
          <cell r="S140">
            <v>6</v>
          </cell>
          <cell r="V140">
            <v>6</v>
          </cell>
          <cell r="W140">
            <v>6</v>
          </cell>
          <cell r="Z140">
            <v>6</v>
          </cell>
          <cell r="AA140">
            <v>2</v>
          </cell>
          <cell r="AB140">
            <v>5</v>
          </cell>
          <cell r="AD140">
            <v>5</v>
          </cell>
          <cell r="AE140">
            <v>6</v>
          </cell>
          <cell r="AH140">
            <v>6</v>
          </cell>
          <cell r="AI140">
            <v>5.458333333333333</v>
          </cell>
          <cell r="AJ140">
            <v>5.458333333333333</v>
          </cell>
          <cell r="AK140" t="e">
            <v>#VALUE!</v>
          </cell>
          <cell r="AO140">
            <v>6</v>
          </cell>
          <cell r="AR140">
            <v>6</v>
          </cell>
          <cell r="AS140" t="str">
            <v>v</v>
          </cell>
          <cell r="AT140">
            <v>5</v>
          </cell>
          <cell r="AV140">
            <v>5</v>
          </cell>
          <cell r="AW140">
            <v>5</v>
          </cell>
          <cell r="AZ140">
            <v>5</v>
          </cell>
          <cell r="BA140">
            <v>7</v>
          </cell>
          <cell r="BD140">
            <v>7</v>
          </cell>
          <cell r="BE140">
            <v>4</v>
          </cell>
          <cell r="BF140">
            <v>5</v>
          </cell>
          <cell r="BH140">
            <v>5</v>
          </cell>
          <cell r="BI140">
            <v>2</v>
          </cell>
          <cell r="BL140">
            <v>2</v>
          </cell>
          <cell r="BM140">
            <v>4</v>
          </cell>
          <cell r="BN140">
            <v>4</v>
          </cell>
          <cell r="BO140">
            <v>0</v>
          </cell>
          <cell r="BP140">
            <v>4</v>
          </cell>
          <cell r="BQ140">
            <v>6</v>
          </cell>
          <cell r="BR140">
            <v>0</v>
          </cell>
          <cell r="BS140">
            <v>0</v>
          </cell>
          <cell r="BT140">
            <v>6</v>
          </cell>
          <cell r="BU140">
            <v>4.6363636363636367</v>
          </cell>
          <cell r="BV140">
            <v>0</v>
          </cell>
          <cell r="BW140" t="e">
            <v>#VALUE!</v>
          </cell>
          <cell r="BX140">
            <v>5.0473484848484844</v>
          </cell>
          <cell r="BY140">
            <v>20.689655172413794</v>
          </cell>
          <cell r="BZ140" t="str">
            <v>0</v>
          </cell>
          <cell r="CA140">
            <v>0</v>
          </cell>
          <cell r="CB140">
            <v>6</v>
          </cell>
          <cell r="CC140">
            <v>0</v>
          </cell>
          <cell r="CD140">
            <v>0</v>
          </cell>
          <cell r="CE140">
            <v>6</v>
          </cell>
          <cell r="CF140">
            <v>0</v>
          </cell>
          <cell r="CG140">
            <v>0</v>
          </cell>
          <cell r="CH140">
            <v>0</v>
          </cell>
          <cell r="CI140">
            <v>0</v>
          </cell>
          <cell r="CJ140">
            <v>0</v>
          </cell>
          <cell r="CK140">
            <v>0</v>
          </cell>
          <cell r="CL140">
            <v>0</v>
          </cell>
          <cell r="CM140">
            <v>0</v>
          </cell>
          <cell r="CN140">
            <v>0</v>
          </cell>
          <cell r="CO140">
            <v>0</v>
          </cell>
          <cell r="CP140">
            <v>0</v>
          </cell>
          <cell r="CQ140">
            <v>0</v>
          </cell>
        </row>
        <row r="141">
          <cell r="E141" t="str">
            <v>129</v>
          </cell>
          <cell r="F141" t="str">
            <v>Tráön Xuán</v>
          </cell>
          <cell r="G141" t="str">
            <v>Vuî</v>
          </cell>
          <cell r="H141">
            <v>27679</v>
          </cell>
          <cell r="I141" t="str">
            <v>97DL3</v>
          </cell>
          <cell r="J141" t="str">
            <v>95DL</v>
          </cell>
          <cell r="K141">
            <v>3</v>
          </cell>
          <cell r="L141">
            <v>5</v>
          </cell>
          <cell r="N141">
            <v>5</v>
          </cell>
          <cell r="O141" t="str">
            <v>x</v>
          </cell>
          <cell r="P141">
            <v>7</v>
          </cell>
          <cell r="R141">
            <v>7</v>
          </cell>
          <cell r="S141">
            <v>5</v>
          </cell>
          <cell r="V141">
            <v>5</v>
          </cell>
          <cell r="W141">
            <v>5</v>
          </cell>
          <cell r="Z141">
            <v>5</v>
          </cell>
          <cell r="AA141">
            <v>2</v>
          </cell>
          <cell r="AC141">
            <v>5</v>
          </cell>
          <cell r="AD141">
            <v>5</v>
          </cell>
          <cell r="AE141">
            <v>8</v>
          </cell>
          <cell r="AH141">
            <v>8</v>
          </cell>
          <cell r="AI141">
            <v>5.708333333333333</v>
          </cell>
          <cell r="AJ141">
            <v>5.708333333333333</v>
          </cell>
          <cell r="AK141" t="e">
            <v>#VALUE!</v>
          </cell>
          <cell r="AR141">
            <v>0</v>
          </cell>
          <cell r="AT141">
            <v>5</v>
          </cell>
          <cell r="AV141">
            <v>5</v>
          </cell>
          <cell r="AX141">
            <v>3</v>
          </cell>
          <cell r="AZ141">
            <v>3</v>
          </cell>
          <cell r="BA141">
            <v>7</v>
          </cell>
          <cell r="BD141">
            <v>7</v>
          </cell>
          <cell r="BF141">
            <v>5</v>
          </cell>
          <cell r="BH141">
            <v>5</v>
          </cell>
          <cell r="BI141">
            <v>2</v>
          </cell>
          <cell r="BL141">
            <v>2</v>
          </cell>
          <cell r="BM141">
            <v>7</v>
          </cell>
          <cell r="BN141">
            <v>0</v>
          </cell>
          <cell r="BO141">
            <v>0</v>
          </cell>
          <cell r="BP141">
            <v>7</v>
          </cell>
          <cell r="BQ141">
            <v>0</v>
          </cell>
          <cell r="BR141">
            <v>4</v>
          </cell>
          <cell r="BS141">
            <v>0</v>
          </cell>
          <cell r="BT141">
            <v>4</v>
          </cell>
          <cell r="BU141">
            <v>4.2121212121212119</v>
          </cell>
          <cell r="BV141">
            <v>0</v>
          </cell>
          <cell r="BW141">
            <v>2.2727272727272729</v>
          </cell>
          <cell r="BX141">
            <v>4.9602272727272725</v>
          </cell>
          <cell r="BY141">
            <v>27.586206896551722</v>
          </cell>
          <cell r="BZ141" t="str">
            <v>2</v>
          </cell>
          <cell r="CA141">
            <v>0</v>
          </cell>
          <cell r="CB141">
            <v>6</v>
          </cell>
          <cell r="CC141">
            <v>0</v>
          </cell>
          <cell r="CD141">
            <v>0</v>
          </cell>
          <cell r="CE141">
            <v>6</v>
          </cell>
          <cell r="CF141">
            <v>0</v>
          </cell>
          <cell r="CG141">
            <v>0</v>
          </cell>
          <cell r="CH141">
            <v>0</v>
          </cell>
          <cell r="CI141">
            <v>0</v>
          </cell>
          <cell r="CJ141">
            <v>0</v>
          </cell>
          <cell r="CK141">
            <v>0</v>
          </cell>
          <cell r="CL141">
            <v>0</v>
          </cell>
          <cell r="CM141">
            <v>0</v>
          </cell>
          <cell r="CN141">
            <v>0</v>
          </cell>
          <cell r="CO141">
            <v>0</v>
          </cell>
          <cell r="CP141">
            <v>0</v>
          </cell>
          <cell r="CQ141">
            <v>0</v>
          </cell>
        </row>
        <row r="142">
          <cell r="E142" t="str">
            <v>124</v>
          </cell>
          <cell r="F142" t="str">
            <v>Nguyãùn Minh</v>
          </cell>
          <cell r="G142" t="str">
            <v>Væång</v>
          </cell>
          <cell r="H142">
            <v>28814</v>
          </cell>
          <cell r="I142" t="str">
            <v>97DL2</v>
          </cell>
          <cell r="J142" t="str">
            <v>97DL4</v>
          </cell>
          <cell r="K142">
            <v>6</v>
          </cell>
          <cell r="N142">
            <v>6</v>
          </cell>
          <cell r="O142">
            <v>3</v>
          </cell>
          <cell r="P142">
            <v>6</v>
          </cell>
          <cell r="R142">
            <v>6</v>
          </cell>
          <cell r="S142">
            <v>3</v>
          </cell>
          <cell r="U142">
            <v>5</v>
          </cell>
          <cell r="V142">
            <v>5</v>
          </cell>
          <cell r="W142">
            <v>3</v>
          </cell>
          <cell r="X142">
            <v>7</v>
          </cell>
          <cell r="Z142">
            <v>7</v>
          </cell>
          <cell r="AA142">
            <v>5</v>
          </cell>
          <cell r="AD142">
            <v>5</v>
          </cell>
          <cell r="AE142">
            <v>8</v>
          </cell>
          <cell r="AH142">
            <v>8</v>
          </cell>
          <cell r="AI142">
            <v>6</v>
          </cell>
          <cell r="AJ142">
            <v>6.3</v>
          </cell>
          <cell r="AK142">
            <v>4.5599999999999996</v>
          </cell>
          <cell r="AO142">
            <v>5</v>
          </cell>
          <cell r="AP142">
            <v>7</v>
          </cell>
          <cell r="AR142">
            <v>7</v>
          </cell>
          <cell r="AS142">
            <v>6</v>
          </cell>
          <cell r="AV142">
            <v>6</v>
          </cell>
          <cell r="AW142">
            <v>4</v>
          </cell>
          <cell r="AX142">
            <v>3</v>
          </cell>
          <cell r="AY142">
            <v>6</v>
          </cell>
          <cell r="AZ142">
            <v>6</v>
          </cell>
          <cell r="BA142">
            <v>6</v>
          </cell>
          <cell r="BD142">
            <v>6</v>
          </cell>
          <cell r="BE142">
            <v>6</v>
          </cell>
          <cell r="BH142">
            <v>6</v>
          </cell>
          <cell r="BI142">
            <v>1</v>
          </cell>
          <cell r="BJ142">
            <v>6</v>
          </cell>
          <cell r="BL142">
            <v>6</v>
          </cell>
          <cell r="BM142">
            <v>7</v>
          </cell>
          <cell r="BN142">
            <v>0</v>
          </cell>
          <cell r="BO142">
            <v>0</v>
          </cell>
          <cell r="BP142">
            <v>7</v>
          </cell>
          <cell r="BQ142" t="str">
            <v>v</v>
          </cell>
          <cell r="BR142">
            <v>7</v>
          </cell>
          <cell r="BS142">
            <v>0</v>
          </cell>
          <cell r="BT142">
            <v>7</v>
          </cell>
          <cell r="BU142">
            <v>6.3636363636363633</v>
          </cell>
          <cell r="BV142">
            <v>0</v>
          </cell>
          <cell r="BW142" t="e">
            <v>#VALUE!</v>
          </cell>
          <cell r="BX142">
            <v>6.1818181818181817</v>
          </cell>
          <cell r="BY142">
            <v>0</v>
          </cell>
          <cell r="BZ142" t="str">
            <v>0</v>
          </cell>
          <cell r="CA142">
            <v>0</v>
          </cell>
          <cell r="CB142">
            <v>7</v>
          </cell>
          <cell r="CC142">
            <v>0</v>
          </cell>
          <cell r="CD142">
            <v>0</v>
          </cell>
          <cell r="CE142">
            <v>7</v>
          </cell>
          <cell r="CF142">
            <v>0</v>
          </cell>
          <cell r="CG142">
            <v>0</v>
          </cell>
          <cell r="CH142">
            <v>0</v>
          </cell>
          <cell r="CI142">
            <v>0</v>
          </cell>
          <cell r="CJ142">
            <v>0</v>
          </cell>
          <cell r="CK142">
            <v>0</v>
          </cell>
          <cell r="CL142">
            <v>0</v>
          </cell>
          <cell r="CM142">
            <v>0</v>
          </cell>
          <cell r="CN142">
            <v>0</v>
          </cell>
          <cell r="CO142">
            <v>0</v>
          </cell>
          <cell r="CP142">
            <v>0</v>
          </cell>
          <cell r="CQ142">
            <v>0</v>
          </cell>
        </row>
        <row r="143">
          <cell r="E143" t="str">
            <v>130</v>
          </cell>
          <cell r="F143" t="str">
            <v xml:space="preserve">Lã Thë Ngoüc </v>
          </cell>
          <cell r="G143" t="str">
            <v>Vyî</v>
          </cell>
          <cell r="H143">
            <v>28080</v>
          </cell>
          <cell r="I143" t="str">
            <v>97DL3</v>
          </cell>
          <cell r="J143" t="str">
            <v>97DL1</v>
          </cell>
          <cell r="K143">
            <v>2</v>
          </cell>
          <cell r="L143">
            <v>5</v>
          </cell>
          <cell r="N143">
            <v>5</v>
          </cell>
          <cell r="O143">
            <v>3</v>
          </cell>
          <cell r="P143">
            <v>7</v>
          </cell>
          <cell r="R143">
            <v>7</v>
          </cell>
          <cell r="S143">
            <v>5</v>
          </cell>
          <cell r="V143">
            <v>5</v>
          </cell>
          <cell r="W143">
            <v>3</v>
          </cell>
          <cell r="X143">
            <v>7</v>
          </cell>
          <cell r="Z143">
            <v>7</v>
          </cell>
          <cell r="AA143">
            <v>5</v>
          </cell>
          <cell r="AD143">
            <v>5</v>
          </cell>
          <cell r="AE143">
            <v>7</v>
          </cell>
          <cell r="AH143">
            <v>7</v>
          </cell>
          <cell r="AI143">
            <v>5.916666666666667</v>
          </cell>
          <cell r="AJ143">
            <v>5.916666666666667</v>
          </cell>
          <cell r="AK143">
            <v>4.12</v>
          </cell>
          <cell r="AP143">
            <v>6</v>
          </cell>
          <cell r="AR143">
            <v>6</v>
          </cell>
          <cell r="AS143">
            <v>6</v>
          </cell>
          <cell r="AV143">
            <v>6</v>
          </cell>
          <cell r="AW143">
            <v>1</v>
          </cell>
          <cell r="AX143">
            <v>3</v>
          </cell>
          <cell r="AY143">
            <v>6</v>
          </cell>
          <cell r="AZ143">
            <v>6</v>
          </cell>
          <cell r="BA143">
            <v>6</v>
          </cell>
          <cell r="BD143">
            <v>6</v>
          </cell>
          <cell r="BE143">
            <v>5</v>
          </cell>
          <cell r="BH143">
            <v>5</v>
          </cell>
          <cell r="BI143">
            <v>5</v>
          </cell>
          <cell r="BJ143">
            <v>3</v>
          </cell>
          <cell r="BL143">
            <v>5</v>
          </cell>
          <cell r="BM143">
            <v>6</v>
          </cell>
          <cell r="BN143">
            <v>0</v>
          </cell>
          <cell r="BO143">
            <v>0</v>
          </cell>
          <cell r="BP143">
            <v>6</v>
          </cell>
          <cell r="BQ143">
            <v>3</v>
          </cell>
          <cell r="BR143">
            <v>5</v>
          </cell>
          <cell r="BS143">
            <v>0</v>
          </cell>
          <cell r="BT143">
            <v>5</v>
          </cell>
          <cell r="BU143">
            <v>5.6060606060606064</v>
          </cell>
          <cell r="BV143">
            <v>0</v>
          </cell>
          <cell r="BW143">
            <v>4.2727272727272725</v>
          </cell>
          <cell r="BX143">
            <v>5.7613636363636367</v>
          </cell>
          <cell r="BY143">
            <v>0</v>
          </cell>
          <cell r="BZ143" t="str">
            <v>0</v>
          </cell>
          <cell r="CA143">
            <v>0</v>
          </cell>
          <cell r="CB143">
            <v>7</v>
          </cell>
          <cell r="CC143">
            <v>0</v>
          </cell>
          <cell r="CD143">
            <v>0</v>
          </cell>
          <cell r="CE143">
            <v>7</v>
          </cell>
          <cell r="CF143">
            <v>0</v>
          </cell>
          <cell r="CG143">
            <v>0</v>
          </cell>
          <cell r="CH143">
            <v>0</v>
          </cell>
          <cell r="CI143">
            <v>0</v>
          </cell>
          <cell r="CJ143">
            <v>0</v>
          </cell>
          <cell r="CK143">
            <v>0</v>
          </cell>
          <cell r="CL143">
            <v>0</v>
          </cell>
          <cell r="CM143">
            <v>0</v>
          </cell>
          <cell r="CN143">
            <v>0</v>
          </cell>
          <cell r="CO143">
            <v>0</v>
          </cell>
          <cell r="CP143">
            <v>0</v>
          </cell>
          <cell r="CQ143">
            <v>0</v>
          </cell>
        </row>
        <row r="144">
          <cell r="E144" t="str">
            <v>131</v>
          </cell>
          <cell r="F144" t="str">
            <v>Nguyãùn Thë Haíi</v>
          </cell>
          <cell r="G144" t="str">
            <v>Yãún</v>
          </cell>
          <cell r="H144">
            <v>28674</v>
          </cell>
          <cell r="I144" t="str">
            <v>97DL1</v>
          </cell>
          <cell r="J144" t="str">
            <v>97DL1</v>
          </cell>
          <cell r="K144">
            <v>4</v>
          </cell>
          <cell r="L144">
            <v>5</v>
          </cell>
          <cell r="N144">
            <v>5</v>
          </cell>
          <cell r="O144">
            <v>5</v>
          </cell>
          <cell r="R144">
            <v>5</v>
          </cell>
          <cell r="S144">
            <v>3</v>
          </cell>
          <cell r="T144">
            <v>6</v>
          </cell>
          <cell r="V144">
            <v>6</v>
          </cell>
          <cell r="W144">
            <v>9</v>
          </cell>
          <cell r="Z144">
            <v>9</v>
          </cell>
          <cell r="AA144">
            <v>4</v>
          </cell>
          <cell r="AB144">
            <v>4</v>
          </cell>
          <cell r="AC144">
            <v>7</v>
          </cell>
          <cell r="AD144">
            <v>7</v>
          </cell>
          <cell r="AE144">
            <v>7</v>
          </cell>
          <cell r="AH144">
            <v>7</v>
          </cell>
          <cell r="AI144">
            <v>6.583333333333333</v>
          </cell>
          <cell r="AJ144">
            <v>6.8833333333333329</v>
          </cell>
          <cell r="AK144">
            <v>5.16</v>
          </cell>
          <cell r="AP144">
            <v>7</v>
          </cell>
          <cell r="AR144">
            <v>7</v>
          </cell>
          <cell r="AS144">
            <v>6</v>
          </cell>
          <cell r="AV144">
            <v>6</v>
          </cell>
          <cell r="AW144">
            <v>4</v>
          </cell>
          <cell r="AX144">
            <v>7</v>
          </cell>
          <cell r="AZ144">
            <v>7</v>
          </cell>
          <cell r="BA144">
            <v>7</v>
          </cell>
          <cell r="BD144">
            <v>7</v>
          </cell>
          <cell r="BE144">
            <v>5</v>
          </cell>
          <cell r="BH144">
            <v>5</v>
          </cell>
          <cell r="BI144">
            <v>5</v>
          </cell>
          <cell r="BL144">
            <v>5</v>
          </cell>
          <cell r="BM144">
            <v>6</v>
          </cell>
          <cell r="BN144">
            <v>0</v>
          </cell>
          <cell r="BO144">
            <v>0</v>
          </cell>
          <cell r="BP144">
            <v>6</v>
          </cell>
          <cell r="BQ144">
            <v>5</v>
          </cell>
          <cell r="BR144">
            <v>0</v>
          </cell>
          <cell r="BS144">
            <v>0</v>
          </cell>
          <cell r="BT144">
            <v>5</v>
          </cell>
          <cell r="BU144">
            <v>5.9090909090909092</v>
          </cell>
          <cell r="BV144">
            <v>0</v>
          </cell>
          <cell r="BW144">
            <v>4.9090909090909092</v>
          </cell>
          <cell r="BX144">
            <v>6.2462121212121211</v>
          </cell>
          <cell r="BY144">
            <v>0</v>
          </cell>
          <cell r="BZ144" t="str">
            <v>0</v>
          </cell>
          <cell r="CA144">
            <v>0</v>
          </cell>
          <cell r="CB144">
            <v>6</v>
          </cell>
          <cell r="CC144">
            <v>0</v>
          </cell>
          <cell r="CD144">
            <v>0</v>
          </cell>
          <cell r="CE144">
            <v>6</v>
          </cell>
          <cell r="CF144">
            <v>0</v>
          </cell>
          <cell r="CG144">
            <v>0</v>
          </cell>
          <cell r="CH144">
            <v>0</v>
          </cell>
          <cell r="CI144">
            <v>0</v>
          </cell>
          <cell r="CJ144">
            <v>0</v>
          </cell>
          <cell r="CK144">
            <v>0</v>
          </cell>
          <cell r="CL144">
            <v>0</v>
          </cell>
          <cell r="CM144">
            <v>0</v>
          </cell>
          <cell r="CN144">
            <v>0</v>
          </cell>
          <cell r="CO144">
            <v>0</v>
          </cell>
          <cell r="CP144">
            <v>0</v>
          </cell>
          <cell r="CQ144">
            <v>0</v>
          </cell>
        </row>
        <row r="145">
          <cell r="E145" t="str">
            <v>132</v>
          </cell>
          <cell r="F145" t="str">
            <v>Nguyãùn Nhæ</v>
          </cell>
          <cell r="G145" t="str">
            <v>Yï</v>
          </cell>
          <cell r="H145">
            <v>28762</v>
          </cell>
          <cell r="I145" t="str">
            <v>97DL2</v>
          </cell>
          <cell r="N145">
            <v>0</v>
          </cell>
          <cell r="R145">
            <v>0</v>
          </cell>
          <cell r="V145">
            <v>0</v>
          </cell>
          <cell r="W145" t="str">
            <v>v</v>
          </cell>
          <cell r="X145" t="str">
            <v>v</v>
          </cell>
          <cell r="Z145">
            <v>0</v>
          </cell>
          <cell r="AD145">
            <v>0</v>
          </cell>
          <cell r="AH145">
            <v>0</v>
          </cell>
          <cell r="AI145">
            <v>0</v>
          </cell>
          <cell r="AJ145">
            <v>0.3</v>
          </cell>
          <cell r="AK145" t="e">
            <v>#VALUE!</v>
          </cell>
          <cell r="AR145">
            <v>0</v>
          </cell>
          <cell r="AV145">
            <v>0</v>
          </cell>
          <cell r="AZ145">
            <v>0</v>
          </cell>
          <cell r="BD145">
            <v>0</v>
          </cell>
          <cell r="BH145">
            <v>0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0</v>
          </cell>
          <cell r="BV145">
            <v>0</v>
          </cell>
          <cell r="BW145">
            <v>0</v>
          </cell>
          <cell r="BX145">
            <v>0</v>
          </cell>
          <cell r="BY145">
            <v>100</v>
          </cell>
          <cell r="BZ145" t="str">
            <v>2</v>
          </cell>
          <cell r="CA145">
            <v>0</v>
          </cell>
          <cell r="CB145">
            <v>0</v>
          </cell>
          <cell r="CC145">
            <v>0</v>
          </cell>
          <cell r="CD145">
            <v>0</v>
          </cell>
          <cell r="CE145">
            <v>0</v>
          </cell>
          <cell r="CF145">
            <v>0</v>
          </cell>
          <cell r="CG145">
            <v>0</v>
          </cell>
          <cell r="CH145">
            <v>0</v>
          </cell>
          <cell r="CI145">
            <v>0</v>
          </cell>
          <cell r="CJ145">
            <v>0</v>
          </cell>
          <cell r="CK145">
            <v>0</v>
          </cell>
          <cell r="CL145">
            <v>0</v>
          </cell>
          <cell r="CM145">
            <v>0</v>
          </cell>
          <cell r="CN145">
            <v>0</v>
          </cell>
          <cell r="CO145">
            <v>0</v>
          </cell>
          <cell r="CP145">
            <v>0</v>
          </cell>
        </row>
      </sheetData>
      <sheetData sheetId="1" refreshError="1"/>
      <sheetData sheetId="2" refreshError="1">
        <row r="6">
          <cell r="E6" t="str">
            <v>001</v>
          </cell>
          <cell r="G6" t="str">
            <v>Træång Thë Thu</v>
          </cell>
          <cell r="H6" t="str">
            <v>Aïnh</v>
          </cell>
          <cell r="I6">
            <v>28753</v>
          </cell>
          <cell r="J6" t="str">
            <v>97DL2</v>
          </cell>
          <cell r="K6" t="str">
            <v>97DL3</v>
          </cell>
          <cell r="L6">
            <v>6</v>
          </cell>
          <cell r="O6">
            <v>6</v>
          </cell>
          <cell r="P6">
            <v>4</v>
          </cell>
          <cell r="S6">
            <v>4</v>
          </cell>
          <cell r="T6">
            <v>4</v>
          </cell>
          <cell r="W6">
            <v>4</v>
          </cell>
          <cell r="X6">
            <v>6</v>
          </cell>
          <cell r="AA6">
            <v>6</v>
          </cell>
          <cell r="AB6">
            <v>5</v>
          </cell>
          <cell r="AE6">
            <v>5</v>
          </cell>
          <cell r="AF6">
            <v>6</v>
          </cell>
          <cell r="AI6">
            <v>6</v>
          </cell>
          <cell r="AJ6">
            <v>5</v>
          </cell>
          <cell r="AM6">
            <v>5</v>
          </cell>
          <cell r="AN6">
            <v>6</v>
          </cell>
          <cell r="AQ6">
            <v>6</v>
          </cell>
          <cell r="AR6">
            <v>5.0606060606060606</v>
          </cell>
          <cell r="AS6">
            <v>2</v>
          </cell>
          <cell r="AU6">
            <v>7</v>
          </cell>
          <cell r="AX6">
            <v>7</v>
          </cell>
          <cell r="AY6">
            <v>5</v>
          </cell>
          <cell r="BB6">
            <v>5</v>
          </cell>
          <cell r="BC6">
            <v>6</v>
          </cell>
          <cell r="BF6">
            <v>6</v>
          </cell>
          <cell r="BG6">
            <v>5</v>
          </cell>
          <cell r="BJ6">
            <v>5</v>
          </cell>
          <cell r="BK6">
            <v>5.5</v>
          </cell>
          <cell r="BN6">
            <v>6</v>
          </cell>
          <cell r="BO6">
            <v>6</v>
          </cell>
          <cell r="BR6">
            <v>6</v>
          </cell>
          <cell r="BS6">
            <v>7</v>
          </cell>
          <cell r="BV6">
            <v>7</v>
          </cell>
          <cell r="BW6">
            <v>7</v>
          </cell>
          <cell r="BZ6">
            <v>7</v>
          </cell>
          <cell r="CA6">
            <v>6.0333333333333332</v>
          </cell>
          <cell r="CB6">
            <v>3</v>
          </cell>
          <cell r="CD6">
            <v>7</v>
          </cell>
          <cell r="CG6">
            <v>7</v>
          </cell>
          <cell r="CH6">
            <v>7</v>
          </cell>
          <cell r="CK6">
            <v>7</v>
          </cell>
          <cell r="CL6">
            <v>5</v>
          </cell>
          <cell r="CO6">
            <v>5</v>
          </cell>
          <cell r="CP6">
            <v>7</v>
          </cell>
          <cell r="CS6">
            <v>7</v>
          </cell>
          <cell r="CT6">
            <v>6</v>
          </cell>
          <cell r="CW6">
            <v>6</v>
          </cell>
          <cell r="CX6">
            <v>7</v>
          </cell>
          <cell r="DA6">
            <v>7</v>
          </cell>
          <cell r="DB6">
            <v>8</v>
          </cell>
          <cell r="DE6">
            <v>8</v>
          </cell>
          <cell r="DF6">
            <v>6</v>
          </cell>
          <cell r="DI6">
            <v>6</v>
          </cell>
          <cell r="DJ6">
            <v>5</v>
          </cell>
          <cell r="DM6">
            <v>5</v>
          </cell>
          <cell r="DN6">
            <v>8</v>
          </cell>
          <cell r="DQ6">
            <v>8</v>
          </cell>
          <cell r="DR6">
            <v>6.4117647058823533</v>
          </cell>
          <cell r="DS6">
            <v>6.4117647058823533</v>
          </cell>
          <cell r="DT6">
            <v>6.4117647058823533</v>
          </cell>
          <cell r="DU6">
            <v>0</v>
          </cell>
          <cell r="DW6">
            <v>3</v>
          </cell>
          <cell r="DX6">
            <v>7</v>
          </cell>
          <cell r="DZ6">
            <v>7</v>
          </cell>
          <cell r="EB6">
            <v>7</v>
          </cell>
          <cell r="ED6">
            <v>7</v>
          </cell>
          <cell r="EF6">
            <v>5</v>
          </cell>
          <cell r="EH6">
            <v>5</v>
          </cell>
          <cell r="EI6">
            <v>8</v>
          </cell>
          <cell r="EL6">
            <v>8</v>
          </cell>
          <cell r="EM6">
            <v>1</v>
          </cell>
          <cell r="EN6">
            <v>6</v>
          </cell>
          <cell r="EP6">
            <v>6</v>
          </cell>
          <cell r="EQ6">
            <v>3</v>
          </cell>
          <cell r="ET6">
            <v>3</v>
          </cell>
          <cell r="EU6">
            <v>8</v>
          </cell>
          <cell r="EX6">
            <v>8</v>
          </cell>
          <cell r="EY6">
            <v>6.1</v>
          </cell>
          <cell r="EZ6">
            <v>6.1</v>
          </cell>
          <cell r="FA6">
            <v>3.5333333333333332</v>
          </cell>
          <cell r="FB6">
            <v>1</v>
          </cell>
          <cell r="FC6">
            <v>0</v>
          </cell>
        </row>
        <row r="7">
          <cell r="E7" t="str">
            <v>002</v>
          </cell>
          <cell r="G7" t="str">
            <v>Lã Thë Myî</v>
          </cell>
          <cell r="H7" t="str">
            <v>An</v>
          </cell>
          <cell r="I7">
            <v>28951</v>
          </cell>
          <cell r="J7" t="str">
            <v>97DL1</v>
          </cell>
          <cell r="K7" t="str">
            <v>97DL1</v>
          </cell>
          <cell r="L7">
            <v>7</v>
          </cell>
          <cell r="O7">
            <v>7</v>
          </cell>
          <cell r="P7">
            <v>6</v>
          </cell>
          <cell r="S7">
            <v>6</v>
          </cell>
          <cell r="T7">
            <v>3</v>
          </cell>
          <cell r="U7">
            <v>5</v>
          </cell>
          <cell r="W7">
            <v>5</v>
          </cell>
          <cell r="X7">
            <v>7</v>
          </cell>
          <cell r="AA7">
            <v>7</v>
          </cell>
          <cell r="AB7">
            <v>3</v>
          </cell>
          <cell r="AC7">
            <v>5</v>
          </cell>
          <cell r="AE7">
            <v>5</v>
          </cell>
          <cell r="AF7">
            <v>5</v>
          </cell>
          <cell r="AI7">
            <v>5</v>
          </cell>
          <cell r="AJ7">
            <v>4</v>
          </cell>
          <cell r="AK7">
            <v>3</v>
          </cell>
          <cell r="AM7">
            <v>4</v>
          </cell>
          <cell r="AN7">
            <v>8.5</v>
          </cell>
          <cell r="AQ7">
            <v>9</v>
          </cell>
          <cell r="AR7">
            <v>5.1515151515151514</v>
          </cell>
          <cell r="AS7">
            <v>2</v>
          </cell>
          <cell r="AU7">
            <v>7</v>
          </cell>
          <cell r="AX7">
            <v>7</v>
          </cell>
          <cell r="AY7">
            <v>6</v>
          </cell>
          <cell r="BB7">
            <v>6</v>
          </cell>
          <cell r="BC7">
            <v>3</v>
          </cell>
          <cell r="BD7">
            <v>3</v>
          </cell>
          <cell r="BE7">
            <v>5</v>
          </cell>
          <cell r="BF7">
            <v>5</v>
          </cell>
          <cell r="BG7">
            <v>5</v>
          </cell>
          <cell r="BJ7">
            <v>5</v>
          </cell>
          <cell r="BK7">
            <v>7</v>
          </cell>
          <cell r="BN7">
            <v>7</v>
          </cell>
          <cell r="BO7">
            <v>5</v>
          </cell>
          <cell r="BR7">
            <v>5</v>
          </cell>
          <cell r="BS7">
            <v>6</v>
          </cell>
          <cell r="BV7">
            <v>6</v>
          </cell>
          <cell r="BW7">
            <v>7</v>
          </cell>
          <cell r="BZ7">
            <v>7</v>
          </cell>
          <cell r="CA7">
            <v>6</v>
          </cell>
          <cell r="CD7">
            <v>7</v>
          </cell>
          <cell r="CG7">
            <v>7</v>
          </cell>
          <cell r="CH7">
            <v>8</v>
          </cell>
          <cell r="CK7">
            <v>8</v>
          </cell>
          <cell r="CL7">
            <v>3</v>
          </cell>
          <cell r="CM7">
            <v>5</v>
          </cell>
          <cell r="CO7">
            <v>5</v>
          </cell>
          <cell r="CP7">
            <v>10</v>
          </cell>
          <cell r="CS7">
            <v>10</v>
          </cell>
          <cell r="CT7">
            <v>8</v>
          </cell>
          <cell r="CW7">
            <v>8</v>
          </cell>
          <cell r="CX7">
            <v>7</v>
          </cell>
          <cell r="DA7">
            <v>7</v>
          </cell>
          <cell r="DB7">
            <v>7</v>
          </cell>
          <cell r="DE7">
            <v>7</v>
          </cell>
          <cell r="DF7">
            <v>6</v>
          </cell>
          <cell r="DI7">
            <v>6</v>
          </cell>
          <cell r="DJ7">
            <v>7</v>
          </cell>
          <cell r="DM7">
            <v>7</v>
          </cell>
          <cell r="DN7">
            <v>7</v>
          </cell>
          <cell r="DQ7">
            <v>7</v>
          </cell>
          <cell r="DR7">
            <v>7.4411764705882355</v>
          </cell>
          <cell r="DS7">
            <v>7.8411764705882359</v>
          </cell>
          <cell r="DT7">
            <v>7.7058823529411766</v>
          </cell>
          <cell r="DU7">
            <v>0</v>
          </cell>
          <cell r="DW7">
            <v>7</v>
          </cell>
          <cell r="DZ7">
            <v>7</v>
          </cell>
          <cell r="EA7">
            <v>6</v>
          </cell>
          <cell r="ED7">
            <v>6</v>
          </cell>
          <cell r="EE7">
            <v>7</v>
          </cell>
          <cell r="EH7">
            <v>7</v>
          </cell>
          <cell r="EI7">
            <v>4</v>
          </cell>
          <cell r="EJ7">
            <v>5</v>
          </cell>
          <cell r="EL7">
            <v>5</v>
          </cell>
          <cell r="EM7">
            <v>1</v>
          </cell>
          <cell r="EN7">
            <v>1</v>
          </cell>
          <cell r="EO7">
            <v>6</v>
          </cell>
          <cell r="EP7">
            <v>6</v>
          </cell>
          <cell r="EQ7">
            <v>9</v>
          </cell>
          <cell r="ET7">
            <v>9</v>
          </cell>
          <cell r="EU7">
            <v>5</v>
          </cell>
          <cell r="EX7">
            <v>5</v>
          </cell>
          <cell r="EY7">
            <v>6.5666666666666664</v>
          </cell>
          <cell r="EZ7">
            <v>6.8666666666666663</v>
          </cell>
          <cell r="FA7">
            <v>6.0666666666666664</v>
          </cell>
          <cell r="FB7">
            <v>1</v>
          </cell>
          <cell r="FC7">
            <v>0</v>
          </cell>
        </row>
        <row r="8">
          <cell r="E8" t="str">
            <v>003</v>
          </cell>
          <cell r="G8" t="str">
            <v>Hoaìng Ngoüc Trám</v>
          </cell>
          <cell r="H8" t="str">
            <v>Anh</v>
          </cell>
          <cell r="I8">
            <v>28773</v>
          </cell>
          <cell r="J8" t="str">
            <v>97DL1</v>
          </cell>
          <cell r="K8" t="str">
            <v>97DL4</v>
          </cell>
          <cell r="L8">
            <v>6</v>
          </cell>
          <cell r="O8">
            <v>6</v>
          </cell>
          <cell r="P8">
            <v>4</v>
          </cell>
          <cell r="S8">
            <v>4</v>
          </cell>
          <cell r="T8">
            <v>7</v>
          </cell>
          <cell r="W8">
            <v>7</v>
          </cell>
          <cell r="X8">
            <v>6</v>
          </cell>
          <cell r="AA8">
            <v>6</v>
          </cell>
          <cell r="AC8">
            <v>5</v>
          </cell>
          <cell r="AE8">
            <v>5</v>
          </cell>
          <cell r="AF8">
            <v>5</v>
          </cell>
          <cell r="AI8">
            <v>5</v>
          </cell>
          <cell r="AJ8">
            <v>4</v>
          </cell>
          <cell r="AL8">
            <v>8</v>
          </cell>
          <cell r="AM8">
            <v>8</v>
          </cell>
          <cell r="AN8">
            <v>5</v>
          </cell>
          <cell r="AQ8">
            <v>5</v>
          </cell>
          <cell r="AR8">
            <v>6.3030303030303028</v>
          </cell>
          <cell r="AU8">
            <v>7</v>
          </cell>
          <cell r="AX8">
            <v>7</v>
          </cell>
          <cell r="AY8">
            <v>5</v>
          </cell>
          <cell r="BB8">
            <v>5</v>
          </cell>
          <cell r="BC8">
            <v>1</v>
          </cell>
          <cell r="BD8">
            <v>5</v>
          </cell>
          <cell r="BF8">
            <v>5</v>
          </cell>
          <cell r="BG8">
            <v>7</v>
          </cell>
          <cell r="BJ8">
            <v>7</v>
          </cell>
          <cell r="BK8">
            <v>4</v>
          </cell>
          <cell r="BL8">
            <v>4</v>
          </cell>
          <cell r="BM8">
            <v>6</v>
          </cell>
          <cell r="BN8">
            <v>6</v>
          </cell>
          <cell r="BO8">
            <v>5</v>
          </cell>
          <cell r="BR8">
            <v>5</v>
          </cell>
          <cell r="BS8">
            <v>5</v>
          </cell>
          <cell r="BV8">
            <v>5</v>
          </cell>
          <cell r="BW8">
            <v>5</v>
          </cell>
          <cell r="BZ8">
            <v>5</v>
          </cell>
          <cell r="CA8">
            <v>5.7333333333333334</v>
          </cell>
          <cell r="CD8">
            <v>8</v>
          </cell>
          <cell r="CG8">
            <v>8</v>
          </cell>
          <cell r="CH8">
            <v>6</v>
          </cell>
          <cell r="CK8">
            <v>6</v>
          </cell>
          <cell r="CL8">
            <v>7</v>
          </cell>
          <cell r="CO8">
            <v>7</v>
          </cell>
          <cell r="CP8">
            <v>8</v>
          </cell>
          <cell r="CS8">
            <v>8</v>
          </cell>
          <cell r="CT8">
            <v>5</v>
          </cell>
          <cell r="CW8">
            <v>5</v>
          </cell>
          <cell r="CX8">
            <v>7</v>
          </cell>
          <cell r="DA8">
            <v>7</v>
          </cell>
          <cell r="DB8">
            <v>8</v>
          </cell>
          <cell r="DE8">
            <v>8</v>
          </cell>
          <cell r="DF8">
            <v>5</v>
          </cell>
          <cell r="DI8">
            <v>5</v>
          </cell>
          <cell r="DJ8">
            <v>5</v>
          </cell>
          <cell r="DM8">
            <v>5</v>
          </cell>
          <cell r="DN8">
            <v>6</v>
          </cell>
          <cell r="DQ8">
            <v>6</v>
          </cell>
          <cell r="DR8">
            <v>6.5</v>
          </cell>
          <cell r="DS8">
            <v>6.5</v>
          </cell>
          <cell r="DT8">
            <v>6.5</v>
          </cell>
          <cell r="DU8">
            <v>0</v>
          </cell>
          <cell r="DW8">
            <v>7</v>
          </cell>
          <cell r="DZ8">
            <v>7</v>
          </cell>
          <cell r="EA8">
            <v>7</v>
          </cell>
          <cell r="ED8">
            <v>7</v>
          </cell>
          <cell r="EE8">
            <v>3</v>
          </cell>
          <cell r="EF8">
            <v>5</v>
          </cell>
          <cell r="EH8">
            <v>5</v>
          </cell>
          <cell r="EI8">
            <v>6</v>
          </cell>
          <cell r="EL8">
            <v>6</v>
          </cell>
          <cell r="EM8">
            <v>5</v>
          </cell>
          <cell r="EP8">
            <v>5</v>
          </cell>
          <cell r="EQ8">
            <v>7</v>
          </cell>
          <cell r="ET8">
            <v>7</v>
          </cell>
          <cell r="EU8">
            <v>7</v>
          </cell>
          <cell r="EX8">
            <v>7</v>
          </cell>
          <cell r="EY8">
            <v>6.333333333333333</v>
          </cell>
          <cell r="EZ8">
            <v>6.6333333333333329</v>
          </cell>
          <cell r="FA8">
            <v>6.3666666666666663</v>
          </cell>
          <cell r="FB8">
            <v>0</v>
          </cell>
          <cell r="FC8">
            <v>0</v>
          </cell>
        </row>
        <row r="9">
          <cell r="E9" t="str">
            <v>004</v>
          </cell>
          <cell r="G9" t="str">
            <v>Lã  Thë Hoaìng</v>
          </cell>
          <cell r="H9" t="str">
            <v>Anh</v>
          </cell>
          <cell r="I9">
            <v>29137</v>
          </cell>
          <cell r="J9" t="str">
            <v>97DL3</v>
          </cell>
          <cell r="K9" t="str">
            <v>97DL2</v>
          </cell>
          <cell r="L9">
            <v>6</v>
          </cell>
          <cell r="O9">
            <v>6</v>
          </cell>
          <cell r="P9">
            <v>8</v>
          </cell>
          <cell r="S9">
            <v>8</v>
          </cell>
          <cell r="T9">
            <v>3</v>
          </cell>
          <cell r="U9">
            <v>4</v>
          </cell>
          <cell r="V9">
            <v>5</v>
          </cell>
          <cell r="W9">
            <v>5</v>
          </cell>
          <cell r="X9">
            <v>6</v>
          </cell>
          <cell r="AA9">
            <v>6</v>
          </cell>
          <cell r="AB9">
            <v>3</v>
          </cell>
          <cell r="AC9">
            <v>5</v>
          </cell>
          <cell r="AE9">
            <v>5</v>
          </cell>
          <cell r="AF9">
            <v>5</v>
          </cell>
          <cell r="AI9">
            <v>5</v>
          </cell>
          <cell r="AJ9">
            <v>5</v>
          </cell>
          <cell r="AM9">
            <v>5</v>
          </cell>
          <cell r="AN9">
            <v>6</v>
          </cell>
          <cell r="AQ9">
            <v>6</v>
          </cell>
          <cell r="AR9">
            <v>5.6363636363636367</v>
          </cell>
          <cell r="AS9">
            <v>2</v>
          </cell>
          <cell r="AU9">
            <v>5</v>
          </cell>
          <cell r="AX9">
            <v>5</v>
          </cell>
          <cell r="AY9">
            <v>4</v>
          </cell>
          <cell r="BB9">
            <v>4</v>
          </cell>
          <cell r="BC9">
            <v>3</v>
          </cell>
          <cell r="BD9">
            <v>4</v>
          </cell>
          <cell r="BE9">
            <v>5</v>
          </cell>
          <cell r="BF9">
            <v>5</v>
          </cell>
          <cell r="BG9">
            <v>4</v>
          </cell>
          <cell r="BJ9">
            <v>4</v>
          </cell>
          <cell r="BK9">
            <v>7</v>
          </cell>
          <cell r="BN9">
            <v>7</v>
          </cell>
          <cell r="BO9">
            <v>6</v>
          </cell>
          <cell r="BR9">
            <v>6</v>
          </cell>
          <cell r="BS9">
            <v>5</v>
          </cell>
          <cell r="BV9">
            <v>5</v>
          </cell>
          <cell r="BW9">
            <v>6</v>
          </cell>
          <cell r="BZ9">
            <v>6</v>
          </cell>
          <cell r="CA9">
            <v>5.4666666666666668</v>
          </cell>
          <cell r="CD9">
            <v>7</v>
          </cell>
          <cell r="CG9">
            <v>7</v>
          </cell>
          <cell r="CH9">
            <v>5</v>
          </cell>
          <cell r="CK9">
            <v>5</v>
          </cell>
          <cell r="CL9">
            <v>5</v>
          </cell>
          <cell r="CO9">
            <v>5</v>
          </cell>
          <cell r="CP9">
            <v>6</v>
          </cell>
          <cell r="CS9">
            <v>6</v>
          </cell>
          <cell r="CT9">
            <v>7</v>
          </cell>
          <cell r="CW9">
            <v>7</v>
          </cell>
          <cell r="CX9">
            <v>6</v>
          </cell>
          <cell r="DA9">
            <v>6</v>
          </cell>
          <cell r="DB9">
            <v>8</v>
          </cell>
          <cell r="DE9">
            <v>8</v>
          </cell>
          <cell r="DG9">
            <v>6</v>
          </cell>
          <cell r="DI9">
            <v>6</v>
          </cell>
          <cell r="DJ9">
            <v>5</v>
          </cell>
          <cell r="DM9">
            <v>5</v>
          </cell>
          <cell r="DN9">
            <v>6</v>
          </cell>
          <cell r="DQ9">
            <v>6</v>
          </cell>
          <cell r="DR9">
            <v>6.0588235294117645</v>
          </cell>
          <cell r="DS9">
            <v>6.0588235294117645</v>
          </cell>
          <cell r="DT9">
            <v>5.3529411764705879</v>
          </cell>
          <cell r="DU9">
            <v>0</v>
          </cell>
          <cell r="DW9">
            <v>7</v>
          </cell>
          <cell r="DZ9">
            <v>7</v>
          </cell>
          <cell r="EA9">
            <v>5</v>
          </cell>
          <cell r="ED9">
            <v>5</v>
          </cell>
          <cell r="EE9">
            <v>6</v>
          </cell>
          <cell r="EH9">
            <v>6</v>
          </cell>
          <cell r="EI9">
            <v>7</v>
          </cell>
          <cell r="EL9">
            <v>7</v>
          </cell>
          <cell r="EM9">
            <v>5</v>
          </cell>
          <cell r="EP9">
            <v>5</v>
          </cell>
          <cell r="EQ9">
            <v>5</v>
          </cell>
          <cell r="ET9">
            <v>5</v>
          </cell>
          <cell r="EU9">
            <v>5</v>
          </cell>
          <cell r="EX9">
            <v>5</v>
          </cell>
          <cell r="EY9">
            <v>5.666666666666667</v>
          </cell>
          <cell r="EZ9">
            <v>5.666666666666667</v>
          </cell>
          <cell r="FA9">
            <v>5.666666666666667</v>
          </cell>
          <cell r="FB9">
            <v>0</v>
          </cell>
          <cell r="FC9">
            <v>0</v>
          </cell>
        </row>
        <row r="10">
          <cell r="E10" t="str">
            <v>005</v>
          </cell>
          <cell r="G10" t="str">
            <v>Nguyãùn Thë Ván</v>
          </cell>
          <cell r="H10" t="str">
            <v>Anh</v>
          </cell>
          <cell r="I10">
            <v>29105</v>
          </cell>
          <cell r="J10" t="str">
            <v>97DL1</v>
          </cell>
          <cell r="K10" t="str">
            <v>97DL4</v>
          </cell>
          <cell r="L10">
            <v>5</v>
          </cell>
          <cell r="O10">
            <v>5</v>
          </cell>
          <cell r="P10">
            <v>5</v>
          </cell>
          <cell r="S10">
            <v>5</v>
          </cell>
          <cell r="T10">
            <v>7</v>
          </cell>
          <cell r="W10">
            <v>7</v>
          </cell>
          <cell r="X10">
            <v>5</v>
          </cell>
          <cell r="AA10">
            <v>5</v>
          </cell>
          <cell r="AC10">
            <v>5</v>
          </cell>
          <cell r="AE10">
            <v>5</v>
          </cell>
          <cell r="AF10">
            <v>5</v>
          </cell>
          <cell r="AI10">
            <v>5</v>
          </cell>
          <cell r="AJ10">
            <v>4</v>
          </cell>
          <cell r="AL10">
            <v>7</v>
          </cell>
          <cell r="AM10">
            <v>7</v>
          </cell>
          <cell r="AN10">
            <v>6</v>
          </cell>
          <cell r="AQ10">
            <v>6</v>
          </cell>
          <cell r="AR10">
            <v>5.9090909090909092</v>
          </cell>
          <cell r="AS10">
            <v>2</v>
          </cell>
          <cell r="AU10">
            <v>6</v>
          </cell>
          <cell r="AX10">
            <v>6</v>
          </cell>
          <cell r="AY10">
            <v>5</v>
          </cell>
          <cell r="BB10">
            <v>5</v>
          </cell>
          <cell r="BC10">
            <v>1</v>
          </cell>
          <cell r="BD10">
            <v>5</v>
          </cell>
          <cell r="BF10">
            <v>5</v>
          </cell>
          <cell r="BG10">
            <v>7</v>
          </cell>
          <cell r="BJ10">
            <v>7</v>
          </cell>
          <cell r="BK10">
            <v>2</v>
          </cell>
          <cell r="BL10">
            <v>4</v>
          </cell>
          <cell r="BM10">
            <v>6</v>
          </cell>
          <cell r="BN10">
            <v>6</v>
          </cell>
          <cell r="BO10">
            <v>5</v>
          </cell>
          <cell r="BR10">
            <v>5</v>
          </cell>
          <cell r="BS10">
            <v>6</v>
          </cell>
          <cell r="BV10">
            <v>6</v>
          </cell>
          <cell r="BW10">
            <v>7</v>
          </cell>
          <cell r="BZ10">
            <v>7</v>
          </cell>
          <cell r="CA10">
            <v>5.7</v>
          </cell>
          <cell r="CD10">
            <v>8</v>
          </cell>
          <cell r="CG10">
            <v>8</v>
          </cell>
          <cell r="CH10">
            <v>5</v>
          </cell>
          <cell r="CK10">
            <v>5</v>
          </cell>
          <cell r="CL10">
            <v>7</v>
          </cell>
          <cell r="CO10">
            <v>7</v>
          </cell>
          <cell r="CP10">
            <v>8</v>
          </cell>
          <cell r="CS10">
            <v>8</v>
          </cell>
          <cell r="CT10">
            <v>6</v>
          </cell>
          <cell r="CW10">
            <v>6</v>
          </cell>
          <cell r="CX10">
            <v>6</v>
          </cell>
          <cell r="DA10">
            <v>6</v>
          </cell>
          <cell r="DB10">
            <v>8</v>
          </cell>
          <cell r="DE10">
            <v>8</v>
          </cell>
          <cell r="DF10">
            <v>5</v>
          </cell>
          <cell r="DI10">
            <v>5</v>
          </cell>
          <cell r="DJ10">
            <v>5</v>
          </cell>
          <cell r="DM10">
            <v>5</v>
          </cell>
          <cell r="DN10">
            <v>9</v>
          </cell>
          <cell r="DQ10">
            <v>9</v>
          </cell>
          <cell r="DR10">
            <v>6.4411764705882355</v>
          </cell>
          <cell r="DS10">
            <v>6.4411764705882355</v>
          </cell>
          <cell r="DT10">
            <v>6.4411764705882355</v>
          </cell>
          <cell r="DU10">
            <v>0</v>
          </cell>
          <cell r="DW10">
            <v>7</v>
          </cell>
          <cell r="DZ10">
            <v>7</v>
          </cell>
          <cell r="EA10">
            <v>7</v>
          </cell>
          <cell r="ED10">
            <v>7</v>
          </cell>
          <cell r="EE10">
            <v>9</v>
          </cell>
          <cell r="EH10">
            <v>9</v>
          </cell>
          <cell r="EI10">
            <v>6</v>
          </cell>
          <cell r="EL10">
            <v>6</v>
          </cell>
          <cell r="EM10">
            <v>4</v>
          </cell>
          <cell r="EN10">
            <v>0</v>
          </cell>
          <cell r="EO10">
            <v>5</v>
          </cell>
          <cell r="EP10">
            <v>5</v>
          </cell>
          <cell r="EQ10">
            <v>4</v>
          </cell>
          <cell r="ER10">
            <v>5</v>
          </cell>
          <cell r="ET10">
            <v>5</v>
          </cell>
          <cell r="EU10">
            <v>6</v>
          </cell>
          <cell r="EX10">
            <v>6</v>
          </cell>
          <cell r="EY10">
            <v>6.3</v>
          </cell>
          <cell r="EZ10">
            <v>6.6</v>
          </cell>
          <cell r="FA10">
            <v>6.2666666666666666</v>
          </cell>
          <cell r="FB10">
            <v>1</v>
          </cell>
          <cell r="FC10">
            <v>0</v>
          </cell>
        </row>
        <row r="11">
          <cell r="E11" t="str">
            <v>006</v>
          </cell>
          <cell r="G11" t="str">
            <v>Phaûm Vàn</v>
          </cell>
          <cell r="H11" t="str">
            <v>Anh</v>
          </cell>
          <cell r="I11">
            <v>28551</v>
          </cell>
          <cell r="J11" t="str">
            <v>97DL2</v>
          </cell>
          <cell r="K11" t="str">
            <v>97DL2</v>
          </cell>
          <cell r="L11">
            <v>6</v>
          </cell>
          <cell r="O11">
            <v>6</v>
          </cell>
          <cell r="P11">
            <v>3</v>
          </cell>
          <cell r="Q11">
            <v>2</v>
          </cell>
          <cell r="R11">
            <v>7</v>
          </cell>
          <cell r="S11">
            <v>7</v>
          </cell>
          <cell r="T11">
            <v>6</v>
          </cell>
          <cell r="W11">
            <v>6</v>
          </cell>
          <cell r="X11">
            <v>6</v>
          </cell>
          <cell r="AA11">
            <v>6</v>
          </cell>
          <cell r="AB11">
            <v>4</v>
          </cell>
          <cell r="AE11">
            <v>4</v>
          </cell>
          <cell r="AF11">
            <v>5</v>
          </cell>
          <cell r="AI11">
            <v>5</v>
          </cell>
          <cell r="AJ11">
            <v>4</v>
          </cell>
          <cell r="AL11">
            <v>5</v>
          </cell>
          <cell r="AM11">
            <v>5</v>
          </cell>
          <cell r="AN11">
            <v>7</v>
          </cell>
          <cell r="AQ11">
            <v>7</v>
          </cell>
          <cell r="AR11">
            <v>5.4848484848484844</v>
          </cell>
          <cell r="AS11">
            <v>2</v>
          </cell>
          <cell r="AU11">
            <v>3</v>
          </cell>
          <cell r="AV11">
            <v>6</v>
          </cell>
          <cell r="AX11">
            <v>6</v>
          </cell>
          <cell r="AY11">
            <v>6</v>
          </cell>
          <cell r="BB11">
            <v>6</v>
          </cell>
          <cell r="BC11">
            <v>5</v>
          </cell>
          <cell r="BF11">
            <v>5</v>
          </cell>
          <cell r="BG11">
            <v>5</v>
          </cell>
          <cell r="BJ11">
            <v>5</v>
          </cell>
          <cell r="BL11">
            <v>4</v>
          </cell>
          <cell r="BM11">
            <v>5</v>
          </cell>
          <cell r="BN11">
            <v>5</v>
          </cell>
          <cell r="BO11">
            <v>6</v>
          </cell>
          <cell r="BR11">
            <v>6</v>
          </cell>
          <cell r="BS11">
            <v>5</v>
          </cell>
          <cell r="BV11">
            <v>5</v>
          </cell>
          <cell r="BW11">
            <v>7</v>
          </cell>
          <cell r="BZ11">
            <v>7</v>
          </cell>
          <cell r="CA11">
            <v>5.3666666666666663</v>
          </cell>
          <cell r="CD11">
            <v>6</v>
          </cell>
          <cell r="CG11">
            <v>6</v>
          </cell>
          <cell r="CH11">
            <v>6</v>
          </cell>
          <cell r="CK11">
            <v>6</v>
          </cell>
          <cell r="CL11">
            <v>5</v>
          </cell>
          <cell r="CO11">
            <v>5</v>
          </cell>
          <cell r="CP11">
            <v>7</v>
          </cell>
          <cell r="CS11">
            <v>7</v>
          </cell>
          <cell r="CT11">
            <v>5</v>
          </cell>
          <cell r="CW11">
            <v>5</v>
          </cell>
          <cell r="CX11">
            <v>8</v>
          </cell>
          <cell r="DA11">
            <v>8</v>
          </cell>
          <cell r="DB11">
            <v>6</v>
          </cell>
          <cell r="DE11">
            <v>6</v>
          </cell>
          <cell r="DF11">
            <v>6</v>
          </cell>
          <cell r="DI11">
            <v>6</v>
          </cell>
          <cell r="DJ11">
            <v>5</v>
          </cell>
          <cell r="DM11">
            <v>5</v>
          </cell>
          <cell r="DN11">
            <v>8</v>
          </cell>
          <cell r="DQ11">
            <v>8</v>
          </cell>
          <cell r="DR11">
            <v>6</v>
          </cell>
          <cell r="DS11">
            <v>6</v>
          </cell>
          <cell r="DT11">
            <v>6</v>
          </cell>
          <cell r="DU11">
            <v>0</v>
          </cell>
          <cell r="DW11">
            <v>7</v>
          </cell>
          <cell r="DZ11">
            <v>7</v>
          </cell>
          <cell r="EA11">
            <v>7</v>
          </cell>
          <cell r="ED11">
            <v>7</v>
          </cell>
          <cell r="EE11">
            <v>7</v>
          </cell>
          <cell r="EH11">
            <v>7</v>
          </cell>
          <cell r="EI11">
            <v>8</v>
          </cell>
          <cell r="EL11">
            <v>8</v>
          </cell>
          <cell r="EM11">
            <v>7</v>
          </cell>
          <cell r="EP11">
            <v>7</v>
          </cell>
          <cell r="EQ11">
            <v>5</v>
          </cell>
          <cell r="ET11">
            <v>5</v>
          </cell>
          <cell r="EU11">
            <v>7</v>
          </cell>
          <cell r="EX11">
            <v>7</v>
          </cell>
          <cell r="EY11">
            <v>6.7333333333333334</v>
          </cell>
          <cell r="EZ11">
            <v>7.0333333333333332</v>
          </cell>
          <cell r="FA11">
            <v>6.7333333333333334</v>
          </cell>
          <cell r="FB11">
            <v>0</v>
          </cell>
          <cell r="FC11">
            <v>0</v>
          </cell>
        </row>
        <row r="12">
          <cell r="E12" t="str">
            <v>007</v>
          </cell>
          <cell r="G12" t="str">
            <v>Tráön Viãût Tuáún</v>
          </cell>
          <cell r="H12" t="str">
            <v>Anh</v>
          </cell>
          <cell r="I12">
            <v>29239</v>
          </cell>
          <cell r="J12" t="str">
            <v>97DL3</v>
          </cell>
          <cell r="K12" t="str">
            <v>97DL2</v>
          </cell>
          <cell r="L12">
            <v>7</v>
          </cell>
          <cell r="O12">
            <v>7</v>
          </cell>
          <cell r="P12">
            <v>8</v>
          </cell>
          <cell r="S12">
            <v>8</v>
          </cell>
          <cell r="T12">
            <v>5</v>
          </cell>
          <cell r="W12">
            <v>5</v>
          </cell>
          <cell r="X12">
            <v>4</v>
          </cell>
          <cell r="AA12">
            <v>4</v>
          </cell>
          <cell r="AB12">
            <v>3</v>
          </cell>
          <cell r="AC12">
            <v>5</v>
          </cell>
          <cell r="AE12">
            <v>5</v>
          </cell>
          <cell r="AF12">
            <v>6</v>
          </cell>
          <cell r="AI12">
            <v>6</v>
          </cell>
          <cell r="AJ12">
            <v>4</v>
          </cell>
          <cell r="AK12">
            <v>6</v>
          </cell>
          <cell r="AM12">
            <v>6</v>
          </cell>
          <cell r="AN12">
            <v>6</v>
          </cell>
          <cell r="AQ12">
            <v>6</v>
          </cell>
          <cell r="AR12">
            <v>6.1212121212121211</v>
          </cell>
          <cell r="AS12">
            <v>2</v>
          </cell>
          <cell r="AU12">
            <v>7</v>
          </cell>
          <cell r="AX12">
            <v>7</v>
          </cell>
          <cell r="AY12">
            <v>6</v>
          </cell>
          <cell r="BB12">
            <v>6</v>
          </cell>
          <cell r="BC12">
            <v>3</v>
          </cell>
          <cell r="BD12">
            <v>6</v>
          </cell>
          <cell r="BF12">
            <v>6</v>
          </cell>
          <cell r="BG12">
            <v>8</v>
          </cell>
          <cell r="BJ12">
            <v>8</v>
          </cell>
          <cell r="BK12">
            <v>4</v>
          </cell>
          <cell r="BL12">
            <v>4</v>
          </cell>
          <cell r="BM12">
            <v>5</v>
          </cell>
          <cell r="BN12">
            <v>5</v>
          </cell>
          <cell r="BO12">
            <v>5.5</v>
          </cell>
          <cell r="BR12">
            <v>6</v>
          </cell>
          <cell r="BS12">
            <v>6</v>
          </cell>
          <cell r="BV12">
            <v>6</v>
          </cell>
          <cell r="BW12">
            <v>7</v>
          </cell>
          <cell r="BZ12">
            <v>7</v>
          </cell>
          <cell r="CA12">
            <v>6.0666666666666664</v>
          </cell>
          <cell r="CD12">
            <v>7</v>
          </cell>
          <cell r="CG12">
            <v>7</v>
          </cell>
          <cell r="CH12">
            <v>5</v>
          </cell>
          <cell r="CK12">
            <v>5</v>
          </cell>
          <cell r="CL12">
            <v>8</v>
          </cell>
          <cell r="CO12">
            <v>8</v>
          </cell>
          <cell r="CP12">
            <v>6</v>
          </cell>
          <cell r="CS12">
            <v>6</v>
          </cell>
          <cell r="CT12">
            <v>5</v>
          </cell>
          <cell r="CW12">
            <v>5</v>
          </cell>
          <cell r="CX12">
            <v>5</v>
          </cell>
          <cell r="DA12">
            <v>5</v>
          </cell>
          <cell r="DB12">
            <v>8</v>
          </cell>
          <cell r="DE12">
            <v>8</v>
          </cell>
          <cell r="DF12">
            <v>6</v>
          </cell>
          <cell r="DI12">
            <v>6</v>
          </cell>
          <cell r="DJ12">
            <v>5</v>
          </cell>
          <cell r="DM12">
            <v>5</v>
          </cell>
          <cell r="DN12">
            <v>7</v>
          </cell>
          <cell r="DQ12">
            <v>7</v>
          </cell>
          <cell r="DR12">
            <v>6.0294117647058822</v>
          </cell>
          <cell r="DS12">
            <v>6.0294117647058822</v>
          </cell>
          <cell r="DT12">
            <v>6.0294117647058822</v>
          </cell>
          <cell r="DU12">
            <v>0</v>
          </cell>
          <cell r="DW12">
            <v>7</v>
          </cell>
          <cell r="DZ12">
            <v>7</v>
          </cell>
          <cell r="EA12">
            <v>5</v>
          </cell>
          <cell r="ED12">
            <v>5</v>
          </cell>
          <cell r="EE12">
            <v>7</v>
          </cell>
          <cell r="EH12">
            <v>7</v>
          </cell>
          <cell r="EI12">
            <v>7</v>
          </cell>
          <cell r="EL12">
            <v>7</v>
          </cell>
          <cell r="EM12">
            <v>6</v>
          </cell>
          <cell r="EP12">
            <v>6</v>
          </cell>
          <cell r="EQ12">
            <v>8</v>
          </cell>
          <cell r="ET12">
            <v>8</v>
          </cell>
          <cell r="EU12">
            <v>7</v>
          </cell>
          <cell r="EX12">
            <v>7</v>
          </cell>
          <cell r="EY12">
            <v>6.8666666666666663</v>
          </cell>
          <cell r="EZ12">
            <v>6.8666666666666663</v>
          </cell>
          <cell r="FA12">
            <v>6.8666666666666663</v>
          </cell>
          <cell r="FB12">
            <v>0</v>
          </cell>
          <cell r="FC12">
            <v>0</v>
          </cell>
        </row>
        <row r="13">
          <cell r="E13" t="str">
            <v>008</v>
          </cell>
          <cell r="G13" t="str">
            <v>Vuî Thë Häöng</v>
          </cell>
          <cell r="H13" t="str">
            <v>Anh</v>
          </cell>
          <cell r="I13">
            <v>28315</v>
          </cell>
          <cell r="J13" t="str">
            <v>97DL1</v>
          </cell>
          <cell r="K13" t="str">
            <v>97DL3</v>
          </cell>
          <cell r="L13">
            <v>5</v>
          </cell>
          <cell r="O13">
            <v>5</v>
          </cell>
          <cell r="P13">
            <v>6</v>
          </cell>
          <cell r="S13">
            <v>6</v>
          </cell>
          <cell r="T13">
            <v>5</v>
          </cell>
          <cell r="W13">
            <v>5</v>
          </cell>
          <cell r="X13">
            <v>6</v>
          </cell>
          <cell r="AA13">
            <v>6</v>
          </cell>
          <cell r="AB13">
            <v>6</v>
          </cell>
          <cell r="AE13">
            <v>6</v>
          </cell>
          <cell r="AF13">
            <v>7</v>
          </cell>
          <cell r="AI13">
            <v>7</v>
          </cell>
          <cell r="AJ13">
            <v>5</v>
          </cell>
          <cell r="AM13">
            <v>5</v>
          </cell>
          <cell r="AN13">
            <v>6</v>
          </cell>
          <cell r="AQ13">
            <v>6</v>
          </cell>
          <cell r="AR13">
            <v>5.5454545454545459</v>
          </cell>
          <cell r="AS13">
            <v>2</v>
          </cell>
          <cell r="AU13">
            <v>7</v>
          </cell>
          <cell r="AX13">
            <v>7</v>
          </cell>
          <cell r="AY13">
            <v>4</v>
          </cell>
          <cell r="BB13">
            <v>4</v>
          </cell>
          <cell r="BC13">
            <v>6</v>
          </cell>
          <cell r="BD13">
            <v>5</v>
          </cell>
          <cell r="BF13">
            <v>6</v>
          </cell>
          <cell r="BG13">
            <v>7</v>
          </cell>
          <cell r="BJ13">
            <v>7</v>
          </cell>
          <cell r="BK13">
            <v>4.5</v>
          </cell>
          <cell r="BN13">
            <v>5</v>
          </cell>
          <cell r="BO13">
            <v>5</v>
          </cell>
          <cell r="BR13">
            <v>5</v>
          </cell>
          <cell r="BS13">
            <v>7</v>
          </cell>
          <cell r="BV13">
            <v>7</v>
          </cell>
          <cell r="BW13">
            <v>5</v>
          </cell>
          <cell r="BZ13">
            <v>5</v>
          </cell>
          <cell r="CA13">
            <v>5.7333333333333334</v>
          </cell>
          <cell r="CE13">
            <v>8</v>
          </cell>
          <cell r="CG13">
            <v>8</v>
          </cell>
          <cell r="CI13">
            <v>6</v>
          </cell>
          <cell r="CK13">
            <v>6</v>
          </cell>
          <cell r="CM13">
            <v>2</v>
          </cell>
          <cell r="CO13">
            <v>2</v>
          </cell>
          <cell r="CP13">
            <v>8</v>
          </cell>
          <cell r="CS13">
            <v>8</v>
          </cell>
          <cell r="CT13">
            <v>5</v>
          </cell>
          <cell r="CW13">
            <v>5</v>
          </cell>
          <cell r="CX13">
            <v>8</v>
          </cell>
          <cell r="DA13">
            <v>8</v>
          </cell>
          <cell r="DC13">
            <v>6</v>
          </cell>
          <cell r="DE13">
            <v>6</v>
          </cell>
          <cell r="DF13">
            <v>5</v>
          </cell>
          <cell r="DI13">
            <v>5</v>
          </cell>
          <cell r="DJ13">
            <v>6</v>
          </cell>
          <cell r="DM13">
            <v>6</v>
          </cell>
          <cell r="DN13">
            <v>4</v>
          </cell>
          <cell r="DO13">
            <v>8</v>
          </cell>
          <cell r="DQ13">
            <v>8</v>
          </cell>
          <cell r="DR13">
            <v>5.9117647058823533</v>
          </cell>
          <cell r="DS13">
            <v>5.9117647058823533</v>
          </cell>
          <cell r="DT13">
            <v>3.9705882352941178</v>
          </cell>
          <cell r="DU13">
            <v>1</v>
          </cell>
          <cell r="DW13">
            <v>8</v>
          </cell>
          <cell r="DZ13">
            <v>8</v>
          </cell>
          <cell r="EA13">
            <v>7</v>
          </cell>
          <cell r="ED13">
            <v>7</v>
          </cell>
          <cell r="EE13">
            <v>5</v>
          </cell>
          <cell r="EH13">
            <v>5</v>
          </cell>
          <cell r="EJ13">
            <v>4</v>
          </cell>
          <cell r="EK13">
            <v>4</v>
          </cell>
          <cell r="EL13">
            <v>4</v>
          </cell>
          <cell r="EM13">
            <v>4</v>
          </cell>
          <cell r="EN13">
            <v>5</v>
          </cell>
          <cell r="EP13">
            <v>5</v>
          </cell>
          <cell r="EQ13">
            <v>5</v>
          </cell>
          <cell r="ET13">
            <v>5</v>
          </cell>
          <cell r="EU13">
            <v>5</v>
          </cell>
          <cell r="EX13">
            <v>5</v>
          </cell>
          <cell r="EY13">
            <v>5.4666666666666668</v>
          </cell>
          <cell r="EZ13">
            <v>5.7666666666666666</v>
          </cell>
          <cell r="FA13">
            <v>5.0999999999999996</v>
          </cell>
          <cell r="FB13">
            <v>1</v>
          </cell>
          <cell r="FC13">
            <v>0</v>
          </cell>
        </row>
        <row r="14">
          <cell r="E14" t="str">
            <v>009</v>
          </cell>
          <cell r="G14" t="str">
            <v>Phaûm Minh</v>
          </cell>
          <cell r="H14" t="str">
            <v>Baío</v>
          </cell>
          <cell r="I14">
            <v>29148</v>
          </cell>
          <cell r="J14" t="str">
            <v>97DL3</v>
          </cell>
          <cell r="K14" t="str">
            <v>97DL3</v>
          </cell>
          <cell r="L14">
            <v>6</v>
          </cell>
          <cell r="O14">
            <v>6</v>
          </cell>
          <cell r="P14">
            <v>4</v>
          </cell>
          <cell r="Q14">
            <v>4</v>
          </cell>
          <cell r="R14">
            <v>5</v>
          </cell>
          <cell r="S14">
            <v>5</v>
          </cell>
          <cell r="T14">
            <v>5</v>
          </cell>
          <cell r="W14">
            <v>5</v>
          </cell>
          <cell r="X14">
            <v>6</v>
          </cell>
          <cell r="AA14">
            <v>6</v>
          </cell>
          <cell r="AB14">
            <v>8</v>
          </cell>
          <cell r="AE14">
            <v>8</v>
          </cell>
          <cell r="AF14">
            <v>7</v>
          </cell>
          <cell r="AI14">
            <v>7</v>
          </cell>
          <cell r="AJ14">
            <v>4</v>
          </cell>
          <cell r="AK14">
            <v>3</v>
          </cell>
          <cell r="AL14">
            <v>8</v>
          </cell>
          <cell r="AM14">
            <v>8</v>
          </cell>
          <cell r="AN14">
            <v>7</v>
          </cell>
          <cell r="AQ14">
            <v>7</v>
          </cell>
          <cell r="AR14">
            <v>6.7878787878787881</v>
          </cell>
          <cell r="AS14">
            <v>2</v>
          </cell>
          <cell r="AU14">
            <v>5</v>
          </cell>
          <cell r="AX14">
            <v>5</v>
          </cell>
          <cell r="AY14">
            <v>5</v>
          </cell>
          <cell r="BB14">
            <v>5</v>
          </cell>
          <cell r="BC14">
            <v>5</v>
          </cell>
          <cell r="BF14">
            <v>5</v>
          </cell>
          <cell r="BG14">
            <v>7</v>
          </cell>
          <cell r="BJ14">
            <v>7</v>
          </cell>
          <cell r="BK14">
            <v>3</v>
          </cell>
          <cell r="BL14">
            <v>5</v>
          </cell>
          <cell r="BN14">
            <v>5</v>
          </cell>
          <cell r="BO14">
            <v>3</v>
          </cell>
          <cell r="BP14">
            <v>5</v>
          </cell>
          <cell r="BR14">
            <v>5</v>
          </cell>
          <cell r="BS14">
            <v>5</v>
          </cell>
          <cell r="BV14">
            <v>5</v>
          </cell>
          <cell r="BW14">
            <v>8</v>
          </cell>
          <cell r="BZ14">
            <v>8</v>
          </cell>
          <cell r="CA14">
            <v>5.2</v>
          </cell>
          <cell r="CD14">
            <v>7</v>
          </cell>
          <cell r="CG14">
            <v>7</v>
          </cell>
          <cell r="CH14">
            <v>5</v>
          </cell>
          <cell r="CK14">
            <v>5</v>
          </cell>
          <cell r="CL14">
            <v>7</v>
          </cell>
          <cell r="CO14">
            <v>7</v>
          </cell>
          <cell r="CP14">
            <v>7</v>
          </cell>
          <cell r="CS14">
            <v>7</v>
          </cell>
          <cell r="CT14">
            <v>6</v>
          </cell>
          <cell r="CW14">
            <v>6</v>
          </cell>
          <cell r="CX14">
            <v>6</v>
          </cell>
          <cell r="DA14">
            <v>6</v>
          </cell>
          <cell r="DB14">
            <v>8</v>
          </cell>
          <cell r="DE14">
            <v>8</v>
          </cell>
          <cell r="DF14">
            <v>4</v>
          </cell>
          <cell r="DG14">
            <v>5</v>
          </cell>
          <cell r="DI14">
            <v>5</v>
          </cell>
          <cell r="DJ14">
            <v>5</v>
          </cell>
          <cell r="DM14">
            <v>5</v>
          </cell>
          <cell r="DN14">
            <v>8</v>
          </cell>
          <cell r="DQ14">
            <v>8</v>
          </cell>
          <cell r="DR14">
            <v>6.2058823529411766</v>
          </cell>
          <cell r="DS14">
            <v>6.2058823529411766</v>
          </cell>
          <cell r="DT14">
            <v>6.0882352941176467</v>
          </cell>
          <cell r="DU14">
            <v>0</v>
          </cell>
          <cell r="DW14">
            <v>7</v>
          </cell>
          <cell r="DZ14">
            <v>7</v>
          </cell>
          <cell r="EA14">
            <v>6</v>
          </cell>
          <cell r="ED14">
            <v>6</v>
          </cell>
          <cell r="EE14">
            <v>7</v>
          </cell>
          <cell r="EH14">
            <v>7</v>
          </cell>
          <cell r="EI14">
            <v>7</v>
          </cell>
          <cell r="EL14">
            <v>7</v>
          </cell>
          <cell r="EM14">
            <v>8</v>
          </cell>
          <cell r="EP14">
            <v>8</v>
          </cell>
          <cell r="EQ14">
            <v>7</v>
          </cell>
          <cell r="ET14">
            <v>7</v>
          </cell>
          <cell r="EU14">
            <v>8</v>
          </cell>
          <cell r="EX14">
            <v>8</v>
          </cell>
          <cell r="EY14">
            <v>7.2</v>
          </cell>
          <cell r="EZ14">
            <v>7.2</v>
          </cell>
          <cell r="FA14">
            <v>7.2</v>
          </cell>
          <cell r="FB14">
            <v>0</v>
          </cell>
          <cell r="FC14">
            <v>0</v>
          </cell>
        </row>
        <row r="15">
          <cell r="E15" t="str">
            <v>010</v>
          </cell>
          <cell r="G15" t="str">
            <v>Quaíng Âaûi Hoaìng</v>
          </cell>
          <cell r="H15" t="str">
            <v>Bàng</v>
          </cell>
          <cell r="I15">
            <v>28126</v>
          </cell>
          <cell r="J15" t="str">
            <v>97DL1</v>
          </cell>
          <cell r="K15" t="str">
            <v>97DL1</v>
          </cell>
          <cell r="L15">
            <v>5</v>
          </cell>
          <cell r="O15">
            <v>5</v>
          </cell>
          <cell r="P15">
            <v>7</v>
          </cell>
          <cell r="S15">
            <v>7</v>
          </cell>
          <cell r="T15">
            <v>7</v>
          </cell>
          <cell r="W15">
            <v>7</v>
          </cell>
          <cell r="X15">
            <v>5</v>
          </cell>
          <cell r="AA15">
            <v>5</v>
          </cell>
          <cell r="AB15">
            <v>3</v>
          </cell>
          <cell r="AC15">
            <v>5</v>
          </cell>
          <cell r="AE15">
            <v>5</v>
          </cell>
          <cell r="AF15">
            <v>4</v>
          </cell>
          <cell r="AI15">
            <v>4</v>
          </cell>
          <cell r="AJ15">
            <v>4</v>
          </cell>
          <cell r="AK15">
            <v>5</v>
          </cell>
          <cell r="AM15">
            <v>5</v>
          </cell>
          <cell r="AN15">
            <v>9.5</v>
          </cell>
          <cell r="AQ15">
            <v>10</v>
          </cell>
          <cell r="AR15">
            <v>5.3636363636363633</v>
          </cell>
          <cell r="AS15">
            <v>2</v>
          </cell>
          <cell r="AU15">
            <v>6</v>
          </cell>
          <cell r="AX15">
            <v>6</v>
          </cell>
          <cell r="AY15">
            <v>6</v>
          </cell>
          <cell r="BB15">
            <v>6</v>
          </cell>
          <cell r="BC15">
            <v>6</v>
          </cell>
          <cell r="BF15">
            <v>6</v>
          </cell>
          <cell r="BG15">
            <v>5</v>
          </cell>
          <cell r="BJ15">
            <v>5</v>
          </cell>
          <cell r="BK15">
            <v>5</v>
          </cell>
          <cell r="BN15">
            <v>5</v>
          </cell>
          <cell r="BP15">
            <v>6</v>
          </cell>
          <cell r="BR15">
            <v>6</v>
          </cell>
          <cell r="BS15">
            <v>6</v>
          </cell>
          <cell r="BV15">
            <v>6</v>
          </cell>
          <cell r="BW15">
            <v>10</v>
          </cell>
          <cell r="BZ15">
            <v>10</v>
          </cell>
          <cell r="CA15">
            <v>5.6333333333333337</v>
          </cell>
          <cell r="CD15">
            <v>9</v>
          </cell>
          <cell r="CG15">
            <v>9</v>
          </cell>
          <cell r="CH15">
            <v>5</v>
          </cell>
          <cell r="CK15">
            <v>5</v>
          </cell>
          <cell r="CL15">
            <v>5</v>
          </cell>
          <cell r="CO15">
            <v>5</v>
          </cell>
          <cell r="CP15">
            <v>10</v>
          </cell>
          <cell r="CS15">
            <v>10</v>
          </cell>
          <cell r="CT15">
            <v>5</v>
          </cell>
          <cell r="CW15">
            <v>5</v>
          </cell>
          <cell r="CY15">
            <v>5</v>
          </cell>
          <cell r="DA15">
            <v>5</v>
          </cell>
          <cell r="DB15">
            <v>6</v>
          </cell>
          <cell r="DE15">
            <v>6</v>
          </cell>
          <cell r="DF15">
            <v>6</v>
          </cell>
          <cell r="DI15">
            <v>6</v>
          </cell>
          <cell r="DK15">
            <v>6</v>
          </cell>
          <cell r="DM15">
            <v>6</v>
          </cell>
          <cell r="DN15">
            <v>8</v>
          </cell>
          <cell r="DQ15">
            <v>8</v>
          </cell>
          <cell r="DR15">
            <v>6.4117647058823533</v>
          </cell>
          <cell r="DS15">
            <v>6.7117647058823531</v>
          </cell>
          <cell r="DT15">
            <v>5.7411764705882353</v>
          </cell>
          <cell r="DU15">
            <v>0</v>
          </cell>
          <cell r="DW15">
            <v>7</v>
          </cell>
          <cell r="DZ15">
            <v>7</v>
          </cell>
          <cell r="EA15">
            <v>7</v>
          </cell>
          <cell r="ED15">
            <v>7</v>
          </cell>
          <cell r="EE15">
            <v>5</v>
          </cell>
          <cell r="EH15">
            <v>5</v>
          </cell>
          <cell r="EI15">
            <v>7</v>
          </cell>
          <cell r="EL15">
            <v>7</v>
          </cell>
          <cell r="EM15">
            <v>3</v>
          </cell>
          <cell r="EO15">
            <v>5</v>
          </cell>
          <cell r="EP15">
            <v>5</v>
          </cell>
          <cell r="EQ15">
            <v>9</v>
          </cell>
          <cell r="ET15">
            <v>9</v>
          </cell>
          <cell r="EV15">
            <v>2</v>
          </cell>
          <cell r="EW15">
            <v>5</v>
          </cell>
          <cell r="EX15">
            <v>5</v>
          </cell>
          <cell r="EY15">
            <v>6.5333333333333332</v>
          </cell>
          <cell r="EZ15">
            <v>6.833333333333333</v>
          </cell>
          <cell r="FA15">
            <v>5.7333333333333334</v>
          </cell>
          <cell r="FB15">
            <v>3</v>
          </cell>
          <cell r="FC15">
            <v>0</v>
          </cell>
        </row>
        <row r="16">
          <cell r="E16" t="str">
            <v>011</v>
          </cell>
          <cell r="G16" t="str">
            <v>Âàûng Thë</v>
          </cell>
          <cell r="H16" t="str">
            <v>Beï</v>
          </cell>
          <cell r="I16">
            <v>28541</v>
          </cell>
          <cell r="J16" t="str">
            <v>97DL2</v>
          </cell>
          <cell r="K16" t="str">
            <v>97DL1</v>
          </cell>
          <cell r="L16">
            <v>5</v>
          </cell>
          <cell r="O16">
            <v>5</v>
          </cell>
          <cell r="P16">
            <v>4</v>
          </cell>
          <cell r="S16">
            <v>4</v>
          </cell>
          <cell r="T16">
            <v>6</v>
          </cell>
          <cell r="W16">
            <v>6</v>
          </cell>
          <cell r="X16">
            <v>5</v>
          </cell>
          <cell r="AA16">
            <v>5</v>
          </cell>
          <cell r="AB16">
            <v>2</v>
          </cell>
          <cell r="AC16">
            <v>3</v>
          </cell>
          <cell r="AD16">
            <v>5</v>
          </cell>
          <cell r="AE16">
            <v>5</v>
          </cell>
          <cell r="AF16">
            <v>4</v>
          </cell>
          <cell r="AG16">
            <v>4</v>
          </cell>
          <cell r="AI16">
            <v>4</v>
          </cell>
          <cell r="AJ16">
            <v>3</v>
          </cell>
          <cell r="AK16">
            <v>6</v>
          </cell>
          <cell r="AM16">
            <v>6</v>
          </cell>
          <cell r="AN16">
            <v>6</v>
          </cell>
          <cell r="AQ16">
            <v>6</v>
          </cell>
          <cell r="AR16">
            <v>5.1818181818181817</v>
          </cell>
          <cell r="AS16">
            <v>2</v>
          </cell>
          <cell r="AU16">
            <v>5</v>
          </cell>
          <cell r="AX16">
            <v>5</v>
          </cell>
          <cell r="AY16">
            <v>6</v>
          </cell>
          <cell r="BB16">
            <v>6</v>
          </cell>
          <cell r="BC16">
            <v>1</v>
          </cell>
          <cell r="BD16">
            <v>6</v>
          </cell>
          <cell r="BF16">
            <v>6</v>
          </cell>
          <cell r="BG16">
            <v>2</v>
          </cell>
          <cell r="BH16">
            <v>5</v>
          </cell>
          <cell r="BJ16">
            <v>5</v>
          </cell>
          <cell r="BK16">
            <v>2.5</v>
          </cell>
          <cell r="BL16">
            <v>6</v>
          </cell>
          <cell r="BN16">
            <v>6</v>
          </cell>
          <cell r="BO16">
            <v>1</v>
          </cell>
          <cell r="BP16">
            <v>6</v>
          </cell>
          <cell r="BR16">
            <v>6</v>
          </cell>
          <cell r="BS16">
            <v>6</v>
          </cell>
          <cell r="BV16">
            <v>6</v>
          </cell>
          <cell r="BW16">
            <v>5</v>
          </cell>
          <cell r="BZ16">
            <v>5</v>
          </cell>
          <cell r="CA16">
            <v>5.7666666666666666</v>
          </cell>
          <cell r="CD16">
            <v>5</v>
          </cell>
          <cell r="CG16">
            <v>5</v>
          </cell>
          <cell r="CH16">
            <v>5</v>
          </cell>
          <cell r="CK16">
            <v>5</v>
          </cell>
          <cell r="CL16">
            <v>3</v>
          </cell>
          <cell r="CM16">
            <v>5</v>
          </cell>
          <cell r="CO16">
            <v>5</v>
          </cell>
          <cell r="CP16">
            <v>6</v>
          </cell>
          <cell r="CS16">
            <v>6</v>
          </cell>
          <cell r="CT16">
            <v>5</v>
          </cell>
          <cell r="CU16">
            <v>5</v>
          </cell>
          <cell r="CW16">
            <v>5</v>
          </cell>
          <cell r="CX16">
            <v>4</v>
          </cell>
          <cell r="CY16">
            <v>6</v>
          </cell>
          <cell r="DA16">
            <v>6</v>
          </cell>
          <cell r="DB16">
            <v>5</v>
          </cell>
          <cell r="DE16">
            <v>5</v>
          </cell>
          <cell r="DF16">
            <v>6</v>
          </cell>
          <cell r="DI16">
            <v>6</v>
          </cell>
          <cell r="DJ16">
            <v>5</v>
          </cell>
          <cell r="DM16">
            <v>5</v>
          </cell>
          <cell r="DQ16">
            <v>0</v>
          </cell>
          <cell r="DR16">
            <v>5.382352941176471</v>
          </cell>
          <cell r="DS16">
            <v>5.6823529411764708</v>
          </cell>
          <cell r="DT16">
            <v>5.2705882352941176</v>
          </cell>
          <cell r="DU16">
            <v>0</v>
          </cell>
          <cell r="DW16">
            <v>7</v>
          </cell>
          <cell r="DZ16">
            <v>7</v>
          </cell>
          <cell r="EA16">
            <v>6</v>
          </cell>
          <cell r="ED16">
            <v>6</v>
          </cell>
          <cell r="EE16">
            <v>3</v>
          </cell>
          <cell r="EF16">
            <v>5</v>
          </cell>
          <cell r="EH16">
            <v>5</v>
          </cell>
          <cell r="EI16">
            <v>5</v>
          </cell>
          <cell r="EL16">
            <v>5</v>
          </cell>
          <cell r="EM16">
            <v>0</v>
          </cell>
          <cell r="EN16" t="str">
            <v>2(2)</v>
          </cell>
          <cell r="EO16">
            <v>5</v>
          </cell>
          <cell r="EP16">
            <v>5</v>
          </cell>
          <cell r="EQ16">
            <v>3</v>
          </cell>
          <cell r="ER16">
            <v>4</v>
          </cell>
          <cell r="ES16">
            <v>5</v>
          </cell>
          <cell r="ET16">
            <v>5</v>
          </cell>
          <cell r="EU16">
            <v>1</v>
          </cell>
          <cell r="EV16">
            <v>4</v>
          </cell>
          <cell r="EW16">
            <v>5</v>
          </cell>
          <cell r="EX16">
            <v>5</v>
          </cell>
          <cell r="EY16">
            <v>5.3666666666666663</v>
          </cell>
          <cell r="EZ16">
            <v>5.3666666666666663</v>
          </cell>
          <cell r="FA16">
            <v>3.3666666666666667</v>
          </cell>
          <cell r="FB16">
            <v>3</v>
          </cell>
          <cell r="FC16">
            <v>0</v>
          </cell>
        </row>
        <row r="17">
          <cell r="E17" t="str">
            <v>012</v>
          </cell>
          <cell r="G17" t="str">
            <v>Nguyãùn Thë</v>
          </cell>
          <cell r="H17" t="str">
            <v>Buïp</v>
          </cell>
          <cell r="I17">
            <v>28249</v>
          </cell>
          <cell r="J17" t="str">
            <v>97DL2</v>
          </cell>
          <cell r="K17" t="str">
            <v>97DL2</v>
          </cell>
          <cell r="L17">
            <v>5</v>
          </cell>
          <cell r="O17">
            <v>5</v>
          </cell>
          <cell r="P17">
            <v>1</v>
          </cell>
          <cell r="Q17">
            <v>1</v>
          </cell>
          <cell r="R17">
            <v>5</v>
          </cell>
          <cell r="S17">
            <v>5</v>
          </cell>
          <cell r="T17">
            <v>3</v>
          </cell>
          <cell r="U17">
            <v>5</v>
          </cell>
          <cell r="W17">
            <v>5</v>
          </cell>
          <cell r="X17">
            <v>4</v>
          </cell>
          <cell r="AA17">
            <v>4</v>
          </cell>
          <cell r="AB17">
            <v>2</v>
          </cell>
          <cell r="AC17">
            <v>5</v>
          </cell>
          <cell r="AE17">
            <v>5</v>
          </cell>
          <cell r="AF17">
            <v>6</v>
          </cell>
          <cell r="AI17">
            <v>6</v>
          </cell>
          <cell r="AJ17">
            <v>5</v>
          </cell>
          <cell r="AM17">
            <v>5</v>
          </cell>
          <cell r="AN17">
            <v>5</v>
          </cell>
          <cell r="AQ17">
            <v>5</v>
          </cell>
          <cell r="AR17">
            <v>5.0606060606060606</v>
          </cell>
          <cell r="AS17">
            <v>2</v>
          </cell>
          <cell r="AU17">
            <v>6</v>
          </cell>
          <cell r="AX17">
            <v>6</v>
          </cell>
          <cell r="AY17">
            <v>5</v>
          </cell>
          <cell r="BB17">
            <v>5</v>
          </cell>
          <cell r="BC17">
            <v>3</v>
          </cell>
          <cell r="BD17">
            <v>6</v>
          </cell>
          <cell r="BF17">
            <v>6</v>
          </cell>
          <cell r="BG17">
            <v>7</v>
          </cell>
          <cell r="BJ17">
            <v>7</v>
          </cell>
          <cell r="BK17">
            <v>7</v>
          </cell>
          <cell r="BN17">
            <v>7</v>
          </cell>
          <cell r="BO17">
            <v>5</v>
          </cell>
          <cell r="BR17">
            <v>5</v>
          </cell>
          <cell r="BS17">
            <v>6</v>
          </cell>
          <cell r="BV17">
            <v>6</v>
          </cell>
          <cell r="BW17">
            <v>7</v>
          </cell>
          <cell r="BZ17">
            <v>7</v>
          </cell>
          <cell r="CA17">
            <v>6.1333333333333337</v>
          </cell>
          <cell r="CB17">
            <v>3</v>
          </cell>
          <cell r="CD17">
            <v>6</v>
          </cell>
          <cell r="CG17">
            <v>6</v>
          </cell>
          <cell r="CH17">
            <v>5</v>
          </cell>
          <cell r="CK17">
            <v>5</v>
          </cell>
          <cell r="CL17">
            <v>7</v>
          </cell>
          <cell r="CO17">
            <v>7</v>
          </cell>
          <cell r="CP17">
            <v>7</v>
          </cell>
          <cell r="CS17">
            <v>7</v>
          </cell>
          <cell r="CT17">
            <v>7</v>
          </cell>
          <cell r="CW17">
            <v>7</v>
          </cell>
          <cell r="CX17">
            <v>6</v>
          </cell>
          <cell r="DA17">
            <v>6</v>
          </cell>
          <cell r="DB17">
            <v>6</v>
          </cell>
          <cell r="DE17">
            <v>6</v>
          </cell>
          <cell r="DF17">
            <v>6</v>
          </cell>
          <cell r="DI17">
            <v>6</v>
          </cell>
          <cell r="DJ17">
            <v>6</v>
          </cell>
          <cell r="DM17">
            <v>6</v>
          </cell>
          <cell r="DN17">
            <v>6</v>
          </cell>
          <cell r="DQ17">
            <v>6</v>
          </cell>
          <cell r="DR17">
            <v>6.3235294117647056</v>
          </cell>
          <cell r="DS17">
            <v>6.3235294117647056</v>
          </cell>
          <cell r="DT17">
            <v>6.3235294117647056</v>
          </cell>
          <cell r="DU17">
            <v>0</v>
          </cell>
          <cell r="DW17">
            <v>7</v>
          </cell>
          <cell r="DZ17">
            <v>7</v>
          </cell>
          <cell r="EA17">
            <v>7</v>
          </cell>
          <cell r="ED17">
            <v>7</v>
          </cell>
          <cell r="EE17">
            <v>9</v>
          </cell>
          <cell r="EH17">
            <v>9</v>
          </cell>
          <cell r="EI17">
            <v>7</v>
          </cell>
          <cell r="EL17">
            <v>7</v>
          </cell>
          <cell r="EM17">
            <v>7</v>
          </cell>
          <cell r="EP17">
            <v>7</v>
          </cell>
          <cell r="EQ17">
            <v>8</v>
          </cell>
          <cell r="ET17">
            <v>8</v>
          </cell>
          <cell r="EU17">
            <v>8</v>
          </cell>
          <cell r="EX17">
            <v>8</v>
          </cell>
          <cell r="EY17">
            <v>7.6333333333333337</v>
          </cell>
          <cell r="EZ17">
            <v>7.6333333333333337</v>
          </cell>
          <cell r="FA17">
            <v>7.6333333333333337</v>
          </cell>
          <cell r="FB17">
            <v>0</v>
          </cell>
          <cell r="FC17">
            <v>0</v>
          </cell>
        </row>
        <row r="18">
          <cell r="E18" t="str">
            <v>013</v>
          </cell>
          <cell r="G18" t="str">
            <v>Phaûm Thë Häöng</v>
          </cell>
          <cell r="H18" t="str">
            <v>Cáøm</v>
          </cell>
          <cell r="I18">
            <v>28500</v>
          </cell>
          <cell r="J18" t="str">
            <v>97DL1</v>
          </cell>
          <cell r="K18" t="str">
            <v>97DL3</v>
          </cell>
          <cell r="L18">
            <v>4</v>
          </cell>
          <cell r="O18">
            <v>4</v>
          </cell>
          <cell r="P18">
            <v>4</v>
          </cell>
          <cell r="Q18" t="str">
            <v>2(1)</v>
          </cell>
          <cell r="R18">
            <v>5</v>
          </cell>
          <cell r="S18">
            <v>5</v>
          </cell>
          <cell r="T18">
            <v>4</v>
          </cell>
          <cell r="V18">
            <v>5</v>
          </cell>
          <cell r="W18">
            <v>5</v>
          </cell>
          <cell r="X18">
            <v>4</v>
          </cell>
          <cell r="Y18">
            <v>4</v>
          </cell>
          <cell r="Z18">
            <v>5</v>
          </cell>
          <cell r="AA18">
            <v>5</v>
          </cell>
          <cell r="AB18">
            <v>5</v>
          </cell>
          <cell r="AE18">
            <v>5</v>
          </cell>
          <cell r="AF18">
            <v>4</v>
          </cell>
          <cell r="AG18">
            <v>2</v>
          </cell>
          <cell r="AH18">
            <v>5</v>
          </cell>
          <cell r="AI18">
            <v>5</v>
          </cell>
          <cell r="AJ18">
            <v>5</v>
          </cell>
          <cell r="AM18">
            <v>5</v>
          </cell>
          <cell r="AO18">
            <v>5</v>
          </cell>
          <cell r="AQ18">
            <v>5</v>
          </cell>
          <cell r="AR18">
            <v>4.8787878787878789</v>
          </cell>
          <cell r="AS18">
            <v>2</v>
          </cell>
          <cell r="AU18">
            <v>5</v>
          </cell>
          <cell r="AX18">
            <v>5</v>
          </cell>
          <cell r="AY18">
            <v>2</v>
          </cell>
          <cell r="BA18">
            <v>7</v>
          </cell>
          <cell r="BB18">
            <v>7</v>
          </cell>
          <cell r="BC18">
            <v>2</v>
          </cell>
          <cell r="BD18">
            <v>2</v>
          </cell>
          <cell r="BE18">
            <v>6</v>
          </cell>
          <cell r="BF18">
            <v>6</v>
          </cell>
          <cell r="BG18">
            <v>4</v>
          </cell>
          <cell r="BH18">
            <v>5</v>
          </cell>
          <cell r="BJ18">
            <v>5</v>
          </cell>
          <cell r="BK18">
            <v>2.5</v>
          </cell>
          <cell r="BL18">
            <v>4</v>
          </cell>
          <cell r="BM18">
            <v>6</v>
          </cell>
          <cell r="BN18">
            <v>6</v>
          </cell>
          <cell r="BO18">
            <v>6</v>
          </cell>
          <cell r="BR18">
            <v>6</v>
          </cell>
          <cell r="BS18">
            <v>5</v>
          </cell>
          <cell r="BV18">
            <v>5</v>
          </cell>
          <cell r="BW18">
            <v>4</v>
          </cell>
          <cell r="BZ18">
            <v>4</v>
          </cell>
          <cell r="CA18">
            <v>5.7666666666666666</v>
          </cell>
          <cell r="CD18">
            <v>6</v>
          </cell>
          <cell r="CG18">
            <v>6</v>
          </cell>
          <cell r="CH18">
            <v>2</v>
          </cell>
          <cell r="CI18">
            <v>5</v>
          </cell>
          <cell r="CK18">
            <v>5</v>
          </cell>
          <cell r="CL18">
            <v>2</v>
          </cell>
          <cell r="CM18">
            <v>5</v>
          </cell>
          <cell r="CO18">
            <v>5</v>
          </cell>
          <cell r="CS18">
            <v>0</v>
          </cell>
          <cell r="CT18">
            <v>5</v>
          </cell>
          <cell r="CW18">
            <v>5</v>
          </cell>
          <cell r="CX18">
            <v>8</v>
          </cell>
          <cell r="DA18">
            <v>8</v>
          </cell>
          <cell r="DD18">
            <v>7</v>
          </cell>
          <cell r="DE18">
            <v>7</v>
          </cell>
          <cell r="DF18">
            <v>4</v>
          </cell>
          <cell r="DG18">
            <v>6</v>
          </cell>
          <cell r="DI18">
            <v>6</v>
          </cell>
          <cell r="DK18">
            <v>6</v>
          </cell>
          <cell r="DM18">
            <v>6</v>
          </cell>
          <cell r="DN18">
            <v>5</v>
          </cell>
          <cell r="DQ18">
            <v>5</v>
          </cell>
          <cell r="DR18">
            <v>4.8235294117647056</v>
          </cell>
          <cell r="DS18">
            <v>4.8235294117647056</v>
          </cell>
          <cell r="DT18">
            <v>2.7352941176470589</v>
          </cell>
          <cell r="DU18">
            <v>1</v>
          </cell>
          <cell r="DW18">
            <v>7</v>
          </cell>
          <cell r="DZ18">
            <v>7</v>
          </cell>
          <cell r="EA18">
            <v>7</v>
          </cell>
          <cell r="ED18">
            <v>7</v>
          </cell>
          <cell r="EE18">
            <v>4</v>
          </cell>
          <cell r="EF18">
            <v>5</v>
          </cell>
          <cell r="EH18">
            <v>5</v>
          </cell>
          <cell r="EI18">
            <v>5</v>
          </cell>
          <cell r="EL18">
            <v>5</v>
          </cell>
          <cell r="EM18">
            <v>8</v>
          </cell>
          <cell r="EP18">
            <v>8</v>
          </cell>
          <cell r="EQ18">
            <v>5</v>
          </cell>
          <cell r="ET18">
            <v>5</v>
          </cell>
          <cell r="EV18">
            <v>3</v>
          </cell>
          <cell r="EW18">
            <v>5</v>
          </cell>
          <cell r="EX18">
            <v>5</v>
          </cell>
          <cell r="EY18">
            <v>5.8666666666666663</v>
          </cell>
          <cell r="EZ18">
            <v>6.1666666666666661</v>
          </cell>
          <cell r="FA18">
            <v>5.2</v>
          </cell>
          <cell r="FB18">
            <v>1</v>
          </cell>
          <cell r="FC18">
            <v>0</v>
          </cell>
        </row>
        <row r="19">
          <cell r="E19" t="str">
            <v>014</v>
          </cell>
          <cell r="G19" t="str">
            <v>Huyình Thë Quyình</v>
          </cell>
          <cell r="H19" t="str">
            <v>Cháu</v>
          </cell>
          <cell r="I19">
            <v>28569</v>
          </cell>
          <cell r="J19" t="str">
            <v>97DL3</v>
          </cell>
          <cell r="K19" t="str">
            <v>97DL2</v>
          </cell>
          <cell r="L19">
            <v>6</v>
          </cell>
          <cell r="O19">
            <v>6</v>
          </cell>
          <cell r="R19">
            <v>7</v>
          </cell>
          <cell r="S19">
            <v>7</v>
          </cell>
          <cell r="T19">
            <v>5</v>
          </cell>
          <cell r="W19">
            <v>5</v>
          </cell>
          <cell r="X19">
            <v>5</v>
          </cell>
          <cell r="AA19">
            <v>5</v>
          </cell>
          <cell r="AB19">
            <v>5</v>
          </cell>
          <cell r="AE19">
            <v>5</v>
          </cell>
          <cell r="AF19">
            <v>5</v>
          </cell>
          <cell r="AI19">
            <v>5</v>
          </cell>
          <cell r="AJ19">
            <v>3</v>
          </cell>
          <cell r="AK19">
            <v>4</v>
          </cell>
          <cell r="AM19">
            <v>4</v>
          </cell>
          <cell r="AN19">
            <v>7</v>
          </cell>
          <cell r="AQ19">
            <v>7</v>
          </cell>
          <cell r="AR19">
            <v>5.0606060606060606</v>
          </cell>
          <cell r="AS19">
            <v>2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0</v>
          </cell>
          <cell r="BD19">
            <v>5</v>
          </cell>
          <cell r="BF19">
            <v>5</v>
          </cell>
          <cell r="BG19">
            <v>7</v>
          </cell>
          <cell r="BJ19">
            <v>7</v>
          </cell>
          <cell r="BL19">
            <v>6</v>
          </cell>
          <cell r="BN19">
            <v>6</v>
          </cell>
          <cell r="BO19">
            <v>5</v>
          </cell>
          <cell r="BR19">
            <v>5</v>
          </cell>
          <cell r="BS19">
            <v>5</v>
          </cell>
          <cell r="BV19">
            <v>5</v>
          </cell>
          <cell r="BW19">
            <v>8</v>
          </cell>
          <cell r="BZ19">
            <v>8</v>
          </cell>
          <cell r="CA19">
            <v>5.6</v>
          </cell>
          <cell r="CD19">
            <v>4</v>
          </cell>
          <cell r="CE19">
            <v>6</v>
          </cell>
          <cell r="CG19">
            <v>6</v>
          </cell>
          <cell r="CH19">
            <v>3</v>
          </cell>
          <cell r="CI19">
            <v>5</v>
          </cell>
          <cell r="CK19">
            <v>5</v>
          </cell>
          <cell r="CL19">
            <v>4</v>
          </cell>
          <cell r="CM19">
            <v>5</v>
          </cell>
          <cell r="CO19">
            <v>5</v>
          </cell>
          <cell r="CP19">
            <v>5</v>
          </cell>
          <cell r="CS19">
            <v>5</v>
          </cell>
          <cell r="CT19">
            <v>5</v>
          </cell>
          <cell r="CU19">
            <v>5</v>
          </cell>
          <cell r="CW19">
            <v>5</v>
          </cell>
          <cell r="CX19">
            <v>6</v>
          </cell>
          <cell r="DA19">
            <v>6</v>
          </cell>
          <cell r="DB19">
            <v>4</v>
          </cell>
          <cell r="DC19">
            <v>2</v>
          </cell>
          <cell r="DD19">
            <v>7</v>
          </cell>
          <cell r="DE19">
            <v>7</v>
          </cell>
          <cell r="DF19">
            <v>4</v>
          </cell>
          <cell r="DG19">
            <v>7</v>
          </cell>
          <cell r="DI19">
            <v>7</v>
          </cell>
          <cell r="DJ19">
            <v>3</v>
          </cell>
          <cell r="DK19">
            <v>6</v>
          </cell>
          <cell r="DM19">
            <v>6</v>
          </cell>
          <cell r="DN19">
            <v>7</v>
          </cell>
          <cell r="DQ19">
            <v>7</v>
          </cell>
          <cell r="DR19">
            <v>5.6470588235294121</v>
          </cell>
          <cell r="DS19">
            <v>5.6470588235294121</v>
          </cell>
          <cell r="DT19">
            <v>4.2941176470588234</v>
          </cell>
          <cell r="DU19">
            <v>0</v>
          </cell>
          <cell r="DW19">
            <v>3</v>
          </cell>
          <cell r="DX19">
            <v>6</v>
          </cell>
          <cell r="DZ19">
            <v>6</v>
          </cell>
          <cell r="EA19">
            <v>5</v>
          </cell>
          <cell r="ED19">
            <v>5</v>
          </cell>
          <cell r="EE19">
            <v>3</v>
          </cell>
          <cell r="EF19">
            <v>5</v>
          </cell>
          <cell r="EH19">
            <v>5</v>
          </cell>
          <cell r="EJ19">
            <v>4</v>
          </cell>
          <cell r="EL19">
            <v>4</v>
          </cell>
          <cell r="EM19">
            <v>5</v>
          </cell>
          <cell r="EP19">
            <v>5</v>
          </cell>
          <cell r="EQ19">
            <v>4</v>
          </cell>
          <cell r="ER19">
            <v>5</v>
          </cell>
          <cell r="ET19">
            <v>5</v>
          </cell>
          <cell r="EU19">
            <v>5</v>
          </cell>
          <cell r="EX19">
            <v>5</v>
          </cell>
          <cell r="EY19">
            <v>5</v>
          </cell>
          <cell r="EZ19">
            <v>5</v>
          </cell>
          <cell r="FA19">
            <v>3.6</v>
          </cell>
          <cell r="FB19">
            <v>1</v>
          </cell>
          <cell r="FC19">
            <v>0</v>
          </cell>
        </row>
        <row r="20">
          <cell r="E20" t="str">
            <v>015</v>
          </cell>
          <cell r="G20" t="str">
            <v>Phaûm Thë AÏi</v>
          </cell>
          <cell r="H20" t="str">
            <v>Cháu</v>
          </cell>
          <cell r="I20">
            <v>28735</v>
          </cell>
          <cell r="J20" t="str">
            <v>97DL3</v>
          </cell>
          <cell r="K20" t="str">
            <v>97DL4</v>
          </cell>
          <cell r="L20">
            <v>5</v>
          </cell>
          <cell r="O20">
            <v>5</v>
          </cell>
          <cell r="P20">
            <v>6</v>
          </cell>
          <cell r="S20">
            <v>6</v>
          </cell>
          <cell r="T20">
            <v>5</v>
          </cell>
          <cell r="W20">
            <v>5</v>
          </cell>
          <cell r="X20">
            <v>7</v>
          </cell>
          <cell r="AA20">
            <v>7</v>
          </cell>
          <cell r="AB20">
            <v>4</v>
          </cell>
          <cell r="AC20">
            <v>5</v>
          </cell>
          <cell r="AE20">
            <v>5</v>
          </cell>
          <cell r="AF20">
            <v>5</v>
          </cell>
          <cell r="AI20">
            <v>5</v>
          </cell>
          <cell r="AJ20">
            <v>4</v>
          </cell>
          <cell r="AM20">
            <v>4</v>
          </cell>
          <cell r="AN20">
            <v>6</v>
          </cell>
          <cell r="AQ20">
            <v>6</v>
          </cell>
          <cell r="AR20">
            <v>4.9090909090909092</v>
          </cell>
          <cell r="AS20">
            <v>2</v>
          </cell>
          <cell r="AV20">
            <v>5</v>
          </cell>
          <cell r="AX20">
            <v>5</v>
          </cell>
          <cell r="AY20">
            <v>3</v>
          </cell>
          <cell r="BA20">
            <v>7</v>
          </cell>
          <cell r="BB20">
            <v>7</v>
          </cell>
          <cell r="BC20">
            <v>1</v>
          </cell>
          <cell r="BD20">
            <v>5</v>
          </cell>
          <cell r="BF20">
            <v>5</v>
          </cell>
          <cell r="BG20">
            <v>5</v>
          </cell>
          <cell r="BJ20">
            <v>5</v>
          </cell>
          <cell r="BK20">
            <v>3</v>
          </cell>
          <cell r="BL20">
            <v>4</v>
          </cell>
          <cell r="BN20">
            <v>4</v>
          </cell>
          <cell r="BO20">
            <v>2</v>
          </cell>
          <cell r="BP20">
            <v>5</v>
          </cell>
          <cell r="BR20">
            <v>5</v>
          </cell>
          <cell r="BS20">
            <v>5</v>
          </cell>
          <cell r="BV20">
            <v>5</v>
          </cell>
          <cell r="BW20">
            <v>6</v>
          </cell>
          <cell r="BZ20">
            <v>6</v>
          </cell>
          <cell r="CA20">
            <v>4.9333333333333336</v>
          </cell>
          <cell r="CD20">
            <v>5</v>
          </cell>
          <cell r="CG20">
            <v>5</v>
          </cell>
          <cell r="CH20">
            <v>6</v>
          </cell>
          <cell r="CK20">
            <v>6</v>
          </cell>
          <cell r="CL20">
            <v>5</v>
          </cell>
          <cell r="CO20">
            <v>5</v>
          </cell>
          <cell r="CP20">
            <v>6</v>
          </cell>
          <cell r="CS20">
            <v>6</v>
          </cell>
          <cell r="CT20">
            <v>6</v>
          </cell>
          <cell r="CW20">
            <v>6</v>
          </cell>
          <cell r="CX20">
            <v>6</v>
          </cell>
          <cell r="DA20">
            <v>6</v>
          </cell>
          <cell r="DB20">
            <v>6</v>
          </cell>
          <cell r="DE20">
            <v>6</v>
          </cell>
          <cell r="DF20">
            <v>5</v>
          </cell>
          <cell r="DI20">
            <v>5</v>
          </cell>
          <cell r="DJ20">
            <v>5</v>
          </cell>
          <cell r="DM20">
            <v>5</v>
          </cell>
          <cell r="DN20">
            <v>5</v>
          </cell>
          <cell r="DQ20">
            <v>5</v>
          </cell>
          <cell r="DR20">
            <v>5.617647058823529</v>
          </cell>
          <cell r="DS20">
            <v>5.617647058823529</v>
          </cell>
          <cell r="DT20">
            <v>5.617647058823529</v>
          </cell>
          <cell r="DU20">
            <v>0</v>
          </cell>
          <cell r="DY20">
            <v>6</v>
          </cell>
          <cell r="DZ20">
            <v>6</v>
          </cell>
          <cell r="EA20">
            <v>3</v>
          </cell>
          <cell r="EB20">
            <v>8</v>
          </cell>
          <cell r="ED20">
            <v>8</v>
          </cell>
          <cell r="EE20">
            <v>3</v>
          </cell>
          <cell r="EF20">
            <v>3</v>
          </cell>
          <cell r="EG20">
            <v>5</v>
          </cell>
          <cell r="EH20">
            <v>5</v>
          </cell>
          <cell r="EJ20">
            <v>5</v>
          </cell>
          <cell r="EL20">
            <v>5</v>
          </cell>
          <cell r="EM20">
            <v>5</v>
          </cell>
          <cell r="EP20">
            <v>5</v>
          </cell>
          <cell r="EQ20">
            <v>5</v>
          </cell>
          <cell r="ER20">
            <v>5</v>
          </cell>
          <cell r="ET20">
            <v>5</v>
          </cell>
          <cell r="EU20">
            <v>8</v>
          </cell>
          <cell r="EX20">
            <v>8</v>
          </cell>
          <cell r="EY20">
            <v>5.9333333333333336</v>
          </cell>
          <cell r="EZ20">
            <v>5.9333333333333336</v>
          </cell>
          <cell r="FA20">
            <v>3.7</v>
          </cell>
          <cell r="FB20">
            <v>3</v>
          </cell>
          <cell r="FC20">
            <v>0</v>
          </cell>
        </row>
        <row r="21">
          <cell r="E21" t="str">
            <v>016</v>
          </cell>
          <cell r="G21" t="str">
            <v xml:space="preserve">Tráön Thë Cáøm </v>
          </cell>
          <cell r="H21" t="str">
            <v>Cháu</v>
          </cell>
          <cell r="I21">
            <v>28622</v>
          </cell>
          <cell r="J21" t="str">
            <v>97DL1</v>
          </cell>
          <cell r="K21" t="str">
            <v>97DL4</v>
          </cell>
          <cell r="L21">
            <v>5</v>
          </cell>
          <cell r="O21">
            <v>5</v>
          </cell>
          <cell r="P21">
            <v>3</v>
          </cell>
          <cell r="Q21">
            <v>3</v>
          </cell>
          <cell r="R21">
            <v>7</v>
          </cell>
          <cell r="S21">
            <v>7</v>
          </cell>
          <cell r="T21">
            <v>8</v>
          </cell>
          <cell r="W21">
            <v>8</v>
          </cell>
          <cell r="X21">
            <v>5</v>
          </cell>
          <cell r="AA21">
            <v>5</v>
          </cell>
          <cell r="AB21">
            <v>5</v>
          </cell>
          <cell r="AE21">
            <v>5</v>
          </cell>
          <cell r="AF21">
            <v>7</v>
          </cell>
          <cell r="AI21">
            <v>7</v>
          </cell>
          <cell r="AJ21">
            <v>5</v>
          </cell>
          <cell r="AM21">
            <v>5</v>
          </cell>
          <cell r="AN21">
            <v>5.5</v>
          </cell>
          <cell r="AQ21">
            <v>6</v>
          </cell>
          <cell r="AR21">
            <v>5.8181818181818183</v>
          </cell>
          <cell r="AS21">
            <v>2</v>
          </cell>
          <cell r="AU21">
            <v>6</v>
          </cell>
          <cell r="AX21">
            <v>6</v>
          </cell>
          <cell r="AY21">
            <v>6</v>
          </cell>
          <cell r="BB21">
            <v>6</v>
          </cell>
          <cell r="BC21">
            <v>4</v>
          </cell>
          <cell r="BE21">
            <v>6</v>
          </cell>
          <cell r="BF21">
            <v>6</v>
          </cell>
          <cell r="BG21">
            <v>6</v>
          </cell>
          <cell r="BJ21">
            <v>6</v>
          </cell>
          <cell r="BK21">
            <v>7.5</v>
          </cell>
          <cell r="BN21">
            <v>8</v>
          </cell>
          <cell r="BO21">
            <v>3</v>
          </cell>
          <cell r="BP21">
            <v>4</v>
          </cell>
          <cell r="BR21">
            <v>4</v>
          </cell>
          <cell r="BS21">
            <v>5</v>
          </cell>
          <cell r="BV21">
            <v>5</v>
          </cell>
          <cell r="BW21">
            <v>6</v>
          </cell>
          <cell r="BZ21">
            <v>6</v>
          </cell>
          <cell r="CA21">
            <v>6.166666666666667</v>
          </cell>
          <cell r="CD21">
            <v>8</v>
          </cell>
          <cell r="CG21">
            <v>8</v>
          </cell>
          <cell r="CH21">
            <v>6</v>
          </cell>
          <cell r="CK21">
            <v>6</v>
          </cell>
          <cell r="CL21">
            <v>4</v>
          </cell>
          <cell r="CM21">
            <v>6</v>
          </cell>
          <cell r="CO21">
            <v>6</v>
          </cell>
          <cell r="CP21">
            <v>10</v>
          </cell>
          <cell r="CS21">
            <v>10</v>
          </cell>
          <cell r="CT21">
            <v>5</v>
          </cell>
          <cell r="CW21">
            <v>5</v>
          </cell>
          <cell r="CY21">
            <v>5</v>
          </cell>
          <cell r="DA21">
            <v>5</v>
          </cell>
          <cell r="DB21">
            <v>8</v>
          </cell>
          <cell r="DE21">
            <v>8</v>
          </cell>
          <cell r="DF21">
            <v>4</v>
          </cell>
          <cell r="DG21">
            <v>7</v>
          </cell>
          <cell r="DI21">
            <v>7</v>
          </cell>
          <cell r="DJ21">
            <v>6</v>
          </cell>
          <cell r="DM21">
            <v>6</v>
          </cell>
          <cell r="DN21">
            <v>9</v>
          </cell>
          <cell r="DQ21">
            <v>9</v>
          </cell>
          <cell r="DR21">
            <v>6.882352941176471</v>
          </cell>
          <cell r="DS21">
            <v>6.882352941176471</v>
          </cell>
          <cell r="DT21">
            <v>5.8529411764705879</v>
          </cell>
          <cell r="DU21">
            <v>0</v>
          </cell>
          <cell r="DW21">
            <v>7</v>
          </cell>
          <cell r="DZ21">
            <v>7</v>
          </cell>
          <cell r="EA21">
            <v>7</v>
          </cell>
          <cell r="ED21">
            <v>7</v>
          </cell>
          <cell r="EE21">
            <v>8</v>
          </cell>
          <cell r="EH21">
            <v>8</v>
          </cell>
          <cell r="EI21">
            <v>6</v>
          </cell>
          <cell r="EL21">
            <v>6</v>
          </cell>
          <cell r="EM21">
            <v>5</v>
          </cell>
          <cell r="EP21">
            <v>5</v>
          </cell>
          <cell r="EQ21">
            <v>9</v>
          </cell>
          <cell r="ET21">
            <v>9</v>
          </cell>
          <cell r="EU21">
            <v>7</v>
          </cell>
          <cell r="EX21">
            <v>7</v>
          </cell>
          <cell r="EY21">
            <v>7.1333333333333337</v>
          </cell>
          <cell r="EZ21">
            <v>7.4333333333333336</v>
          </cell>
          <cell r="FA21">
            <v>7.4333333333333336</v>
          </cell>
          <cell r="FB21">
            <v>0</v>
          </cell>
          <cell r="FC21">
            <v>0</v>
          </cell>
        </row>
        <row r="22">
          <cell r="E22" t="str">
            <v>017</v>
          </cell>
          <cell r="G22" t="str">
            <v xml:space="preserve">Nguyãùn Thë </v>
          </cell>
          <cell r="H22" t="str">
            <v>Chên</v>
          </cell>
          <cell r="I22">
            <v>29074</v>
          </cell>
          <cell r="J22" t="str">
            <v>97DL2</v>
          </cell>
          <cell r="K22" t="str">
            <v>97DL1</v>
          </cell>
          <cell r="L22">
            <v>7</v>
          </cell>
          <cell r="O22">
            <v>7</v>
          </cell>
          <cell r="P22">
            <v>7</v>
          </cell>
          <cell r="S22">
            <v>7</v>
          </cell>
          <cell r="T22">
            <v>6</v>
          </cell>
          <cell r="W22">
            <v>6</v>
          </cell>
          <cell r="X22">
            <v>5</v>
          </cell>
          <cell r="AA22">
            <v>5</v>
          </cell>
          <cell r="AB22">
            <v>1</v>
          </cell>
          <cell r="AC22">
            <v>6</v>
          </cell>
          <cell r="AE22">
            <v>6</v>
          </cell>
          <cell r="AF22">
            <v>7</v>
          </cell>
          <cell r="AI22">
            <v>7</v>
          </cell>
          <cell r="AJ22">
            <v>4</v>
          </cell>
          <cell r="AK22">
            <v>3</v>
          </cell>
          <cell r="AM22">
            <v>4</v>
          </cell>
          <cell r="AN22">
            <v>7</v>
          </cell>
          <cell r="AQ22">
            <v>7</v>
          </cell>
          <cell r="AR22">
            <v>5.6060606060606064</v>
          </cell>
          <cell r="AS22">
            <v>2</v>
          </cell>
          <cell r="AU22">
            <v>6</v>
          </cell>
          <cell r="AX22">
            <v>6</v>
          </cell>
          <cell r="AY22">
            <v>5</v>
          </cell>
          <cell r="BB22">
            <v>5</v>
          </cell>
          <cell r="BC22">
            <v>5</v>
          </cell>
          <cell r="BF22">
            <v>5</v>
          </cell>
          <cell r="BG22">
            <v>3</v>
          </cell>
          <cell r="BH22">
            <v>6</v>
          </cell>
          <cell r="BJ22">
            <v>6</v>
          </cell>
          <cell r="BK22">
            <v>4</v>
          </cell>
          <cell r="BL22">
            <v>7</v>
          </cell>
          <cell r="BN22">
            <v>7</v>
          </cell>
          <cell r="BO22">
            <v>4</v>
          </cell>
          <cell r="BP22">
            <v>6</v>
          </cell>
          <cell r="BR22">
            <v>6</v>
          </cell>
          <cell r="BS22">
            <v>6</v>
          </cell>
          <cell r="BV22">
            <v>6</v>
          </cell>
          <cell r="BW22">
            <v>10</v>
          </cell>
          <cell r="BZ22">
            <v>10</v>
          </cell>
          <cell r="CA22">
            <v>6</v>
          </cell>
          <cell r="CD22">
            <v>8</v>
          </cell>
          <cell r="CG22">
            <v>8</v>
          </cell>
          <cell r="CH22">
            <v>5</v>
          </cell>
          <cell r="CI22">
            <v>7</v>
          </cell>
          <cell r="CK22">
            <v>7</v>
          </cell>
          <cell r="CL22">
            <v>5</v>
          </cell>
          <cell r="CM22">
            <v>4</v>
          </cell>
          <cell r="CO22">
            <v>5</v>
          </cell>
          <cell r="CP22">
            <v>7</v>
          </cell>
          <cell r="CS22">
            <v>7</v>
          </cell>
          <cell r="CT22">
            <v>3</v>
          </cell>
          <cell r="CU22">
            <v>5</v>
          </cell>
          <cell r="CW22">
            <v>5</v>
          </cell>
          <cell r="CX22">
            <v>7</v>
          </cell>
          <cell r="DA22">
            <v>7</v>
          </cell>
          <cell r="DB22">
            <v>7</v>
          </cell>
          <cell r="DE22">
            <v>7</v>
          </cell>
          <cell r="DF22">
            <v>4</v>
          </cell>
          <cell r="DG22">
            <v>7</v>
          </cell>
          <cell r="DI22">
            <v>7</v>
          </cell>
          <cell r="DJ22">
            <v>6</v>
          </cell>
          <cell r="DM22">
            <v>6</v>
          </cell>
          <cell r="DN22">
            <v>7</v>
          </cell>
          <cell r="DQ22">
            <v>7</v>
          </cell>
          <cell r="DR22">
            <v>6.4411764705882355</v>
          </cell>
          <cell r="DS22">
            <v>6.7411764705882353</v>
          </cell>
          <cell r="DT22">
            <v>5.8588235294117643</v>
          </cell>
          <cell r="DU22">
            <v>0</v>
          </cell>
          <cell r="DW22">
            <v>6</v>
          </cell>
          <cell r="DZ22">
            <v>6</v>
          </cell>
          <cell r="EA22">
            <v>8</v>
          </cell>
          <cell r="ED22">
            <v>8</v>
          </cell>
          <cell r="EE22">
            <v>7</v>
          </cell>
          <cell r="EH22">
            <v>7</v>
          </cell>
          <cell r="EI22">
            <v>5</v>
          </cell>
          <cell r="EL22">
            <v>5</v>
          </cell>
          <cell r="EM22">
            <v>3</v>
          </cell>
          <cell r="EN22">
            <v>5</v>
          </cell>
          <cell r="EP22">
            <v>5</v>
          </cell>
          <cell r="EQ22">
            <v>2</v>
          </cell>
          <cell r="ER22">
            <v>5</v>
          </cell>
          <cell r="ET22">
            <v>5</v>
          </cell>
          <cell r="EU22">
            <v>1</v>
          </cell>
          <cell r="EV22">
            <v>4</v>
          </cell>
          <cell r="EW22">
            <v>5</v>
          </cell>
          <cell r="EX22">
            <v>5</v>
          </cell>
          <cell r="EY22">
            <v>5.7</v>
          </cell>
          <cell r="EZ22">
            <v>5.7</v>
          </cell>
          <cell r="FA22">
            <v>4.166666666666667</v>
          </cell>
          <cell r="FB22">
            <v>1</v>
          </cell>
          <cell r="FC22">
            <v>0</v>
          </cell>
        </row>
        <row r="23">
          <cell r="E23" t="str">
            <v>018</v>
          </cell>
          <cell r="G23" t="str">
            <v xml:space="preserve">Tráön Thë Häöng </v>
          </cell>
          <cell r="H23" t="str">
            <v>Dæ</v>
          </cell>
          <cell r="I23">
            <v>29228</v>
          </cell>
          <cell r="J23" t="str">
            <v>97DL2</v>
          </cell>
          <cell r="K23" t="str">
            <v>97DL2</v>
          </cell>
          <cell r="L23">
            <v>7</v>
          </cell>
          <cell r="O23">
            <v>7</v>
          </cell>
          <cell r="P23">
            <v>3</v>
          </cell>
          <cell r="Q23">
            <v>1</v>
          </cell>
          <cell r="R23">
            <v>5</v>
          </cell>
          <cell r="S23">
            <v>5</v>
          </cell>
          <cell r="T23">
            <v>5</v>
          </cell>
          <cell r="W23">
            <v>5</v>
          </cell>
          <cell r="X23">
            <v>5</v>
          </cell>
          <cell r="AA23">
            <v>5</v>
          </cell>
          <cell r="AB23">
            <v>4</v>
          </cell>
          <cell r="AE23">
            <v>4</v>
          </cell>
          <cell r="AF23">
            <v>5</v>
          </cell>
          <cell r="AI23">
            <v>5</v>
          </cell>
          <cell r="AJ23">
            <v>4</v>
          </cell>
          <cell r="AK23">
            <v>3</v>
          </cell>
          <cell r="AL23">
            <v>10</v>
          </cell>
          <cell r="AM23">
            <v>10</v>
          </cell>
          <cell r="AN23">
            <v>7</v>
          </cell>
          <cell r="AQ23">
            <v>7</v>
          </cell>
          <cell r="AR23">
            <v>6.9696969696969697</v>
          </cell>
          <cell r="AS23">
            <v>2</v>
          </cell>
          <cell r="AU23">
            <v>7</v>
          </cell>
          <cell r="AX23">
            <v>7</v>
          </cell>
          <cell r="AY23">
            <v>6</v>
          </cell>
          <cell r="BB23">
            <v>6</v>
          </cell>
          <cell r="BC23">
            <v>1</v>
          </cell>
          <cell r="BD23">
            <v>5</v>
          </cell>
          <cell r="BF23">
            <v>5</v>
          </cell>
          <cell r="BG23">
            <v>7</v>
          </cell>
          <cell r="BJ23">
            <v>7</v>
          </cell>
          <cell r="BK23">
            <v>5</v>
          </cell>
          <cell r="BN23">
            <v>5</v>
          </cell>
          <cell r="BO23">
            <v>5</v>
          </cell>
          <cell r="BR23">
            <v>5</v>
          </cell>
          <cell r="BS23">
            <v>6</v>
          </cell>
          <cell r="BV23">
            <v>6</v>
          </cell>
          <cell r="BW23">
            <v>7</v>
          </cell>
          <cell r="BZ23">
            <v>7</v>
          </cell>
          <cell r="CA23">
            <v>5.666666666666667</v>
          </cell>
          <cell r="CB23">
            <v>3</v>
          </cell>
          <cell r="CD23">
            <v>7</v>
          </cell>
          <cell r="CG23">
            <v>7</v>
          </cell>
          <cell r="CH23">
            <v>5</v>
          </cell>
          <cell r="CK23">
            <v>5</v>
          </cell>
          <cell r="CL23">
            <v>7</v>
          </cell>
          <cell r="CO23">
            <v>7</v>
          </cell>
          <cell r="CP23">
            <v>7</v>
          </cell>
          <cell r="CS23">
            <v>7</v>
          </cell>
          <cell r="CT23">
            <v>7</v>
          </cell>
          <cell r="CW23">
            <v>7</v>
          </cell>
          <cell r="CX23">
            <v>4</v>
          </cell>
          <cell r="CY23">
            <v>5</v>
          </cell>
          <cell r="DA23">
            <v>5</v>
          </cell>
          <cell r="DB23">
            <v>7</v>
          </cell>
          <cell r="DE23">
            <v>7</v>
          </cell>
          <cell r="DF23">
            <v>6</v>
          </cell>
          <cell r="DI23">
            <v>6</v>
          </cell>
          <cell r="DJ23">
            <v>7</v>
          </cell>
          <cell r="DM23">
            <v>7</v>
          </cell>
          <cell r="DN23">
            <v>8</v>
          </cell>
          <cell r="DQ23">
            <v>8</v>
          </cell>
          <cell r="DR23">
            <v>6.4705882352941178</v>
          </cell>
          <cell r="DS23">
            <v>6.4705882352941178</v>
          </cell>
          <cell r="DT23">
            <v>6.382352941176471</v>
          </cell>
          <cell r="DU23">
            <v>0</v>
          </cell>
          <cell r="DW23">
            <v>5</v>
          </cell>
          <cell r="DZ23">
            <v>5</v>
          </cell>
          <cell r="EA23">
            <v>8</v>
          </cell>
          <cell r="ED23">
            <v>8</v>
          </cell>
          <cell r="EE23">
            <v>8</v>
          </cell>
          <cell r="EH23">
            <v>8</v>
          </cell>
          <cell r="EI23">
            <v>7</v>
          </cell>
          <cell r="EL23">
            <v>7</v>
          </cell>
          <cell r="EM23">
            <v>6</v>
          </cell>
          <cell r="EP23">
            <v>6</v>
          </cell>
          <cell r="EQ23">
            <v>7</v>
          </cell>
          <cell r="ET23">
            <v>7</v>
          </cell>
          <cell r="EU23">
            <v>9</v>
          </cell>
          <cell r="EX23">
            <v>9</v>
          </cell>
          <cell r="EY23">
            <v>7.166666666666667</v>
          </cell>
          <cell r="EZ23">
            <v>7.166666666666667</v>
          </cell>
          <cell r="FA23">
            <v>7.166666666666667</v>
          </cell>
          <cell r="FB23">
            <v>0</v>
          </cell>
          <cell r="FC23">
            <v>0</v>
          </cell>
        </row>
        <row r="24">
          <cell r="E24" t="str">
            <v>019</v>
          </cell>
          <cell r="G24" t="str">
            <v>Dæång Thë Ngoüc</v>
          </cell>
          <cell r="H24" t="str">
            <v>Diãùm</v>
          </cell>
          <cell r="I24">
            <v>28742</v>
          </cell>
          <cell r="J24" t="str">
            <v>97DL3</v>
          </cell>
          <cell r="K24" t="str">
            <v>97DL2</v>
          </cell>
          <cell r="L24">
            <v>6</v>
          </cell>
          <cell r="O24">
            <v>6</v>
          </cell>
          <cell r="P24">
            <v>1</v>
          </cell>
          <cell r="Q24">
            <v>4</v>
          </cell>
          <cell r="R24">
            <v>5</v>
          </cell>
          <cell r="S24">
            <v>5</v>
          </cell>
          <cell r="T24">
            <v>5</v>
          </cell>
          <cell r="W24">
            <v>5</v>
          </cell>
          <cell r="X24">
            <v>7</v>
          </cell>
          <cell r="AA24">
            <v>7</v>
          </cell>
          <cell r="AB24">
            <v>6</v>
          </cell>
          <cell r="AE24">
            <v>6</v>
          </cell>
          <cell r="AF24">
            <v>6</v>
          </cell>
          <cell r="AI24">
            <v>6</v>
          </cell>
          <cell r="AJ24">
            <v>4</v>
          </cell>
          <cell r="AL24">
            <v>7</v>
          </cell>
          <cell r="AM24">
            <v>7</v>
          </cell>
          <cell r="AN24">
            <v>7</v>
          </cell>
          <cell r="AQ24">
            <v>7</v>
          </cell>
          <cell r="AR24">
            <v>6.1818181818181817</v>
          </cell>
          <cell r="AS24">
            <v>2</v>
          </cell>
          <cell r="AU24">
            <v>5</v>
          </cell>
          <cell r="AX24">
            <v>5</v>
          </cell>
          <cell r="AY24">
            <v>4</v>
          </cell>
          <cell r="BB24">
            <v>4</v>
          </cell>
          <cell r="BC24">
            <v>2</v>
          </cell>
          <cell r="BD24">
            <v>6</v>
          </cell>
          <cell r="BF24">
            <v>6</v>
          </cell>
          <cell r="BG24">
            <v>7</v>
          </cell>
          <cell r="BJ24">
            <v>7</v>
          </cell>
          <cell r="BK24">
            <v>4</v>
          </cell>
          <cell r="BM24">
            <v>5</v>
          </cell>
          <cell r="BN24">
            <v>5</v>
          </cell>
          <cell r="BO24">
            <v>5</v>
          </cell>
          <cell r="BR24">
            <v>5</v>
          </cell>
          <cell r="BS24">
            <v>5</v>
          </cell>
          <cell r="BV24">
            <v>5</v>
          </cell>
          <cell r="BW24">
            <v>8</v>
          </cell>
          <cell r="BZ24">
            <v>8</v>
          </cell>
          <cell r="CA24">
            <v>5.2666666666666666</v>
          </cell>
          <cell r="CD24">
            <v>6</v>
          </cell>
          <cell r="CG24">
            <v>6</v>
          </cell>
          <cell r="CH24">
            <v>7</v>
          </cell>
          <cell r="CK24">
            <v>7</v>
          </cell>
          <cell r="CL24">
            <v>5</v>
          </cell>
          <cell r="CM24">
            <v>5</v>
          </cell>
          <cell r="CO24">
            <v>5</v>
          </cell>
          <cell r="CP24">
            <v>6</v>
          </cell>
          <cell r="CS24">
            <v>6</v>
          </cell>
          <cell r="CT24">
            <v>6</v>
          </cell>
          <cell r="CW24">
            <v>6</v>
          </cell>
          <cell r="CX24">
            <v>4</v>
          </cell>
          <cell r="CY24">
            <v>5</v>
          </cell>
          <cell r="DA24">
            <v>5</v>
          </cell>
          <cell r="DB24">
            <v>5</v>
          </cell>
          <cell r="DE24">
            <v>5</v>
          </cell>
          <cell r="DF24">
            <v>4</v>
          </cell>
          <cell r="DG24">
            <v>7</v>
          </cell>
          <cell r="DI24">
            <v>7</v>
          </cell>
          <cell r="DJ24">
            <v>6</v>
          </cell>
          <cell r="DM24">
            <v>6</v>
          </cell>
          <cell r="DN24">
            <v>9</v>
          </cell>
          <cell r="DQ24">
            <v>9</v>
          </cell>
          <cell r="DR24">
            <v>5.9411764705882355</v>
          </cell>
          <cell r="DS24">
            <v>5.9411764705882355</v>
          </cell>
          <cell r="DT24">
            <v>5.5</v>
          </cell>
          <cell r="DU24">
            <v>0</v>
          </cell>
          <cell r="DW24">
            <v>6</v>
          </cell>
          <cell r="DZ24">
            <v>6</v>
          </cell>
          <cell r="EA24">
            <v>7</v>
          </cell>
          <cell r="ED24">
            <v>7</v>
          </cell>
          <cell r="EE24">
            <v>7</v>
          </cell>
          <cell r="EH24">
            <v>7</v>
          </cell>
          <cell r="EI24">
            <v>8</v>
          </cell>
          <cell r="EL24">
            <v>8</v>
          </cell>
          <cell r="EM24">
            <v>8</v>
          </cell>
          <cell r="EP24">
            <v>8</v>
          </cell>
          <cell r="EQ24">
            <v>7</v>
          </cell>
          <cell r="ET24">
            <v>7</v>
          </cell>
          <cell r="EU24">
            <v>7</v>
          </cell>
          <cell r="EX24">
            <v>7</v>
          </cell>
          <cell r="EY24">
            <v>7.1333333333333337</v>
          </cell>
          <cell r="EZ24">
            <v>7.1333333333333337</v>
          </cell>
          <cell r="FA24">
            <v>7.1333333333333337</v>
          </cell>
          <cell r="FB24">
            <v>0</v>
          </cell>
          <cell r="FC24">
            <v>0</v>
          </cell>
        </row>
        <row r="25">
          <cell r="E25" t="str">
            <v>020</v>
          </cell>
          <cell r="G25" t="str">
            <v>Nguyãùn Thë Myî</v>
          </cell>
          <cell r="H25" t="str">
            <v>Dung</v>
          </cell>
          <cell r="I25">
            <v>28714</v>
          </cell>
          <cell r="J25" t="str">
            <v>97DL1</v>
          </cell>
          <cell r="K25" t="str">
            <v>97DL1</v>
          </cell>
          <cell r="L25">
            <v>7</v>
          </cell>
          <cell r="O25">
            <v>7</v>
          </cell>
          <cell r="P25">
            <v>6</v>
          </cell>
          <cell r="S25">
            <v>6</v>
          </cell>
          <cell r="T25">
            <v>7</v>
          </cell>
          <cell r="W25">
            <v>7</v>
          </cell>
          <cell r="X25">
            <v>5</v>
          </cell>
          <cell r="AA25">
            <v>5</v>
          </cell>
          <cell r="AB25">
            <v>0</v>
          </cell>
          <cell r="AC25">
            <v>5</v>
          </cell>
          <cell r="AE25">
            <v>5</v>
          </cell>
          <cell r="AF25">
            <v>5</v>
          </cell>
          <cell r="AI25">
            <v>5</v>
          </cell>
          <cell r="AJ25">
            <v>4</v>
          </cell>
          <cell r="AM25">
            <v>4</v>
          </cell>
          <cell r="AN25">
            <v>7</v>
          </cell>
          <cell r="AQ25">
            <v>7</v>
          </cell>
          <cell r="AR25">
            <v>5.2121212121212119</v>
          </cell>
          <cell r="AS25">
            <v>2</v>
          </cell>
          <cell r="AU25">
            <v>8</v>
          </cell>
          <cell r="AX25">
            <v>8</v>
          </cell>
          <cell r="AY25">
            <v>6</v>
          </cell>
          <cell r="BB25">
            <v>6</v>
          </cell>
          <cell r="BC25">
            <v>3</v>
          </cell>
          <cell r="BD25">
            <v>5</v>
          </cell>
          <cell r="BF25">
            <v>5</v>
          </cell>
          <cell r="BG25">
            <v>8</v>
          </cell>
          <cell r="BJ25">
            <v>8</v>
          </cell>
          <cell r="BK25">
            <v>5</v>
          </cell>
          <cell r="BN25">
            <v>5</v>
          </cell>
          <cell r="BO25">
            <v>4</v>
          </cell>
          <cell r="BR25">
            <v>4</v>
          </cell>
          <cell r="BS25">
            <v>6</v>
          </cell>
          <cell r="BV25">
            <v>6</v>
          </cell>
          <cell r="BW25">
            <v>6</v>
          </cell>
          <cell r="BZ25">
            <v>6</v>
          </cell>
          <cell r="CA25">
            <v>5.7666666666666666</v>
          </cell>
          <cell r="CD25">
            <v>8</v>
          </cell>
          <cell r="CG25">
            <v>8</v>
          </cell>
          <cell r="CH25">
            <v>9</v>
          </cell>
          <cell r="CK25">
            <v>9</v>
          </cell>
          <cell r="CL25">
            <v>6</v>
          </cell>
          <cell r="CO25">
            <v>6</v>
          </cell>
          <cell r="CP25">
            <v>8</v>
          </cell>
          <cell r="CS25">
            <v>8</v>
          </cell>
          <cell r="CT25">
            <v>9</v>
          </cell>
          <cell r="CW25">
            <v>9</v>
          </cell>
          <cell r="CX25">
            <v>7</v>
          </cell>
          <cell r="DA25">
            <v>7</v>
          </cell>
          <cell r="DB25">
            <v>9</v>
          </cell>
          <cell r="DE25">
            <v>9</v>
          </cell>
          <cell r="DF25">
            <v>6</v>
          </cell>
          <cell r="DI25">
            <v>6</v>
          </cell>
          <cell r="DJ25">
            <v>6</v>
          </cell>
          <cell r="DM25">
            <v>6</v>
          </cell>
          <cell r="DN25">
            <v>5</v>
          </cell>
          <cell r="DQ25">
            <v>5</v>
          </cell>
          <cell r="DR25">
            <v>7.617647058823529</v>
          </cell>
          <cell r="DS25">
            <v>7.9176470588235288</v>
          </cell>
          <cell r="DT25">
            <v>7.9176470588235288</v>
          </cell>
          <cell r="DU25">
            <v>0</v>
          </cell>
          <cell r="DW25">
            <v>7</v>
          </cell>
          <cell r="DZ25">
            <v>7</v>
          </cell>
          <cell r="EA25">
            <v>7</v>
          </cell>
          <cell r="ED25">
            <v>7</v>
          </cell>
          <cell r="EE25">
            <v>8</v>
          </cell>
          <cell r="EH25">
            <v>8</v>
          </cell>
          <cell r="EI25">
            <v>8</v>
          </cell>
          <cell r="EL25">
            <v>8</v>
          </cell>
          <cell r="EM25">
            <v>8</v>
          </cell>
          <cell r="EP25">
            <v>8</v>
          </cell>
          <cell r="EQ25">
            <v>6</v>
          </cell>
          <cell r="ET25">
            <v>6</v>
          </cell>
          <cell r="EU25">
            <v>6</v>
          </cell>
          <cell r="EX25">
            <v>6</v>
          </cell>
          <cell r="EY25">
            <v>7.0333333333333332</v>
          </cell>
          <cell r="EZ25">
            <v>7.333333333333333</v>
          </cell>
          <cell r="FA25">
            <v>7.333333333333333</v>
          </cell>
          <cell r="FB25">
            <v>0</v>
          </cell>
          <cell r="FC25">
            <v>0</v>
          </cell>
        </row>
        <row r="26">
          <cell r="E26" t="str">
            <v>021</v>
          </cell>
          <cell r="G26" t="str">
            <v>Phaûm Thë Phæång</v>
          </cell>
          <cell r="H26" t="str">
            <v>Dung</v>
          </cell>
          <cell r="I26">
            <v>28454</v>
          </cell>
          <cell r="J26" t="str">
            <v>97DL3</v>
          </cell>
          <cell r="K26" t="str">
            <v>97DL2</v>
          </cell>
          <cell r="L26">
            <v>6</v>
          </cell>
          <cell r="O26">
            <v>6</v>
          </cell>
          <cell r="P26">
            <v>5</v>
          </cell>
          <cell r="S26">
            <v>5</v>
          </cell>
          <cell r="T26">
            <v>5</v>
          </cell>
          <cell r="W26">
            <v>5</v>
          </cell>
          <cell r="X26">
            <v>7</v>
          </cell>
          <cell r="AA26">
            <v>7</v>
          </cell>
          <cell r="AB26">
            <v>3</v>
          </cell>
          <cell r="AC26">
            <v>5</v>
          </cell>
          <cell r="AE26">
            <v>5</v>
          </cell>
          <cell r="AF26">
            <v>4</v>
          </cell>
          <cell r="AH26">
            <v>7</v>
          </cell>
          <cell r="AI26">
            <v>7</v>
          </cell>
          <cell r="AJ26">
            <v>4</v>
          </cell>
          <cell r="AK26">
            <v>4</v>
          </cell>
          <cell r="AM26">
            <v>4</v>
          </cell>
          <cell r="AN26">
            <v>6</v>
          </cell>
          <cell r="AQ26">
            <v>6</v>
          </cell>
          <cell r="AR26">
            <v>5.1212121212121211</v>
          </cell>
          <cell r="AS26">
            <v>2</v>
          </cell>
          <cell r="AU26">
            <v>4</v>
          </cell>
          <cell r="AV26">
            <v>5</v>
          </cell>
          <cell r="AX26">
            <v>5</v>
          </cell>
          <cell r="AY26">
            <v>6</v>
          </cell>
          <cell r="BB26">
            <v>6</v>
          </cell>
          <cell r="BC26">
            <v>2</v>
          </cell>
          <cell r="BD26">
            <v>5</v>
          </cell>
          <cell r="BF26">
            <v>5</v>
          </cell>
          <cell r="BH26">
            <v>5</v>
          </cell>
          <cell r="BJ26">
            <v>5</v>
          </cell>
          <cell r="BK26">
            <v>2</v>
          </cell>
          <cell r="BL26">
            <v>5</v>
          </cell>
          <cell r="BN26">
            <v>5</v>
          </cell>
          <cell r="BO26">
            <v>5.5</v>
          </cell>
          <cell r="BR26">
            <v>6</v>
          </cell>
          <cell r="BS26">
            <v>5</v>
          </cell>
          <cell r="BV26">
            <v>5</v>
          </cell>
          <cell r="BW26">
            <v>6</v>
          </cell>
          <cell r="BZ26">
            <v>6</v>
          </cell>
          <cell r="CA26">
            <v>5.2333333333333334</v>
          </cell>
          <cell r="CD26">
            <v>8</v>
          </cell>
          <cell r="CG26">
            <v>8</v>
          </cell>
          <cell r="CH26">
            <v>5</v>
          </cell>
          <cell r="CK26">
            <v>5</v>
          </cell>
          <cell r="CL26">
            <v>6</v>
          </cell>
          <cell r="CO26">
            <v>6</v>
          </cell>
          <cell r="CP26">
            <v>6</v>
          </cell>
          <cell r="CS26">
            <v>6</v>
          </cell>
          <cell r="CT26">
            <v>5</v>
          </cell>
          <cell r="CW26">
            <v>5</v>
          </cell>
          <cell r="CX26">
            <v>6</v>
          </cell>
          <cell r="DA26">
            <v>6</v>
          </cell>
          <cell r="DB26">
            <v>6</v>
          </cell>
          <cell r="DE26">
            <v>6</v>
          </cell>
          <cell r="DF26">
            <v>6</v>
          </cell>
          <cell r="DI26">
            <v>6</v>
          </cell>
          <cell r="DJ26">
            <v>5</v>
          </cell>
          <cell r="DM26">
            <v>5</v>
          </cell>
          <cell r="DN26">
            <v>7</v>
          </cell>
          <cell r="DQ26">
            <v>7</v>
          </cell>
          <cell r="DR26">
            <v>5.7647058823529411</v>
          </cell>
          <cell r="DS26">
            <v>5.7647058823529411</v>
          </cell>
          <cell r="DT26">
            <v>5.7647058823529411</v>
          </cell>
          <cell r="DU26">
            <v>0</v>
          </cell>
          <cell r="DW26">
            <v>7</v>
          </cell>
          <cell r="DZ26">
            <v>7</v>
          </cell>
          <cell r="EA26">
            <v>7</v>
          </cell>
          <cell r="ED26">
            <v>7</v>
          </cell>
          <cell r="EE26">
            <v>5</v>
          </cell>
          <cell r="EH26">
            <v>5</v>
          </cell>
          <cell r="EI26">
            <v>6</v>
          </cell>
          <cell r="EL26">
            <v>6</v>
          </cell>
          <cell r="EM26">
            <v>4</v>
          </cell>
          <cell r="EN26">
            <v>5</v>
          </cell>
          <cell r="EP26">
            <v>5</v>
          </cell>
          <cell r="EQ26">
            <v>3</v>
          </cell>
          <cell r="ER26">
            <v>5</v>
          </cell>
          <cell r="ET26">
            <v>5</v>
          </cell>
          <cell r="EU26">
            <v>3</v>
          </cell>
          <cell r="EV26">
            <v>3</v>
          </cell>
          <cell r="EW26">
            <v>6</v>
          </cell>
          <cell r="EX26">
            <v>6</v>
          </cell>
          <cell r="EY26">
            <v>5.7666666666666666</v>
          </cell>
          <cell r="EZ26">
            <v>5.7666666666666666</v>
          </cell>
          <cell r="FA26">
            <v>4.7333333333333334</v>
          </cell>
          <cell r="FB26">
            <v>1</v>
          </cell>
          <cell r="FC26">
            <v>0</v>
          </cell>
        </row>
        <row r="27">
          <cell r="E27" t="str">
            <v>022</v>
          </cell>
          <cell r="G27" t="str">
            <v>Tráön Thë Minh</v>
          </cell>
          <cell r="H27" t="str">
            <v>Dung</v>
          </cell>
          <cell r="I27">
            <v>29139</v>
          </cell>
          <cell r="J27" t="str">
            <v>97DL2</v>
          </cell>
          <cell r="K27" t="str">
            <v>97DL1</v>
          </cell>
          <cell r="L27">
            <v>7</v>
          </cell>
          <cell r="O27">
            <v>7</v>
          </cell>
          <cell r="P27">
            <v>6</v>
          </cell>
          <cell r="S27">
            <v>6</v>
          </cell>
          <cell r="T27">
            <v>6</v>
          </cell>
          <cell r="W27">
            <v>6</v>
          </cell>
          <cell r="X27">
            <v>4</v>
          </cell>
          <cell r="AA27">
            <v>4</v>
          </cell>
          <cell r="AB27">
            <v>1</v>
          </cell>
          <cell r="AC27">
            <v>5</v>
          </cell>
          <cell r="AE27">
            <v>5</v>
          </cell>
          <cell r="AF27">
            <v>4</v>
          </cell>
          <cell r="AI27">
            <v>4</v>
          </cell>
          <cell r="AJ27">
            <v>5</v>
          </cell>
          <cell r="AM27">
            <v>5</v>
          </cell>
          <cell r="AN27">
            <v>6</v>
          </cell>
          <cell r="AQ27">
            <v>6</v>
          </cell>
          <cell r="AR27">
            <v>5.3030303030303028</v>
          </cell>
          <cell r="AS27">
            <v>2</v>
          </cell>
          <cell r="AU27">
            <v>5</v>
          </cell>
          <cell r="AX27">
            <v>5</v>
          </cell>
          <cell r="AY27">
            <v>5</v>
          </cell>
          <cell r="BB27">
            <v>5</v>
          </cell>
          <cell r="BC27">
            <v>3</v>
          </cell>
          <cell r="BD27">
            <v>5</v>
          </cell>
          <cell r="BF27">
            <v>5</v>
          </cell>
          <cell r="BG27">
            <v>5</v>
          </cell>
          <cell r="BJ27">
            <v>5</v>
          </cell>
          <cell r="BK27">
            <v>3</v>
          </cell>
          <cell r="BL27">
            <v>5</v>
          </cell>
          <cell r="BN27">
            <v>5</v>
          </cell>
          <cell r="BO27">
            <v>4</v>
          </cell>
          <cell r="BP27">
            <v>6</v>
          </cell>
          <cell r="BR27">
            <v>6</v>
          </cell>
          <cell r="BS27">
            <v>6</v>
          </cell>
          <cell r="BV27">
            <v>6</v>
          </cell>
          <cell r="BW27">
            <v>5</v>
          </cell>
          <cell r="BZ27">
            <v>5</v>
          </cell>
          <cell r="CA27">
            <v>5.2333333333333334</v>
          </cell>
          <cell r="CD27">
            <v>5</v>
          </cell>
          <cell r="CG27">
            <v>5</v>
          </cell>
          <cell r="CH27">
            <v>7</v>
          </cell>
          <cell r="CK27">
            <v>7</v>
          </cell>
          <cell r="CL27">
            <v>4</v>
          </cell>
          <cell r="CM27">
            <v>5</v>
          </cell>
          <cell r="CO27">
            <v>5</v>
          </cell>
          <cell r="CP27">
            <v>6</v>
          </cell>
          <cell r="CS27">
            <v>6</v>
          </cell>
          <cell r="CT27">
            <v>4</v>
          </cell>
          <cell r="CU27">
            <v>5</v>
          </cell>
          <cell r="CW27">
            <v>5</v>
          </cell>
          <cell r="CX27">
            <v>7</v>
          </cell>
          <cell r="DA27">
            <v>7</v>
          </cell>
          <cell r="DB27">
            <v>6</v>
          </cell>
          <cell r="DE27">
            <v>6</v>
          </cell>
          <cell r="DF27">
            <v>5</v>
          </cell>
          <cell r="DI27">
            <v>5</v>
          </cell>
          <cell r="DJ27">
            <v>5</v>
          </cell>
          <cell r="DM27">
            <v>5</v>
          </cell>
          <cell r="DN27">
            <v>7</v>
          </cell>
          <cell r="DQ27">
            <v>7</v>
          </cell>
          <cell r="DR27">
            <v>5.6764705882352944</v>
          </cell>
          <cell r="DS27">
            <v>5.9764705882352942</v>
          </cell>
          <cell r="DT27">
            <v>5.7117647058823531</v>
          </cell>
          <cell r="DU27">
            <v>0</v>
          </cell>
          <cell r="DW27">
            <v>6</v>
          </cell>
          <cell r="DZ27">
            <v>6</v>
          </cell>
          <cell r="EA27">
            <v>7</v>
          </cell>
          <cell r="ED27">
            <v>7</v>
          </cell>
          <cell r="EE27">
            <v>3</v>
          </cell>
          <cell r="EF27">
            <v>3</v>
          </cell>
          <cell r="EG27">
            <v>5</v>
          </cell>
          <cell r="EH27">
            <v>5</v>
          </cell>
          <cell r="EI27">
            <v>4</v>
          </cell>
          <cell r="EJ27">
            <v>7</v>
          </cell>
          <cell r="EL27">
            <v>7</v>
          </cell>
          <cell r="EM27">
            <v>4</v>
          </cell>
          <cell r="EN27">
            <v>5</v>
          </cell>
          <cell r="EP27">
            <v>5</v>
          </cell>
          <cell r="EQ27">
            <v>5</v>
          </cell>
          <cell r="ET27">
            <v>5</v>
          </cell>
          <cell r="EU27">
            <v>2</v>
          </cell>
          <cell r="EV27">
            <v>2</v>
          </cell>
          <cell r="EW27">
            <v>5</v>
          </cell>
          <cell r="EX27">
            <v>5</v>
          </cell>
          <cell r="EY27">
            <v>5.6</v>
          </cell>
          <cell r="EZ27">
            <v>5.6</v>
          </cell>
          <cell r="FA27">
            <v>4.3</v>
          </cell>
          <cell r="FB27">
            <v>2</v>
          </cell>
          <cell r="FC27">
            <v>0</v>
          </cell>
        </row>
        <row r="28">
          <cell r="E28" t="str">
            <v>023</v>
          </cell>
          <cell r="G28" t="str">
            <v>Tráön Thë</v>
          </cell>
          <cell r="H28" t="str">
            <v>Duyãn</v>
          </cell>
          <cell r="I28">
            <v>28273</v>
          </cell>
          <cell r="J28" t="str">
            <v>97DL2</v>
          </cell>
          <cell r="K28" t="str">
            <v>97DL4</v>
          </cell>
          <cell r="L28">
            <v>6</v>
          </cell>
          <cell r="O28">
            <v>6</v>
          </cell>
          <cell r="P28">
            <v>4</v>
          </cell>
          <cell r="Q28">
            <v>1</v>
          </cell>
          <cell r="R28">
            <v>8</v>
          </cell>
          <cell r="S28">
            <v>8</v>
          </cell>
          <cell r="T28">
            <v>5</v>
          </cell>
          <cell r="W28">
            <v>5</v>
          </cell>
          <cell r="X28">
            <v>8</v>
          </cell>
          <cell r="AA28">
            <v>8</v>
          </cell>
          <cell r="AB28">
            <v>3</v>
          </cell>
          <cell r="AC28">
            <v>5</v>
          </cell>
          <cell r="AE28">
            <v>5</v>
          </cell>
          <cell r="AF28">
            <v>5</v>
          </cell>
          <cell r="AI28">
            <v>5</v>
          </cell>
          <cell r="AJ28">
            <v>4</v>
          </cell>
          <cell r="AK28">
            <v>4</v>
          </cell>
          <cell r="AL28">
            <v>5</v>
          </cell>
          <cell r="AM28">
            <v>5</v>
          </cell>
          <cell r="AN28">
            <v>8</v>
          </cell>
          <cell r="AQ28">
            <v>8</v>
          </cell>
          <cell r="AR28">
            <v>5.7575757575757578</v>
          </cell>
          <cell r="AS28">
            <v>2</v>
          </cell>
          <cell r="AU28">
            <v>6</v>
          </cell>
          <cell r="AX28">
            <v>6</v>
          </cell>
          <cell r="AY28">
            <v>7</v>
          </cell>
          <cell r="BB28">
            <v>7</v>
          </cell>
          <cell r="BC28">
            <v>3</v>
          </cell>
          <cell r="BD28">
            <v>6</v>
          </cell>
          <cell r="BF28">
            <v>6</v>
          </cell>
          <cell r="BG28">
            <v>4</v>
          </cell>
          <cell r="BH28">
            <v>5</v>
          </cell>
          <cell r="BJ28">
            <v>5</v>
          </cell>
          <cell r="BK28">
            <v>5</v>
          </cell>
          <cell r="BN28">
            <v>5</v>
          </cell>
          <cell r="BO28">
            <v>4</v>
          </cell>
          <cell r="BP28">
            <v>4</v>
          </cell>
          <cell r="BQ28">
            <v>6</v>
          </cell>
          <cell r="BR28">
            <v>6</v>
          </cell>
          <cell r="BS28">
            <v>6</v>
          </cell>
          <cell r="BV28">
            <v>6</v>
          </cell>
          <cell r="BW28">
            <v>8</v>
          </cell>
          <cell r="BZ28">
            <v>8</v>
          </cell>
          <cell r="CA28">
            <v>5.7333333333333334</v>
          </cell>
          <cell r="CD28">
            <v>8</v>
          </cell>
          <cell r="CG28">
            <v>8</v>
          </cell>
          <cell r="CH28">
            <v>7</v>
          </cell>
          <cell r="CK28">
            <v>7</v>
          </cell>
          <cell r="CL28">
            <v>6</v>
          </cell>
          <cell r="CO28">
            <v>6</v>
          </cell>
          <cell r="CP28">
            <v>7</v>
          </cell>
          <cell r="CS28">
            <v>7</v>
          </cell>
          <cell r="CT28">
            <v>6</v>
          </cell>
          <cell r="CW28">
            <v>6</v>
          </cell>
          <cell r="CX28">
            <v>6</v>
          </cell>
          <cell r="DA28">
            <v>6</v>
          </cell>
          <cell r="DB28">
            <v>8</v>
          </cell>
          <cell r="DE28">
            <v>8</v>
          </cell>
          <cell r="DF28">
            <v>4</v>
          </cell>
          <cell r="DG28">
            <v>5</v>
          </cell>
          <cell r="DI28">
            <v>5</v>
          </cell>
          <cell r="DJ28">
            <v>5</v>
          </cell>
          <cell r="DM28">
            <v>5</v>
          </cell>
          <cell r="DN28">
            <v>10</v>
          </cell>
          <cell r="DQ28">
            <v>10</v>
          </cell>
          <cell r="DR28">
            <v>6.382352941176471</v>
          </cell>
          <cell r="DS28">
            <v>6.382352941176471</v>
          </cell>
          <cell r="DT28">
            <v>6.2647058823529411</v>
          </cell>
          <cell r="DU28">
            <v>0</v>
          </cell>
          <cell r="DW28">
            <v>8</v>
          </cell>
          <cell r="DZ28">
            <v>8</v>
          </cell>
          <cell r="EA28">
            <v>7</v>
          </cell>
          <cell r="ED28">
            <v>7</v>
          </cell>
          <cell r="EE28">
            <v>7</v>
          </cell>
          <cell r="EH28">
            <v>7</v>
          </cell>
          <cell r="EI28">
            <v>6</v>
          </cell>
          <cell r="EL28">
            <v>6</v>
          </cell>
          <cell r="EM28">
            <v>8</v>
          </cell>
          <cell r="EP28">
            <v>8</v>
          </cell>
          <cell r="EQ28">
            <v>6</v>
          </cell>
          <cell r="ET28">
            <v>6</v>
          </cell>
          <cell r="EU28">
            <v>8</v>
          </cell>
          <cell r="EX28">
            <v>8</v>
          </cell>
          <cell r="EY28">
            <v>7.1</v>
          </cell>
          <cell r="EZ28">
            <v>7.1</v>
          </cell>
          <cell r="FA28">
            <v>7.1</v>
          </cell>
          <cell r="FB28">
            <v>0</v>
          </cell>
          <cell r="FC28">
            <v>0</v>
          </cell>
        </row>
        <row r="29">
          <cell r="E29" t="str">
            <v>024</v>
          </cell>
          <cell r="G29" t="str">
            <v xml:space="preserve">Nguyãùn Hæîu </v>
          </cell>
          <cell r="H29" t="str">
            <v>Âaìo</v>
          </cell>
          <cell r="I29">
            <v>29084</v>
          </cell>
          <cell r="J29" t="str">
            <v>97DL1</v>
          </cell>
          <cell r="K29" t="str">
            <v>97DL3</v>
          </cell>
          <cell r="L29">
            <v>5</v>
          </cell>
          <cell r="O29">
            <v>5</v>
          </cell>
          <cell r="P29">
            <v>4</v>
          </cell>
          <cell r="Q29">
            <v>0</v>
          </cell>
          <cell r="S29">
            <v>4</v>
          </cell>
          <cell r="T29">
            <v>4</v>
          </cell>
          <cell r="U29">
            <v>5</v>
          </cell>
          <cell r="W29">
            <v>5</v>
          </cell>
          <cell r="X29">
            <v>5</v>
          </cell>
          <cell r="AA29">
            <v>5</v>
          </cell>
          <cell r="AB29">
            <v>3</v>
          </cell>
          <cell r="AC29">
            <v>6</v>
          </cell>
          <cell r="AE29">
            <v>6</v>
          </cell>
          <cell r="AF29">
            <v>5</v>
          </cell>
          <cell r="AI29">
            <v>5</v>
          </cell>
          <cell r="AJ29">
            <v>4</v>
          </cell>
          <cell r="AK29">
            <v>4</v>
          </cell>
          <cell r="AM29">
            <v>4</v>
          </cell>
          <cell r="AN29">
            <v>8.5</v>
          </cell>
          <cell r="AQ29">
            <v>9</v>
          </cell>
          <cell r="AR29">
            <v>4.5757575757575761</v>
          </cell>
          <cell r="AS29">
            <v>2</v>
          </cell>
          <cell r="AU29">
            <v>3</v>
          </cell>
          <cell r="AV29">
            <v>5</v>
          </cell>
          <cell r="AX29">
            <v>5</v>
          </cell>
          <cell r="AY29">
            <v>5</v>
          </cell>
          <cell r="BB29">
            <v>5</v>
          </cell>
          <cell r="BC29">
            <v>4</v>
          </cell>
          <cell r="BD29">
            <v>5</v>
          </cell>
          <cell r="BF29">
            <v>5</v>
          </cell>
          <cell r="BG29">
            <v>3</v>
          </cell>
          <cell r="BH29">
            <v>5</v>
          </cell>
          <cell r="BJ29">
            <v>5</v>
          </cell>
          <cell r="BK29">
            <v>5.5</v>
          </cell>
          <cell r="BN29">
            <v>6</v>
          </cell>
          <cell r="BO29">
            <v>7</v>
          </cell>
          <cell r="BR29">
            <v>7</v>
          </cell>
          <cell r="BS29">
            <v>7</v>
          </cell>
          <cell r="BV29">
            <v>7</v>
          </cell>
          <cell r="BW29">
            <v>8.5</v>
          </cell>
          <cell r="BZ29">
            <v>9</v>
          </cell>
          <cell r="CA29">
            <v>5.7333333333333334</v>
          </cell>
          <cell r="CD29">
            <v>6</v>
          </cell>
          <cell r="CG29">
            <v>6</v>
          </cell>
          <cell r="CH29">
            <v>6</v>
          </cell>
          <cell r="CK29">
            <v>6</v>
          </cell>
          <cell r="CL29">
            <v>5</v>
          </cell>
          <cell r="CO29">
            <v>5</v>
          </cell>
          <cell r="CP29">
            <v>5</v>
          </cell>
          <cell r="CS29">
            <v>5</v>
          </cell>
          <cell r="CT29">
            <v>5</v>
          </cell>
          <cell r="CW29">
            <v>5</v>
          </cell>
          <cell r="CX29">
            <v>8</v>
          </cell>
          <cell r="DA29">
            <v>8</v>
          </cell>
          <cell r="DB29">
            <v>7</v>
          </cell>
          <cell r="DE29">
            <v>7</v>
          </cell>
          <cell r="DF29">
            <v>4</v>
          </cell>
          <cell r="DG29">
            <v>6</v>
          </cell>
          <cell r="DI29">
            <v>6</v>
          </cell>
          <cell r="DJ29">
            <v>5</v>
          </cell>
          <cell r="DM29">
            <v>5</v>
          </cell>
          <cell r="DN29">
            <v>10</v>
          </cell>
          <cell r="DQ29">
            <v>10</v>
          </cell>
          <cell r="DR29">
            <v>5.7352941176470589</v>
          </cell>
          <cell r="DS29">
            <v>5.7352941176470589</v>
          </cell>
          <cell r="DT29">
            <v>5.5</v>
          </cell>
          <cell r="DU29">
            <v>0</v>
          </cell>
          <cell r="DW29">
            <v>6</v>
          </cell>
          <cell r="DZ29">
            <v>6</v>
          </cell>
          <cell r="EA29">
            <v>6</v>
          </cell>
          <cell r="ED29">
            <v>6</v>
          </cell>
          <cell r="EE29">
            <v>5</v>
          </cell>
          <cell r="EH29">
            <v>5</v>
          </cell>
          <cell r="EI29">
            <v>7</v>
          </cell>
          <cell r="EL29">
            <v>7</v>
          </cell>
          <cell r="EM29">
            <v>6</v>
          </cell>
          <cell r="EP29">
            <v>6</v>
          </cell>
          <cell r="EQ29">
            <v>3</v>
          </cell>
          <cell r="ER29">
            <v>4</v>
          </cell>
          <cell r="ES29">
            <v>5</v>
          </cell>
          <cell r="ET29">
            <v>5</v>
          </cell>
          <cell r="EU29">
            <v>6</v>
          </cell>
          <cell r="EX29">
            <v>6</v>
          </cell>
          <cell r="EY29">
            <v>5.8</v>
          </cell>
          <cell r="EZ29">
            <v>6.1</v>
          </cell>
          <cell r="FA29">
            <v>5.7</v>
          </cell>
          <cell r="FB29">
            <v>1</v>
          </cell>
          <cell r="FC29">
            <v>0</v>
          </cell>
        </row>
        <row r="30">
          <cell r="E30" t="str">
            <v>025</v>
          </cell>
          <cell r="G30" t="str">
            <v>Tráön Âçnh</v>
          </cell>
          <cell r="H30" t="str">
            <v>Âënh</v>
          </cell>
          <cell r="I30">
            <v>28271</v>
          </cell>
          <cell r="J30" t="str">
            <v>97DL2</v>
          </cell>
          <cell r="K30" t="str">
            <v>96DL2</v>
          </cell>
          <cell r="L30">
            <v>6</v>
          </cell>
          <cell r="O30">
            <v>6</v>
          </cell>
          <cell r="P30">
            <v>5</v>
          </cell>
          <cell r="S30">
            <v>5</v>
          </cell>
          <cell r="T30">
            <v>6</v>
          </cell>
          <cell r="W30">
            <v>6</v>
          </cell>
          <cell r="X30">
            <v>6</v>
          </cell>
          <cell r="AA30">
            <v>6</v>
          </cell>
          <cell r="AB30">
            <v>4</v>
          </cell>
          <cell r="AE30">
            <v>4</v>
          </cell>
          <cell r="AF30">
            <v>5</v>
          </cell>
          <cell r="AI30">
            <v>5</v>
          </cell>
          <cell r="AJ30">
            <v>8</v>
          </cell>
          <cell r="AM30">
            <v>8</v>
          </cell>
          <cell r="AQ30">
            <v>0</v>
          </cell>
          <cell r="AR30">
            <v>6.2727272727272725</v>
          </cell>
          <cell r="AU30">
            <v>6</v>
          </cell>
          <cell r="AX30">
            <v>6</v>
          </cell>
          <cell r="AY30">
            <v>6</v>
          </cell>
          <cell r="BB30">
            <v>6</v>
          </cell>
          <cell r="BC30">
            <v>5</v>
          </cell>
          <cell r="BF30">
            <v>5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7</v>
          </cell>
          <cell r="BV30">
            <v>7</v>
          </cell>
          <cell r="BZ30">
            <v>0</v>
          </cell>
          <cell r="CA30">
            <v>5.7</v>
          </cell>
          <cell r="CD30">
            <v>6</v>
          </cell>
          <cell r="CG30">
            <v>6</v>
          </cell>
          <cell r="CH30">
            <v>8</v>
          </cell>
          <cell r="CK30">
            <v>8</v>
          </cell>
          <cell r="CL30">
            <v>5</v>
          </cell>
          <cell r="CO30">
            <v>5</v>
          </cell>
          <cell r="CP30">
            <v>6</v>
          </cell>
          <cell r="CS30">
            <v>6</v>
          </cell>
          <cell r="CT30">
            <v>3</v>
          </cell>
          <cell r="CW30">
            <v>3</v>
          </cell>
          <cell r="DA30">
            <v>0</v>
          </cell>
          <cell r="DE30">
            <v>0</v>
          </cell>
          <cell r="DF30">
            <v>5</v>
          </cell>
          <cell r="DI30">
            <v>5</v>
          </cell>
          <cell r="DJ30">
            <v>6</v>
          </cell>
          <cell r="DM30">
            <v>6</v>
          </cell>
          <cell r="DQ30">
            <v>0</v>
          </cell>
          <cell r="DR30">
            <v>4.5</v>
          </cell>
          <cell r="DS30">
            <v>4.5</v>
          </cell>
          <cell r="DT30">
            <v>4.5</v>
          </cell>
          <cell r="DU30">
            <v>9</v>
          </cell>
          <cell r="DW30">
            <v>7</v>
          </cell>
          <cell r="DZ30">
            <v>7</v>
          </cell>
          <cell r="EA30">
            <v>7</v>
          </cell>
          <cell r="ED30">
            <v>7</v>
          </cell>
          <cell r="EE30">
            <v>5</v>
          </cell>
          <cell r="EH30">
            <v>5</v>
          </cell>
          <cell r="EI30">
            <v>7</v>
          </cell>
          <cell r="EL30">
            <v>7</v>
          </cell>
          <cell r="EM30">
            <v>5</v>
          </cell>
          <cell r="EP30">
            <v>5</v>
          </cell>
          <cell r="EQ30">
            <v>8</v>
          </cell>
          <cell r="ET30">
            <v>8</v>
          </cell>
          <cell r="EU30">
            <v>5</v>
          </cell>
          <cell r="EX30">
            <v>5</v>
          </cell>
          <cell r="EY30">
            <v>6.333333333333333</v>
          </cell>
          <cell r="EZ30">
            <v>6.333333333333333</v>
          </cell>
          <cell r="FA30">
            <v>6.333333333333333</v>
          </cell>
          <cell r="FB30">
            <v>0</v>
          </cell>
          <cell r="FC30">
            <v>0</v>
          </cell>
        </row>
        <row r="31">
          <cell r="E31" t="str">
            <v>026</v>
          </cell>
          <cell r="G31" t="str">
            <v>Lã Thë Thu</v>
          </cell>
          <cell r="H31" t="str">
            <v>Giang</v>
          </cell>
          <cell r="I31">
            <v>28250</v>
          </cell>
          <cell r="J31" t="str">
            <v>97DL1</v>
          </cell>
          <cell r="K31">
            <v>96</v>
          </cell>
          <cell r="L31">
            <v>4</v>
          </cell>
          <cell r="O31">
            <v>4</v>
          </cell>
          <cell r="P31">
            <v>6</v>
          </cell>
          <cell r="S31">
            <v>6</v>
          </cell>
          <cell r="T31">
            <v>6</v>
          </cell>
          <cell r="W31">
            <v>6</v>
          </cell>
          <cell r="X31">
            <v>7</v>
          </cell>
          <cell r="AA31">
            <v>7</v>
          </cell>
          <cell r="AB31">
            <v>4</v>
          </cell>
          <cell r="AE31">
            <v>4</v>
          </cell>
          <cell r="AF31">
            <v>5</v>
          </cell>
          <cell r="AI31">
            <v>5</v>
          </cell>
          <cell r="AJ31">
            <v>6</v>
          </cell>
          <cell r="AM31">
            <v>6</v>
          </cell>
          <cell r="AQ31">
            <v>0</v>
          </cell>
          <cell r="AR31">
            <v>5.5151515151515156</v>
          </cell>
          <cell r="AU31">
            <v>6</v>
          </cell>
          <cell r="AX31">
            <v>6</v>
          </cell>
          <cell r="AY31">
            <v>7</v>
          </cell>
          <cell r="BB31">
            <v>7</v>
          </cell>
          <cell r="BC31">
            <v>6</v>
          </cell>
          <cell r="BF31">
            <v>6</v>
          </cell>
          <cell r="BG31">
            <v>6</v>
          </cell>
          <cell r="BJ31">
            <v>6</v>
          </cell>
          <cell r="BK31">
            <v>6</v>
          </cell>
          <cell r="BN31">
            <v>6</v>
          </cell>
          <cell r="BO31">
            <v>5</v>
          </cell>
          <cell r="BR31">
            <v>5</v>
          </cell>
          <cell r="BS31">
            <v>7</v>
          </cell>
          <cell r="BV31">
            <v>7</v>
          </cell>
          <cell r="BZ31">
            <v>0</v>
          </cell>
          <cell r="CA31">
            <v>6.0666666666666664</v>
          </cell>
          <cell r="CD31">
            <v>6</v>
          </cell>
          <cell r="CG31">
            <v>6</v>
          </cell>
          <cell r="CH31">
            <v>6</v>
          </cell>
          <cell r="CK31">
            <v>6</v>
          </cell>
          <cell r="CL31">
            <v>6</v>
          </cell>
          <cell r="CO31">
            <v>6</v>
          </cell>
          <cell r="CP31">
            <v>7</v>
          </cell>
          <cell r="CS31">
            <v>7</v>
          </cell>
          <cell r="CT31">
            <v>5</v>
          </cell>
          <cell r="CW31">
            <v>5</v>
          </cell>
          <cell r="DA31">
            <v>0</v>
          </cell>
          <cell r="DE31">
            <v>0</v>
          </cell>
          <cell r="DF31">
            <v>5</v>
          </cell>
          <cell r="DI31">
            <v>5</v>
          </cell>
          <cell r="DJ31">
            <v>5</v>
          </cell>
          <cell r="DM31">
            <v>5</v>
          </cell>
          <cell r="DN31">
            <v>6</v>
          </cell>
          <cell r="DQ31">
            <v>6</v>
          </cell>
          <cell r="DR31">
            <v>4.7647058823529411</v>
          </cell>
          <cell r="DS31">
            <v>4.7647058823529411</v>
          </cell>
          <cell r="DT31">
            <v>4.7647058823529411</v>
          </cell>
          <cell r="DU31">
            <v>2</v>
          </cell>
          <cell r="DW31">
            <v>7</v>
          </cell>
          <cell r="DZ31">
            <v>7</v>
          </cell>
          <cell r="EA31">
            <v>7</v>
          </cell>
          <cell r="ED31">
            <v>7</v>
          </cell>
          <cell r="EE31">
            <v>7</v>
          </cell>
          <cell r="EH31">
            <v>7</v>
          </cell>
          <cell r="EI31">
            <v>6</v>
          </cell>
          <cell r="EL31">
            <v>6</v>
          </cell>
          <cell r="EM31">
            <v>6</v>
          </cell>
          <cell r="EP31">
            <v>6</v>
          </cell>
          <cell r="EQ31">
            <v>4</v>
          </cell>
          <cell r="ER31">
            <v>6</v>
          </cell>
          <cell r="ET31">
            <v>6</v>
          </cell>
          <cell r="EU31">
            <v>7</v>
          </cell>
          <cell r="EX31">
            <v>7</v>
          </cell>
          <cell r="EY31">
            <v>6.5333333333333332</v>
          </cell>
          <cell r="EZ31">
            <v>6.9333333333333336</v>
          </cell>
          <cell r="FA31">
            <v>6.5333333333333341</v>
          </cell>
          <cell r="FB31">
            <v>0</v>
          </cell>
          <cell r="FC31">
            <v>0</v>
          </cell>
        </row>
        <row r="32">
          <cell r="E32" t="str">
            <v>027</v>
          </cell>
          <cell r="G32" t="str">
            <v>Nguyãùn Thë</v>
          </cell>
          <cell r="H32" t="str">
            <v>Giang</v>
          </cell>
          <cell r="I32">
            <v>27242</v>
          </cell>
          <cell r="J32" t="str">
            <v>97DL2</v>
          </cell>
          <cell r="K32" t="str">
            <v>97DL3</v>
          </cell>
          <cell r="L32">
            <v>6</v>
          </cell>
          <cell r="O32">
            <v>6</v>
          </cell>
          <cell r="P32">
            <v>4</v>
          </cell>
          <cell r="Q32">
            <v>3</v>
          </cell>
          <cell r="R32">
            <v>8</v>
          </cell>
          <cell r="S32">
            <v>8</v>
          </cell>
          <cell r="T32">
            <v>4</v>
          </cell>
          <cell r="U32">
            <v>6</v>
          </cell>
          <cell r="W32">
            <v>6</v>
          </cell>
          <cell r="X32">
            <v>4</v>
          </cell>
          <cell r="Z32">
            <v>5</v>
          </cell>
          <cell r="AA32">
            <v>5</v>
          </cell>
          <cell r="AB32">
            <v>5</v>
          </cell>
          <cell r="AE32">
            <v>5</v>
          </cell>
          <cell r="AF32">
            <v>6</v>
          </cell>
          <cell r="AI32">
            <v>6</v>
          </cell>
          <cell r="AJ32">
            <v>4</v>
          </cell>
          <cell r="AK32">
            <v>4</v>
          </cell>
          <cell r="AL32">
            <v>8</v>
          </cell>
          <cell r="AM32">
            <v>8</v>
          </cell>
          <cell r="AN32">
            <v>6</v>
          </cell>
          <cell r="AQ32">
            <v>6</v>
          </cell>
          <cell r="AR32">
            <v>6.8787878787878789</v>
          </cell>
          <cell r="AS32">
            <v>2</v>
          </cell>
          <cell r="AU32">
            <v>6</v>
          </cell>
          <cell r="AX32">
            <v>6</v>
          </cell>
          <cell r="AY32">
            <v>5</v>
          </cell>
          <cell r="BB32">
            <v>5</v>
          </cell>
          <cell r="BC32">
            <v>4</v>
          </cell>
          <cell r="BD32">
            <v>5</v>
          </cell>
          <cell r="BF32">
            <v>5</v>
          </cell>
          <cell r="BG32">
            <v>5</v>
          </cell>
          <cell r="BJ32">
            <v>5</v>
          </cell>
          <cell r="BK32">
            <v>5</v>
          </cell>
          <cell r="BN32">
            <v>5</v>
          </cell>
          <cell r="BO32">
            <v>6.5</v>
          </cell>
          <cell r="BR32">
            <v>7</v>
          </cell>
          <cell r="BS32">
            <v>7</v>
          </cell>
          <cell r="BV32">
            <v>7</v>
          </cell>
          <cell r="BW32">
            <v>5.5</v>
          </cell>
          <cell r="BZ32">
            <v>6</v>
          </cell>
          <cell r="CA32">
            <v>5.6</v>
          </cell>
          <cell r="CD32">
            <v>7</v>
          </cell>
          <cell r="CG32">
            <v>7</v>
          </cell>
          <cell r="CH32">
            <v>7</v>
          </cell>
          <cell r="CK32">
            <v>7</v>
          </cell>
          <cell r="CL32">
            <v>7</v>
          </cell>
          <cell r="CO32">
            <v>7</v>
          </cell>
          <cell r="CP32">
            <v>7</v>
          </cell>
          <cell r="CS32">
            <v>7</v>
          </cell>
          <cell r="CT32">
            <v>6</v>
          </cell>
          <cell r="CW32">
            <v>6</v>
          </cell>
          <cell r="CX32">
            <v>7</v>
          </cell>
          <cell r="DA32">
            <v>7</v>
          </cell>
          <cell r="DB32">
            <v>8</v>
          </cell>
          <cell r="DE32">
            <v>8</v>
          </cell>
          <cell r="DF32">
            <v>6</v>
          </cell>
          <cell r="DI32">
            <v>6</v>
          </cell>
          <cell r="DJ32">
            <v>5</v>
          </cell>
          <cell r="DM32">
            <v>5</v>
          </cell>
          <cell r="DN32">
            <v>5</v>
          </cell>
          <cell r="DQ32">
            <v>5</v>
          </cell>
          <cell r="DR32">
            <v>6.6470588235294121</v>
          </cell>
          <cell r="DS32">
            <v>6.6470588235294121</v>
          </cell>
          <cell r="DT32">
            <v>6.6470588235294121</v>
          </cell>
          <cell r="DU32">
            <v>0</v>
          </cell>
          <cell r="DW32">
            <v>6</v>
          </cell>
          <cell r="DZ32">
            <v>6</v>
          </cell>
          <cell r="EA32">
            <v>7</v>
          </cell>
          <cell r="ED32">
            <v>7</v>
          </cell>
          <cell r="EE32">
            <v>8</v>
          </cell>
          <cell r="EH32">
            <v>8</v>
          </cell>
          <cell r="EI32">
            <v>7</v>
          </cell>
          <cell r="EL32">
            <v>7</v>
          </cell>
          <cell r="EM32">
            <v>4</v>
          </cell>
          <cell r="EN32">
            <v>7</v>
          </cell>
          <cell r="EP32">
            <v>7</v>
          </cell>
          <cell r="EQ32">
            <v>6</v>
          </cell>
          <cell r="ET32">
            <v>6</v>
          </cell>
          <cell r="EU32">
            <v>5</v>
          </cell>
          <cell r="EX32">
            <v>5</v>
          </cell>
          <cell r="EY32">
            <v>6.4666666666666668</v>
          </cell>
          <cell r="EZ32">
            <v>6.4666666666666668</v>
          </cell>
          <cell r="FA32">
            <v>6.0666666666666664</v>
          </cell>
          <cell r="FB32">
            <v>0</v>
          </cell>
          <cell r="FC32">
            <v>0</v>
          </cell>
        </row>
        <row r="33">
          <cell r="E33" t="str">
            <v>028</v>
          </cell>
          <cell r="G33" t="str">
            <v>Huyình Thë Thuìy</v>
          </cell>
          <cell r="H33" t="str">
            <v>Hæång</v>
          </cell>
          <cell r="I33">
            <v>28707</v>
          </cell>
          <cell r="J33" t="str">
            <v>97DL2</v>
          </cell>
          <cell r="K33" t="str">
            <v>97DL2</v>
          </cell>
          <cell r="L33">
            <v>5</v>
          </cell>
          <cell r="O33">
            <v>5</v>
          </cell>
          <cell r="R33">
            <v>6</v>
          </cell>
          <cell r="S33">
            <v>6</v>
          </cell>
          <cell r="T33">
            <v>3</v>
          </cell>
          <cell r="U33">
            <v>5</v>
          </cell>
          <cell r="W33">
            <v>5</v>
          </cell>
          <cell r="X33">
            <v>6</v>
          </cell>
          <cell r="AA33">
            <v>6</v>
          </cell>
          <cell r="AB33">
            <v>4</v>
          </cell>
          <cell r="AC33">
            <v>5</v>
          </cell>
          <cell r="AE33">
            <v>5</v>
          </cell>
          <cell r="AF33">
            <v>5</v>
          </cell>
          <cell r="AI33">
            <v>5</v>
          </cell>
          <cell r="AJ33">
            <v>3</v>
          </cell>
          <cell r="AK33">
            <v>4</v>
          </cell>
          <cell r="AL33">
            <v>7</v>
          </cell>
          <cell r="AM33">
            <v>7</v>
          </cell>
          <cell r="AN33">
            <v>5</v>
          </cell>
          <cell r="AQ33">
            <v>5</v>
          </cell>
          <cell r="AR33">
            <v>5.9393939393939394</v>
          </cell>
          <cell r="AS33">
            <v>2</v>
          </cell>
          <cell r="AU33">
            <v>6</v>
          </cell>
          <cell r="AX33">
            <v>6</v>
          </cell>
          <cell r="AY33">
            <v>6</v>
          </cell>
          <cell r="BB33">
            <v>6</v>
          </cell>
          <cell r="BC33">
            <v>4</v>
          </cell>
          <cell r="BD33">
            <v>5</v>
          </cell>
          <cell r="BF33">
            <v>5</v>
          </cell>
          <cell r="BG33">
            <v>5</v>
          </cell>
          <cell r="BJ33">
            <v>5</v>
          </cell>
          <cell r="BL33">
            <v>6</v>
          </cell>
          <cell r="BN33">
            <v>6</v>
          </cell>
          <cell r="BO33">
            <v>5</v>
          </cell>
          <cell r="BR33">
            <v>5</v>
          </cell>
          <cell r="BS33">
            <v>5</v>
          </cell>
          <cell r="BV33">
            <v>5</v>
          </cell>
          <cell r="BW33">
            <v>5</v>
          </cell>
          <cell r="BZ33">
            <v>5</v>
          </cell>
          <cell r="CA33">
            <v>5.5</v>
          </cell>
          <cell r="CD33">
            <v>4</v>
          </cell>
          <cell r="CE33">
            <v>5</v>
          </cell>
          <cell r="CG33">
            <v>5</v>
          </cell>
          <cell r="CH33">
            <v>3</v>
          </cell>
          <cell r="CI33">
            <v>5</v>
          </cell>
          <cell r="CK33">
            <v>5</v>
          </cell>
          <cell r="CL33">
            <v>5</v>
          </cell>
          <cell r="CO33">
            <v>5</v>
          </cell>
          <cell r="CP33">
            <v>7</v>
          </cell>
          <cell r="CS33">
            <v>7</v>
          </cell>
          <cell r="CT33">
            <v>3</v>
          </cell>
          <cell r="CU33">
            <v>5</v>
          </cell>
          <cell r="CW33">
            <v>5</v>
          </cell>
          <cell r="CX33">
            <v>7</v>
          </cell>
          <cell r="DA33">
            <v>7</v>
          </cell>
          <cell r="DB33">
            <v>5</v>
          </cell>
          <cell r="DE33">
            <v>5</v>
          </cell>
          <cell r="DF33">
            <v>4</v>
          </cell>
          <cell r="DG33">
            <v>7</v>
          </cell>
          <cell r="DI33">
            <v>7</v>
          </cell>
          <cell r="DJ33">
            <v>6</v>
          </cell>
          <cell r="DM33">
            <v>6</v>
          </cell>
          <cell r="DN33">
            <v>5</v>
          </cell>
          <cell r="DQ33">
            <v>5</v>
          </cell>
          <cell r="DR33">
            <v>5.8529411764705879</v>
          </cell>
          <cell r="DS33">
            <v>5.8529411764705879</v>
          </cell>
          <cell r="DT33">
            <v>4.9117647058823533</v>
          </cell>
          <cell r="DU33">
            <v>0</v>
          </cell>
          <cell r="DW33">
            <v>7</v>
          </cell>
          <cell r="DZ33">
            <v>7</v>
          </cell>
          <cell r="EA33">
            <v>5</v>
          </cell>
          <cell r="ED33">
            <v>5</v>
          </cell>
          <cell r="EE33">
            <v>6</v>
          </cell>
          <cell r="EH33">
            <v>6</v>
          </cell>
          <cell r="EJ33">
            <v>7</v>
          </cell>
          <cell r="EL33">
            <v>7</v>
          </cell>
          <cell r="EM33">
            <v>1</v>
          </cell>
          <cell r="EN33" t="str">
            <v>2(1)</v>
          </cell>
          <cell r="EO33">
            <v>7</v>
          </cell>
          <cell r="EP33">
            <v>7</v>
          </cell>
          <cell r="EQ33">
            <v>4</v>
          </cell>
          <cell r="ER33">
            <v>3</v>
          </cell>
          <cell r="ES33">
            <v>4</v>
          </cell>
          <cell r="ET33">
            <v>4</v>
          </cell>
          <cell r="EU33">
            <v>5</v>
          </cell>
          <cell r="EX33">
            <v>5</v>
          </cell>
          <cell r="EY33">
            <v>5.7333333333333334</v>
          </cell>
          <cell r="EZ33">
            <v>5.7333333333333334</v>
          </cell>
          <cell r="FA33">
            <v>4</v>
          </cell>
          <cell r="FB33">
            <v>3</v>
          </cell>
          <cell r="FC33">
            <v>0</v>
          </cell>
        </row>
        <row r="34">
          <cell r="E34" t="str">
            <v>029</v>
          </cell>
          <cell r="G34" t="str">
            <v>Voî Thë Diãûu</v>
          </cell>
          <cell r="H34" t="str">
            <v>Hæång</v>
          </cell>
          <cell r="I34">
            <v>28365</v>
          </cell>
          <cell r="J34" t="str">
            <v>97DL3</v>
          </cell>
          <cell r="K34" t="str">
            <v>97DL1</v>
          </cell>
          <cell r="L34">
            <v>7</v>
          </cell>
          <cell r="O34">
            <v>7</v>
          </cell>
          <cell r="P34">
            <v>5</v>
          </cell>
          <cell r="S34">
            <v>5</v>
          </cell>
          <cell r="T34">
            <v>3</v>
          </cell>
          <cell r="U34">
            <v>3</v>
          </cell>
          <cell r="V34">
            <v>5</v>
          </cell>
          <cell r="W34">
            <v>5</v>
          </cell>
          <cell r="X34">
            <v>4</v>
          </cell>
          <cell r="AA34">
            <v>4</v>
          </cell>
          <cell r="AB34">
            <v>2</v>
          </cell>
          <cell r="AC34">
            <v>3</v>
          </cell>
          <cell r="AD34">
            <v>4</v>
          </cell>
          <cell r="AE34">
            <v>4</v>
          </cell>
          <cell r="AF34">
            <v>3</v>
          </cell>
          <cell r="AG34">
            <v>4</v>
          </cell>
          <cell r="AI34">
            <v>4</v>
          </cell>
          <cell r="AJ34">
            <v>4</v>
          </cell>
          <cell r="AK34">
            <v>5</v>
          </cell>
          <cell r="AM34">
            <v>5</v>
          </cell>
          <cell r="AO34">
            <v>4</v>
          </cell>
          <cell r="AQ34">
            <v>4</v>
          </cell>
          <cell r="AR34">
            <v>4.9696969696969697</v>
          </cell>
          <cell r="AS34">
            <v>2</v>
          </cell>
          <cell r="AU34">
            <v>5</v>
          </cell>
          <cell r="AX34">
            <v>5</v>
          </cell>
          <cell r="AY34">
            <v>4</v>
          </cell>
          <cell r="BB34">
            <v>4</v>
          </cell>
          <cell r="BC34">
            <v>3</v>
          </cell>
          <cell r="BD34">
            <v>5</v>
          </cell>
          <cell r="BF34">
            <v>5</v>
          </cell>
          <cell r="BG34">
            <v>5</v>
          </cell>
          <cell r="BJ34">
            <v>5</v>
          </cell>
          <cell r="BK34">
            <v>5</v>
          </cell>
          <cell r="BN34">
            <v>5</v>
          </cell>
          <cell r="BO34">
            <v>4</v>
          </cell>
          <cell r="BP34">
            <v>5.5</v>
          </cell>
          <cell r="BR34">
            <v>6</v>
          </cell>
          <cell r="BS34">
            <v>6</v>
          </cell>
          <cell r="BV34">
            <v>6</v>
          </cell>
          <cell r="BW34">
            <v>5</v>
          </cell>
          <cell r="BZ34">
            <v>5</v>
          </cell>
          <cell r="CA34">
            <v>5.1333333333333337</v>
          </cell>
          <cell r="CB34">
            <v>4</v>
          </cell>
          <cell r="CD34">
            <v>5</v>
          </cell>
          <cell r="CG34">
            <v>5</v>
          </cell>
          <cell r="CH34">
            <v>7</v>
          </cell>
          <cell r="CK34">
            <v>7</v>
          </cell>
          <cell r="CL34">
            <v>4</v>
          </cell>
          <cell r="CM34">
            <v>4</v>
          </cell>
          <cell r="CO34">
            <v>4</v>
          </cell>
          <cell r="CP34">
            <v>6</v>
          </cell>
          <cell r="CS34">
            <v>6</v>
          </cell>
          <cell r="CT34">
            <v>5</v>
          </cell>
          <cell r="CW34">
            <v>5</v>
          </cell>
          <cell r="CX34">
            <v>6</v>
          </cell>
          <cell r="DA34">
            <v>6</v>
          </cell>
          <cell r="DB34">
            <v>5</v>
          </cell>
          <cell r="DE34">
            <v>5</v>
          </cell>
          <cell r="DF34">
            <v>4</v>
          </cell>
          <cell r="DG34">
            <v>7</v>
          </cell>
          <cell r="DI34">
            <v>7</v>
          </cell>
          <cell r="DJ34">
            <v>5</v>
          </cell>
          <cell r="DM34">
            <v>5</v>
          </cell>
          <cell r="DN34">
            <v>5</v>
          </cell>
          <cell r="DQ34">
            <v>5</v>
          </cell>
          <cell r="DR34">
            <v>5.617647058823529</v>
          </cell>
          <cell r="DS34">
            <v>5.9176470588235288</v>
          </cell>
          <cell r="DT34">
            <v>5.5647058823529409</v>
          </cell>
          <cell r="DU34">
            <v>0</v>
          </cell>
          <cell r="DW34">
            <v>6</v>
          </cell>
          <cell r="DZ34">
            <v>6</v>
          </cell>
          <cell r="EA34">
            <v>7</v>
          </cell>
          <cell r="ED34">
            <v>7</v>
          </cell>
          <cell r="EE34">
            <v>5</v>
          </cell>
          <cell r="EH34">
            <v>5</v>
          </cell>
          <cell r="EJ34">
            <v>3</v>
          </cell>
          <cell r="EK34">
            <v>6</v>
          </cell>
          <cell r="EL34">
            <v>6</v>
          </cell>
          <cell r="EM34">
            <v>7</v>
          </cell>
          <cell r="EP34">
            <v>7</v>
          </cell>
          <cell r="EQ34">
            <v>5</v>
          </cell>
          <cell r="ER34">
            <v>6</v>
          </cell>
          <cell r="ET34">
            <v>6</v>
          </cell>
          <cell r="EU34">
            <v>3</v>
          </cell>
          <cell r="EV34">
            <v>3</v>
          </cell>
          <cell r="EW34">
            <v>6</v>
          </cell>
          <cell r="EX34">
            <v>6</v>
          </cell>
          <cell r="EY34">
            <v>6.1</v>
          </cell>
          <cell r="EZ34">
            <v>6.1</v>
          </cell>
          <cell r="FA34">
            <v>4.5999999999999996</v>
          </cell>
          <cell r="FB34">
            <v>2</v>
          </cell>
          <cell r="FC34">
            <v>0</v>
          </cell>
        </row>
        <row r="35">
          <cell r="E35" t="str">
            <v>030</v>
          </cell>
          <cell r="G35" t="str">
            <v>Nguyãùn Thë</v>
          </cell>
          <cell r="H35" t="str">
            <v>Hæng</v>
          </cell>
          <cell r="I35">
            <v>28496</v>
          </cell>
          <cell r="J35" t="str">
            <v>97DL2</v>
          </cell>
          <cell r="K35" t="str">
            <v>97DL2</v>
          </cell>
          <cell r="O35">
            <v>0</v>
          </cell>
          <cell r="P35">
            <v>3</v>
          </cell>
          <cell r="Q35">
            <v>3</v>
          </cell>
          <cell r="R35">
            <v>7</v>
          </cell>
          <cell r="S35">
            <v>7</v>
          </cell>
          <cell r="T35">
            <v>3</v>
          </cell>
          <cell r="U35">
            <v>3</v>
          </cell>
          <cell r="V35">
            <v>5</v>
          </cell>
          <cell r="W35">
            <v>5</v>
          </cell>
          <cell r="X35">
            <v>5</v>
          </cell>
          <cell r="AA35">
            <v>5</v>
          </cell>
          <cell r="AB35">
            <v>6</v>
          </cell>
          <cell r="AE35">
            <v>6</v>
          </cell>
          <cell r="AF35">
            <v>6</v>
          </cell>
          <cell r="AI35">
            <v>6</v>
          </cell>
          <cell r="AJ35">
            <v>3</v>
          </cell>
          <cell r="AK35">
            <v>6</v>
          </cell>
          <cell r="AM35">
            <v>6</v>
          </cell>
          <cell r="AN35">
            <v>5</v>
          </cell>
          <cell r="AQ35">
            <v>5</v>
          </cell>
          <cell r="AR35">
            <v>5.2727272727272725</v>
          </cell>
          <cell r="AS35">
            <v>1</v>
          </cell>
          <cell r="AU35">
            <v>3</v>
          </cell>
          <cell r="AV35">
            <v>4</v>
          </cell>
          <cell r="AX35">
            <v>4</v>
          </cell>
          <cell r="AY35">
            <v>7</v>
          </cell>
          <cell r="BB35">
            <v>7</v>
          </cell>
          <cell r="BC35">
            <v>4</v>
          </cell>
          <cell r="BD35">
            <v>5</v>
          </cell>
          <cell r="BF35">
            <v>5</v>
          </cell>
          <cell r="BG35">
            <v>7</v>
          </cell>
          <cell r="BJ35">
            <v>7</v>
          </cell>
          <cell r="BK35">
            <v>2</v>
          </cell>
          <cell r="BL35">
            <v>5</v>
          </cell>
          <cell r="BN35">
            <v>5</v>
          </cell>
          <cell r="BO35">
            <v>5</v>
          </cell>
          <cell r="BR35">
            <v>5</v>
          </cell>
          <cell r="BS35">
            <v>5</v>
          </cell>
          <cell r="BV35">
            <v>5</v>
          </cell>
          <cell r="BW35">
            <v>7</v>
          </cell>
          <cell r="BZ35">
            <v>7</v>
          </cell>
          <cell r="CA35">
            <v>5.2666666666666666</v>
          </cell>
          <cell r="CB35">
            <v>3</v>
          </cell>
          <cell r="CD35">
            <v>7</v>
          </cell>
          <cell r="CG35">
            <v>7</v>
          </cell>
          <cell r="CH35">
            <v>4</v>
          </cell>
          <cell r="CJ35">
            <v>6</v>
          </cell>
          <cell r="CK35">
            <v>6</v>
          </cell>
          <cell r="CL35">
            <v>7</v>
          </cell>
          <cell r="CO35">
            <v>7</v>
          </cell>
          <cell r="CP35">
            <v>8</v>
          </cell>
          <cell r="CS35">
            <v>8</v>
          </cell>
          <cell r="CT35">
            <v>6</v>
          </cell>
          <cell r="CW35">
            <v>6</v>
          </cell>
          <cell r="CX35">
            <v>7</v>
          </cell>
          <cell r="DA35">
            <v>7</v>
          </cell>
          <cell r="DB35">
            <v>7</v>
          </cell>
          <cell r="DE35">
            <v>7</v>
          </cell>
          <cell r="DF35">
            <v>4</v>
          </cell>
          <cell r="DG35">
            <v>7</v>
          </cell>
          <cell r="DI35">
            <v>7</v>
          </cell>
          <cell r="DJ35">
            <v>5</v>
          </cell>
          <cell r="DM35">
            <v>5</v>
          </cell>
          <cell r="DN35">
            <v>7</v>
          </cell>
          <cell r="DQ35">
            <v>7</v>
          </cell>
          <cell r="DR35">
            <v>6.7352941176470589</v>
          </cell>
          <cell r="DS35">
            <v>6.7352941176470589</v>
          </cell>
          <cell r="DT35">
            <v>6.1470588235294121</v>
          </cell>
          <cell r="DU35">
            <v>0</v>
          </cell>
          <cell r="DW35">
            <v>6</v>
          </cell>
          <cell r="DZ35">
            <v>6</v>
          </cell>
          <cell r="EA35">
            <v>7</v>
          </cell>
          <cell r="ED35">
            <v>7</v>
          </cell>
          <cell r="EE35">
            <v>5</v>
          </cell>
          <cell r="EH35">
            <v>5</v>
          </cell>
          <cell r="EI35">
            <v>7</v>
          </cell>
          <cell r="EL35">
            <v>7</v>
          </cell>
          <cell r="EM35">
            <v>5</v>
          </cell>
          <cell r="EP35">
            <v>5</v>
          </cell>
          <cell r="EQ35">
            <v>4</v>
          </cell>
          <cell r="ER35">
            <v>5</v>
          </cell>
          <cell r="ET35">
            <v>5</v>
          </cell>
          <cell r="EU35">
            <v>5</v>
          </cell>
          <cell r="EX35">
            <v>5</v>
          </cell>
          <cell r="EY35">
            <v>5.6</v>
          </cell>
          <cell r="EZ35">
            <v>5.6</v>
          </cell>
          <cell r="FA35">
            <v>5.4</v>
          </cell>
          <cell r="FB35">
            <v>0</v>
          </cell>
          <cell r="FC35">
            <v>0</v>
          </cell>
        </row>
        <row r="36">
          <cell r="E36" t="str">
            <v>031</v>
          </cell>
          <cell r="G36" t="str">
            <v>Lã Thë Thu</v>
          </cell>
          <cell r="H36" t="str">
            <v>Haì</v>
          </cell>
          <cell r="I36">
            <v>28892</v>
          </cell>
          <cell r="J36" t="str">
            <v>97DL2</v>
          </cell>
          <cell r="K36" t="str">
            <v>97DL2</v>
          </cell>
          <cell r="L36">
            <v>6</v>
          </cell>
          <cell r="O36">
            <v>6</v>
          </cell>
          <cell r="P36">
            <v>5</v>
          </cell>
          <cell r="S36">
            <v>5</v>
          </cell>
          <cell r="T36">
            <v>5</v>
          </cell>
          <cell r="W36">
            <v>5</v>
          </cell>
          <cell r="X36">
            <v>7</v>
          </cell>
          <cell r="AA36">
            <v>7</v>
          </cell>
          <cell r="AB36">
            <v>5</v>
          </cell>
          <cell r="AE36">
            <v>5</v>
          </cell>
          <cell r="AF36">
            <v>6</v>
          </cell>
          <cell r="AI36">
            <v>6</v>
          </cell>
          <cell r="AJ36">
            <v>1</v>
          </cell>
          <cell r="AK36">
            <v>5.5</v>
          </cell>
          <cell r="AM36">
            <v>6</v>
          </cell>
          <cell r="AN36">
            <v>6</v>
          </cell>
          <cell r="AQ36">
            <v>6</v>
          </cell>
          <cell r="AR36">
            <v>5.7272727272727275</v>
          </cell>
          <cell r="AS36">
            <v>2</v>
          </cell>
          <cell r="AU36">
            <v>6</v>
          </cell>
          <cell r="AX36">
            <v>6</v>
          </cell>
          <cell r="AY36">
            <v>6</v>
          </cell>
          <cell r="BB36">
            <v>6</v>
          </cell>
          <cell r="BC36">
            <v>4</v>
          </cell>
          <cell r="BF36">
            <v>4</v>
          </cell>
          <cell r="BG36">
            <v>5</v>
          </cell>
          <cell r="BJ36">
            <v>5</v>
          </cell>
          <cell r="BK36">
            <v>5</v>
          </cell>
          <cell r="BN36">
            <v>5</v>
          </cell>
          <cell r="BO36">
            <v>5.5</v>
          </cell>
          <cell r="BR36">
            <v>6</v>
          </cell>
          <cell r="BS36">
            <v>5</v>
          </cell>
          <cell r="BV36">
            <v>5</v>
          </cell>
          <cell r="BW36">
            <v>8</v>
          </cell>
          <cell r="BZ36">
            <v>8</v>
          </cell>
          <cell r="CA36">
            <v>5.2</v>
          </cell>
          <cell r="CD36">
            <v>6</v>
          </cell>
          <cell r="CG36">
            <v>6</v>
          </cell>
          <cell r="CH36">
            <v>4</v>
          </cell>
          <cell r="CI36">
            <v>6</v>
          </cell>
          <cell r="CK36">
            <v>6</v>
          </cell>
          <cell r="CL36">
            <v>3</v>
          </cell>
          <cell r="CM36">
            <v>4</v>
          </cell>
          <cell r="CO36">
            <v>4</v>
          </cell>
          <cell r="CP36">
            <v>7</v>
          </cell>
          <cell r="CS36">
            <v>7</v>
          </cell>
          <cell r="CT36">
            <v>3</v>
          </cell>
          <cell r="CU36">
            <v>5</v>
          </cell>
          <cell r="CW36">
            <v>5</v>
          </cell>
          <cell r="CX36">
            <v>7</v>
          </cell>
          <cell r="DA36">
            <v>7</v>
          </cell>
          <cell r="DB36">
            <v>5</v>
          </cell>
          <cell r="DE36">
            <v>5</v>
          </cell>
          <cell r="DF36">
            <v>5</v>
          </cell>
          <cell r="DI36">
            <v>5</v>
          </cell>
          <cell r="DJ36">
            <v>6</v>
          </cell>
          <cell r="DM36">
            <v>6</v>
          </cell>
          <cell r="DN36">
            <v>8</v>
          </cell>
          <cell r="DQ36">
            <v>8</v>
          </cell>
          <cell r="DR36">
            <v>5.6764705882352944</v>
          </cell>
          <cell r="DS36">
            <v>5.6764705882352944</v>
          </cell>
          <cell r="DT36">
            <v>5.0294117647058822</v>
          </cell>
          <cell r="DU36">
            <v>0</v>
          </cell>
          <cell r="DX36">
            <v>7</v>
          </cell>
          <cell r="DZ36">
            <v>7</v>
          </cell>
          <cell r="EA36">
            <v>7</v>
          </cell>
          <cell r="ED36">
            <v>7</v>
          </cell>
          <cell r="EE36">
            <v>5</v>
          </cell>
          <cell r="EH36">
            <v>5</v>
          </cell>
          <cell r="EJ36">
            <v>4</v>
          </cell>
          <cell r="EK36">
            <v>7</v>
          </cell>
          <cell r="EL36">
            <v>7</v>
          </cell>
          <cell r="EN36" t="str">
            <v>3(L3)</v>
          </cell>
          <cell r="EO36">
            <v>7</v>
          </cell>
          <cell r="EP36">
            <v>7</v>
          </cell>
          <cell r="ER36">
            <v>7</v>
          </cell>
          <cell r="ET36">
            <v>7</v>
          </cell>
          <cell r="EV36">
            <v>2</v>
          </cell>
          <cell r="EW36">
            <v>6</v>
          </cell>
          <cell r="EX36">
            <v>6</v>
          </cell>
          <cell r="EY36">
            <v>6.5666666666666664</v>
          </cell>
          <cell r="EZ36">
            <v>6.5666666666666664</v>
          </cell>
          <cell r="FA36">
            <v>1.3666666666666667</v>
          </cell>
          <cell r="FB36">
            <v>3</v>
          </cell>
          <cell r="FC36">
            <v>0</v>
          </cell>
        </row>
        <row r="37">
          <cell r="E37" t="str">
            <v>032</v>
          </cell>
          <cell r="G37" t="str">
            <v>Nguyãùn Thë Thanh</v>
          </cell>
          <cell r="H37" t="str">
            <v>Haì</v>
          </cell>
          <cell r="I37">
            <v>28636</v>
          </cell>
          <cell r="J37" t="str">
            <v>97DL2</v>
          </cell>
          <cell r="K37" t="str">
            <v>97DL4</v>
          </cell>
          <cell r="L37">
            <v>7</v>
          </cell>
          <cell r="O37">
            <v>7</v>
          </cell>
          <cell r="P37">
            <v>7</v>
          </cell>
          <cell r="S37">
            <v>7</v>
          </cell>
          <cell r="T37">
            <v>3</v>
          </cell>
          <cell r="U37">
            <v>5</v>
          </cell>
          <cell r="V37">
            <v>5</v>
          </cell>
          <cell r="W37">
            <v>5</v>
          </cell>
          <cell r="X37">
            <v>6</v>
          </cell>
          <cell r="AA37">
            <v>6</v>
          </cell>
          <cell r="AB37">
            <v>3</v>
          </cell>
          <cell r="AC37">
            <v>5</v>
          </cell>
          <cell r="AE37">
            <v>5</v>
          </cell>
          <cell r="AF37">
            <v>5</v>
          </cell>
          <cell r="AI37">
            <v>5</v>
          </cell>
          <cell r="AJ37">
            <v>4</v>
          </cell>
          <cell r="AK37">
            <v>5</v>
          </cell>
          <cell r="AM37">
            <v>5</v>
          </cell>
          <cell r="AN37">
            <v>7.5</v>
          </cell>
          <cell r="AQ37">
            <v>8</v>
          </cell>
          <cell r="AR37">
            <v>5.6060606060606064</v>
          </cell>
          <cell r="AS37">
            <v>2</v>
          </cell>
          <cell r="AU37">
            <v>5</v>
          </cell>
          <cell r="AX37">
            <v>5</v>
          </cell>
          <cell r="AY37">
            <v>5</v>
          </cell>
          <cell r="BB37">
            <v>5</v>
          </cell>
          <cell r="BC37">
            <v>4</v>
          </cell>
          <cell r="BD37">
            <v>5</v>
          </cell>
          <cell r="BF37">
            <v>5</v>
          </cell>
          <cell r="BG37">
            <v>5</v>
          </cell>
          <cell r="BJ37">
            <v>5</v>
          </cell>
          <cell r="BK37">
            <v>3</v>
          </cell>
          <cell r="BL37">
            <v>5</v>
          </cell>
          <cell r="BN37">
            <v>5</v>
          </cell>
          <cell r="BO37">
            <v>5.5</v>
          </cell>
          <cell r="BR37">
            <v>6</v>
          </cell>
          <cell r="BS37">
            <v>7</v>
          </cell>
          <cell r="BV37">
            <v>7</v>
          </cell>
          <cell r="BW37">
            <v>5</v>
          </cell>
          <cell r="BZ37">
            <v>5</v>
          </cell>
          <cell r="CA37">
            <v>5.333333333333333</v>
          </cell>
          <cell r="CD37">
            <v>8</v>
          </cell>
          <cell r="CG37">
            <v>8</v>
          </cell>
          <cell r="CH37">
            <v>8</v>
          </cell>
          <cell r="CK37">
            <v>8</v>
          </cell>
          <cell r="CL37">
            <v>5</v>
          </cell>
          <cell r="CO37">
            <v>5</v>
          </cell>
          <cell r="CP37">
            <v>7</v>
          </cell>
          <cell r="CS37">
            <v>7</v>
          </cell>
          <cell r="CT37">
            <v>6</v>
          </cell>
          <cell r="CW37">
            <v>6</v>
          </cell>
          <cell r="CX37">
            <v>6</v>
          </cell>
          <cell r="DA37">
            <v>6</v>
          </cell>
          <cell r="DB37">
            <v>4</v>
          </cell>
          <cell r="DC37">
            <v>6</v>
          </cell>
          <cell r="DE37">
            <v>6</v>
          </cell>
          <cell r="DF37">
            <v>5</v>
          </cell>
          <cell r="DI37">
            <v>5</v>
          </cell>
          <cell r="DJ37">
            <v>4</v>
          </cell>
          <cell r="DK37">
            <v>5</v>
          </cell>
          <cell r="DM37">
            <v>5</v>
          </cell>
          <cell r="DN37">
            <v>8</v>
          </cell>
          <cell r="DQ37">
            <v>8</v>
          </cell>
          <cell r="DR37">
            <v>6.2058823529411766</v>
          </cell>
          <cell r="DS37">
            <v>6.2058823529411766</v>
          </cell>
          <cell r="DT37">
            <v>5.9411764705882355</v>
          </cell>
          <cell r="DU37">
            <v>0</v>
          </cell>
          <cell r="DW37">
            <v>5</v>
          </cell>
          <cell r="DZ37">
            <v>5</v>
          </cell>
          <cell r="EA37">
            <v>7</v>
          </cell>
          <cell r="ED37">
            <v>7</v>
          </cell>
          <cell r="EE37">
            <v>7</v>
          </cell>
          <cell r="EH37">
            <v>7</v>
          </cell>
          <cell r="EI37">
            <v>5</v>
          </cell>
          <cell r="EL37">
            <v>5</v>
          </cell>
          <cell r="EM37">
            <v>5</v>
          </cell>
          <cell r="EP37">
            <v>5</v>
          </cell>
          <cell r="EQ37">
            <v>3</v>
          </cell>
          <cell r="ER37">
            <v>6</v>
          </cell>
          <cell r="ET37">
            <v>6</v>
          </cell>
          <cell r="EU37">
            <v>6</v>
          </cell>
          <cell r="EX37">
            <v>6</v>
          </cell>
          <cell r="EY37">
            <v>5.833333333333333</v>
          </cell>
          <cell r="EZ37">
            <v>5.833333333333333</v>
          </cell>
          <cell r="FA37">
            <v>5.2333333333333334</v>
          </cell>
          <cell r="FB37">
            <v>0</v>
          </cell>
          <cell r="FC37">
            <v>0</v>
          </cell>
        </row>
        <row r="38">
          <cell r="E38" t="str">
            <v>033</v>
          </cell>
          <cell r="G38" t="str">
            <v>Phaûm Thë</v>
          </cell>
          <cell r="H38" t="str">
            <v>Haì</v>
          </cell>
          <cell r="I38">
            <v>28751</v>
          </cell>
          <cell r="J38" t="str">
            <v>97DL1</v>
          </cell>
          <cell r="K38" t="str">
            <v>97DL4</v>
          </cell>
          <cell r="L38">
            <v>6</v>
          </cell>
          <cell r="O38">
            <v>6</v>
          </cell>
          <cell r="P38">
            <v>4</v>
          </cell>
          <cell r="R38">
            <v>5</v>
          </cell>
          <cell r="S38">
            <v>5</v>
          </cell>
          <cell r="T38">
            <v>3</v>
          </cell>
          <cell r="U38">
            <v>4</v>
          </cell>
          <cell r="V38">
            <v>5</v>
          </cell>
          <cell r="W38">
            <v>5</v>
          </cell>
          <cell r="X38">
            <v>5</v>
          </cell>
          <cell r="AA38">
            <v>5</v>
          </cell>
          <cell r="AB38">
            <v>4</v>
          </cell>
          <cell r="AC38">
            <v>3</v>
          </cell>
          <cell r="AE38">
            <v>4</v>
          </cell>
          <cell r="AF38">
            <v>5</v>
          </cell>
          <cell r="AI38">
            <v>5</v>
          </cell>
          <cell r="AJ38">
            <v>4</v>
          </cell>
          <cell r="AM38">
            <v>4</v>
          </cell>
          <cell r="AN38">
            <v>5</v>
          </cell>
          <cell r="AQ38">
            <v>5</v>
          </cell>
          <cell r="AR38">
            <v>4.666666666666667</v>
          </cell>
          <cell r="AS38">
            <v>2</v>
          </cell>
          <cell r="AU38">
            <v>3</v>
          </cell>
          <cell r="AV38">
            <v>5</v>
          </cell>
          <cell r="AX38">
            <v>5</v>
          </cell>
          <cell r="AY38">
            <v>5</v>
          </cell>
          <cell r="BB38">
            <v>5</v>
          </cell>
          <cell r="BC38">
            <v>2</v>
          </cell>
          <cell r="BD38">
            <v>0</v>
          </cell>
          <cell r="BE38">
            <v>6</v>
          </cell>
          <cell r="BF38">
            <v>6</v>
          </cell>
          <cell r="BG38">
            <v>3</v>
          </cell>
          <cell r="BH38">
            <v>6</v>
          </cell>
          <cell r="BJ38">
            <v>6</v>
          </cell>
          <cell r="BK38">
            <v>4</v>
          </cell>
          <cell r="BL38">
            <v>6</v>
          </cell>
          <cell r="BN38">
            <v>6</v>
          </cell>
          <cell r="BO38">
            <v>5</v>
          </cell>
          <cell r="BR38">
            <v>5</v>
          </cell>
          <cell r="BS38">
            <v>7</v>
          </cell>
          <cell r="BV38">
            <v>7</v>
          </cell>
          <cell r="BW38">
            <v>6</v>
          </cell>
          <cell r="BZ38">
            <v>6</v>
          </cell>
          <cell r="CA38">
            <v>5.7333333333333334</v>
          </cell>
          <cell r="CD38">
            <v>6</v>
          </cell>
          <cell r="CG38">
            <v>6</v>
          </cell>
          <cell r="CH38">
            <v>5</v>
          </cell>
          <cell r="CK38">
            <v>5</v>
          </cell>
          <cell r="CL38">
            <v>5</v>
          </cell>
          <cell r="CO38">
            <v>5</v>
          </cell>
          <cell r="CP38">
            <v>9</v>
          </cell>
          <cell r="CS38">
            <v>9</v>
          </cell>
          <cell r="CT38">
            <v>5</v>
          </cell>
          <cell r="CW38">
            <v>5</v>
          </cell>
          <cell r="CX38">
            <v>7</v>
          </cell>
          <cell r="DA38">
            <v>7</v>
          </cell>
          <cell r="DC38">
            <v>6</v>
          </cell>
          <cell r="DE38">
            <v>6</v>
          </cell>
          <cell r="DF38">
            <v>3</v>
          </cell>
          <cell r="DG38">
            <v>6</v>
          </cell>
          <cell r="DI38">
            <v>6</v>
          </cell>
          <cell r="DJ38">
            <v>4</v>
          </cell>
          <cell r="DK38">
            <v>6</v>
          </cell>
          <cell r="DM38">
            <v>6</v>
          </cell>
          <cell r="DN38">
            <v>5</v>
          </cell>
          <cell r="DQ38">
            <v>5</v>
          </cell>
          <cell r="DR38">
            <v>6.2352941176470589</v>
          </cell>
          <cell r="DS38">
            <v>6.2352941176470589</v>
          </cell>
          <cell r="DT38">
            <v>5.1764705882352944</v>
          </cell>
          <cell r="DU38">
            <v>0</v>
          </cell>
          <cell r="DW38">
            <v>6</v>
          </cell>
          <cell r="DZ38">
            <v>6</v>
          </cell>
          <cell r="EA38">
            <v>6</v>
          </cell>
          <cell r="ED38">
            <v>6</v>
          </cell>
          <cell r="EE38">
            <v>1</v>
          </cell>
          <cell r="EF38">
            <v>5</v>
          </cell>
          <cell r="EH38">
            <v>5</v>
          </cell>
          <cell r="EI38">
            <v>7</v>
          </cell>
          <cell r="EL38">
            <v>7</v>
          </cell>
          <cell r="EM38">
            <v>1</v>
          </cell>
          <cell r="EN38" t="str">
            <v>1(2)</v>
          </cell>
          <cell r="EO38">
            <v>5</v>
          </cell>
          <cell r="EP38">
            <v>5</v>
          </cell>
          <cell r="EQ38">
            <v>6</v>
          </cell>
          <cell r="ET38">
            <v>6</v>
          </cell>
          <cell r="EU38">
            <v>3</v>
          </cell>
          <cell r="EV38">
            <v>4</v>
          </cell>
          <cell r="EW38">
            <v>5</v>
          </cell>
          <cell r="EX38">
            <v>5</v>
          </cell>
          <cell r="EY38">
            <v>5.7</v>
          </cell>
          <cell r="EZ38">
            <v>6</v>
          </cell>
          <cell r="FA38">
            <v>4.5999999999999996</v>
          </cell>
          <cell r="FB38">
            <v>2</v>
          </cell>
          <cell r="FC38">
            <v>0</v>
          </cell>
        </row>
        <row r="39">
          <cell r="E39" t="str">
            <v>034</v>
          </cell>
          <cell r="G39" t="str">
            <v>Vuî Thë Thu</v>
          </cell>
          <cell r="H39" t="str">
            <v>Haì</v>
          </cell>
          <cell r="I39">
            <v>28940</v>
          </cell>
          <cell r="J39" t="str">
            <v>97DL2</v>
          </cell>
          <cell r="K39" t="str">
            <v>97DL1</v>
          </cell>
          <cell r="L39">
            <v>6</v>
          </cell>
          <cell r="O39">
            <v>6</v>
          </cell>
          <cell r="P39">
            <v>4</v>
          </cell>
          <cell r="R39">
            <v>1</v>
          </cell>
          <cell r="S39">
            <v>4</v>
          </cell>
          <cell r="T39">
            <v>3</v>
          </cell>
          <cell r="U39">
            <v>5</v>
          </cell>
          <cell r="W39">
            <v>5</v>
          </cell>
          <cell r="X39">
            <v>4</v>
          </cell>
          <cell r="AA39">
            <v>4</v>
          </cell>
          <cell r="AB39">
            <v>3</v>
          </cell>
          <cell r="AC39">
            <v>5</v>
          </cell>
          <cell r="AE39">
            <v>5</v>
          </cell>
          <cell r="AF39">
            <v>4</v>
          </cell>
          <cell r="AH39">
            <v>7</v>
          </cell>
          <cell r="AI39">
            <v>7</v>
          </cell>
          <cell r="AJ39">
            <v>5</v>
          </cell>
          <cell r="AK39">
            <v>4</v>
          </cell>
          <cell r="AM39">
            <v>5</v>
          </cell>
          <cell r="AN39">
            <v>8.5</v>
          </cell>
          <cell r="AQ39">
            <v>9</v>
          </cell>
          <cell r="AR39">
            <v>5.1515151515151514</v>
          </cell>
          <cell r="AS39">
            <v>2</v>
          </cell>
          <cell r="AU39">
            <v>3</v>
          </cell>
          <cell r="AV39">
            <v>4</v>
          </cell>
          <cell r="AW39">
            <v>6</v>
          </cell>
          <cell r="AX39">
            <v>6</v>
          </cell>
          <cell r="AY39">
            <v>4</v>
          </cell>
          <cell r="AZ39">
            <v>5</v>
          </cell>
          <cell r="BB39">
            <v>5</v>
          </cell>
          <cell r="BC39">
            <v>1</v>
          </cell>
          <cell r="BD39">
            <v>5</v>
          </cell>
          <cell r="BF39">
            <v>5</v>
          </cell>
          <cell r="BG39">
            <v>5</v>
          </cell>
          <cell r="BJ39">
            <v>5</v>
          </cell>
          <cell r="BK39">
            <v>4.5</v>
          </cell>
          <cell r="BL39">
            <v>6</v>
          </cell>
          <cell r="BN39">
            <v>6</v>
          </cell>
          <cell r="BO39">
            <v>4</v>
          </cell>
          <cell r="BP39">
            <v>5.5</v>
          </cell>
          <cell r="BR39">
            <v>6</v>
          </cell>
          <cell r="BS39">
            <v>5</v>
          </cell>
          <cell r="BV39">
            <v>5</v>
          </cell>
          <cell r="BW39">
            <v>8</v>
          </cell>
          <cell r="BZ39">
            <v>8</v>
          </cell>
          <cell r="CA39">
            <v>5.5333333333333332</v>
          </cell>
          <cell r="CD39">
            <v>5</v>
          </cell>
          <cell r="CE39">
            <v>6</v>
          </cell>
          <cell r="CG39">
            <v>6</v>
          </cell>
          <cell r="CH39">
            <v>6</v>
          </cell>
          <cell r="CK39">
            <v>6</v>
          </cell>
          <cell r="CL39">
            <v>4</v>
          </cell>
          <cell r="CM39">
            <v>5</v>
          </cell>
          <cell r="CO39">
            <v>5</v>
          </cell>
          <cell r="CP39">
            <v>6</v>
          </cell>
          <cell r="CS39">
            <v>6</v>
          </cell>
          <cell r="CT39">
            <v>5</v>
          </cell>
          <cell r="CW39">
            <v>5</v>
          </cell>
          <cell r="CX39">
            <v>6</v>
          </cell>
          <cell r="DA39">
            <v>6</v>
          </cell>
          <cell r="DB39">
            <v>5</v>
          </cell>
          <cell r="DE39">
            <v>5</v>
          </cell>
          <cell r="DF39">
            <v>4</v>
          </cell>
          <cell r="DG39">
            <v>6</v>
          </cell>
          <cell r="DI39">
            <v>6</v>
          </cell>
          <cell r="DJ39">
            <v>5</v>
          </cell>
          <cell r="DM39">
            <v>5</v>
          </cell>
          <cell r="DN39">
            <v>8</v>
          </cell>
          <cell r="DQ39">
            <v>8</v>
          </cell>
          <cell r="DR39">
            <v>5.5588235294117645</v>
          </cell>
          <cell r="DS39">
            <v>5.8588235294117643</v>
          </cell>
          <cell r="DT39">
            <v>5.447058823529412</v>
          </cell>
          <cell r="DU39">
            <v>0</v>
          </cell>
          <cell r="DW39">
            <v>6</v>
          </cell>
          <cell r="DZ39">
            <v>6</v>
          </cell>
          <cell r="EA39">
            <v>7</v>
          </cell>
          <cell r="ED39">
            <v>7</v>
          </cell>
          <cell r="EE39">
            <v>5</v>
          </cell>
          <cell r="EH39">
            <v>5</v>
          </cell>
          <cell r="EJ39">
            <v>7</v>
          </cell>
          <cell r="EL39">
            <v>7</v>
          </cell>
          <cell r="EM39">
            <v>6</v>
          </cell>
          <cell r="EP39">
            <v>6</v>
          </cell>
          <cell r="EQ39">
            <v>5</v>
          </cell>
          <cell r="ET39">
            <v>5</v>
          </cell>
          <cell r="EU39">
            <v>5</v>
          </cell>
          <cell r="EX39">
            <v>5</v>
          </cell>
          <cell r="EY39">
            <v>5.7333333333333334</v>
          </cell>
          <cell r="EZ39">
            <v>5.7333333333333334</v>
          </cell>
          <cell r="FA39">
            <v>4.8</v>
          </cell>
          <cell r="FB39">
            <v>1</v>
          </cell>
          <cell r="FC39">
            <v>0</v>
          </cell>
        </row>
        <row r="40">
          <cell r="E40" t="str">
            <v>035</v>
          </cell>
          <cell r="G40" t="str">
            <v xml:space="preserve">Tráön Thë </v>
          </cell>
          <cell r="H40" t="str">
            <v>Häöng</v>
          </cell>
          <cell r="I40">
            <v>28787</v>
          </cell>
          <cell r="J40" t="str">
            <v>97DL1</v>
          </cell>
          <cell r="K40" t="str">
            <v>97DL4</v>
          </cell>
          <cell r="L40">
            <v>6</v>
          </cell>
          <cell r="O40">
            <v>6</v>
          </cell>
          <cell r="P40">
            <v>8</v>
          </cell>
          <cell r="S40">
            <v>8</v>
          </cell>
          <cell r="T40">
            <v>3</v>
          </cell>
          <cell r="U40">
            <v>6</v>
          </cell>
          <cell r="W40">
            <v>6</v>
          </cell>
          <cell r="X40">
            <v>6</v>
          </cell>
          <cell r="AA40">
            <v>6</v>
          </cell>
          <cell r="AB40">
            <v>4</v>
          </cell>
          <cell r="AC40">
            <v>6</v>
          </cell>
          <cell r="AE40">
            <v>6</v>
          </cell>
          <cell r="AF40">
            <v>6</v>
          </cell>
          <cell r="AI40">
            <v>6</v>
          </cell>
          <cell r="AJ40">
            <v>3</v>
          </cell>
          <cell r="AK40">
            <v>6</v>
          </cell>
          <cell r="AM40">
            <v>6</v>
          </cell>
          <cell r="AN40">
            <v>6.5</v>
          </cell>
          <cell r="AQ40">
            <v>7</v>
          </cell>
          <cell r="AR40">
            <v>6.3030303030303028</v>
          </cell>
          <cell r="AS40">
            <v>2</v>
          </cell>
          <cell r="AU40">
            <v>6</v>
          </cell>
          <cell r="AX40">
            <v>6</v>
          </cell>
          <cell r="AY40">
            <v>8</v>
          </cell>
          <cell r="BB40">
            <v>8</v>
          </cell>
          <cell r="BC40">
            <v>5</v>
          </cell>
          <cell r="BF40">
            <v>5</v>
          </cell>
          <cell r="BG40">
            <v>5</v>
          </cell>
          <cell r="BJ40">
            <v>5</v>
          </cell>
          <cell r="BK40">
            <v>4</v>
          </cell>
          <cell r="BL40">
            <v>6</v>
          </cell>
          <cell r="BN40">
            <v>6</v>
          </cell>
          <cell r="BO40">
            <v>5</v>
          </cell>
          <cell r="BR40">
            <v>5</v>
          </cell>
          <cell r="BS40">
            <v>7</v>
          </cell>
          <cell r="BV40">
            <v>7</v>
          </cell>
          <cell r="BW40">
            <v>9</v>
          </cell>
          <cell r="BZ40">
            <v>9</v>
          </cell>
          <cell r="CA40">
            <v>5.9</v>
          </cell>
          <cell r="CD40">
            <v>8</v>
          </cell>
          <cell r="CG40">
            <v>8</v>
          </cell>
          <cell r="CH40">
            <v>6</v>
          </cell>
          <cell r="CK40">
            <v>6</v>
          </cell>
          <cell r="CL40">
            <v>5</v>
          </cell>
          <cell r="CO40">
            <v>5</v>
          </cell>
          <cell r="CP40">
            <v>9</v>
          </cell>
          <cell r="CS40">
            <v>9</v>
          </cell>
          <cell r="CT40">
            <v>9</v>
          </cell>
          <cell r="CW40">
            <v>9</v>
          </cell>
          <cell r="CX40">
            <v>6</v>
          </cell>
          <cell r="DA40">
            <v>6</v>
          </cell>
          <cell r="DB40">
            <v>7</v>
          </cell>
          <cell r="DE40">
            <v>7</v>
          </cell>
          <cell r="DF40">
            <v>5</v>
          </cell>
          <cell r="DI40">
            <v>5</v>
          </cell>
          <cell r="DJ40">
            <v>5</v>
          </cell>
          <cell r="DM40">
            <v>5</v>
          </cell>
          <cell r="DN40">
            <v>6</v>
          </cell>
          <cell r="DQ40">
            <v>6</v>
          </cell>
          <cell r="DR40">
            <v>6.8529411764705879</v>
          </cell>
          <cell r="DS40">
            <v>6.8529411764705879</v>
          </cell>
          <cell r="DT40">
            <v>6.8529411764705879</v>
          </cell>
          <cell r="DU40">
            <v>0</v>
          </cell>
          <cell r="DW40">
            <v>7</v>
          </cell>
          <cell r="DZ40">
            <v>7</v>
          </cell>
          <cell r="EA40">
            <v>8</v>
          </cell>
          <cell r="ED40">
            <v>8</v>
          </cell>
          <cell r="EE40">
            <v>7</v>
          </cell>
          <cell r="EH40">
            <v>7</v>
          </cell>
          <cell r="EI40">
            <v>6</v>
          </cell>
          <cell r="EL40">
            <v>6</v>
          </cell>
          <cell r="EM40">
            <v>2</v>
          </cell>
          <cell r="EN40" t="str">
            <v>2(2)</v>
          </cell>
          <cell r="EO40">
            <v>6</v>
          </cell>
          <cell r="EP40">
            <v>6</v>
          </cell>
          <cell r="EQ40">
            <v>4</v>
          </cell>
          <cell r="ER40">
            <v>6</v>
          </cell>
          <cell r="ET40">
            <v>6</v>
          </cell>
          <cell r="EU40">
            <v>5</v>
          </cell>
          <cell r="EX40">
            <v>5</v>
          </cell>
          <cell r="EY40">
            <v>6.3</v>
          </cell>
          <cell r="EZ40">
            <v>6.6</v>
          </cell>
          <cell r="FA40">
            <v>5.6666666666666661</v>
          </cell>
          <cell r="FB40">
            <v>1</v>
          </cell>
          <cell r="FC40">
            <v>0</v>
          </cell>
        </row>
        <row r="41">
          <cell r="E41" t="str">
            <v>036</v>
          </cell>
          <cell r="F41" t="str">
            <v>1</v>
          </cell>
          <cell r="G41" t="str">
            <v>Huyình Thë Ngoüc</v>
          </cell>
          <cell r="H41" t="str">
            <v>Hiãön</v>
          </cell>
          <cell r="I41">
            <v>28818</v>
          </cell>
          <cell r="J41" t="str">
            <v>97DL1</v>
          </cell>
          <cell r="K41" t="str">
            <v>97QT</v>
          </cell>
          <cell r="L41">
            <v>8</v>
          </cell>
          <cell r="O41">
            <v>8</v>
          </cell>
          <cell r="P41">
            <v>4</v>
          </cell>
          <cell r="S41">
            <v>4</v>
          </cell>
          <cell r="T41">
            <v>3</v>
          </cell>
          <cell r="W41">
            <v>3</v>
          </cell>
          <cell r="AA41">
            <v>0</v>
          </cell>
          <cell r="AB41">
            <v>6</v>
          </cell>
          <cell r="AE41">
            <v>6</v>
          </cell>
          <cell r="AF41">
            <v>7</v>
          </cell>
          <cell r="AI41">
            <v>7</v>
          </cell>
          <cell r="AJ41">
            <v>5</v>
          </cell>
          <cell r="AM41">
            <v>5</v>
          </cell>
          <cell r="AQ41">
            <v>0</v>
          </cell>
          <cell r="AR41">
            <v>5.0606060606060606</v>
          </cell>
          <cell r="AU41">
            <v>7</v>
          </cell>
          <cell r="AX41">
            <v>7</v>
          </cell>
          <cell r="AY41">
            <v>7</v>
          </cell>
          <cell r="BB41">
            <v>7</v>
          </cell>
          <cell r="BC41">
            <v>4</v>
          </cell>
          <cell r="BF41">
            <v>4</v>
          </cell>
          <cell r="BG41">
            <v>6</v>
          </cell>
          <cell r="BJ41">
            <v>6</v>
          </cell>
          <cell r="BK41">
            <v>6</v>
          </cell>
          <cell r="BN41">
            <v>6</v>
          </cell>
          <cell r="BO41">
            <v>4</v>
          </cell>
          <cell r="BR41">
            <v>4</v>
          </cell>
          <cell r="BS41">
            <v>7</v>
          </cell>
          <cell r="BV41">
            <v>7</v>
          </cell>
          <cell r="BZ41">
            <v>0</v>
          </cell>
          <cell r="CA41">
            <v>5.7333333333333334</v>
          </cell>
          <cell r="CG41">
            <v>0</v>
          </cell>
          <cell r="CH41">
            <v>8</v>
          </cell>
          <cell r="CK41">
            <v>8</v>
          </cell>
          <cell r="CL41">
            <v>7</v>
          </cell>
          <cell r="CO41">
            <v>7</v>
          </cell>
          <cell r="CP41">
            <v>7</v>
          </cell>
          <cell r="CS41">
            <v>7</v>
          </cell>
          <cell r="CT41">
            <v>7</v>
          </cell>
          <cell r="CW41">
            <v>7</v>
          </cell>
          <cell r="DA41">
            <v>0</v>
          </cell>
          <cell r="DB41">
            <v>6</v>
          </cell>
          <cell r="DE41">
            <v>6</v>
          </cell>
          <cell r="DF41">
            <v>5</v>
          </cell>
          <cell r="DI41">
            <v>5</v>
          </cell>
          <cell r="DM41">
            <v>0</v>
          </cell>
          <cell r="DQ41">
            <v>0</v>
          </cell>
          <cell r="DR41">
            <v>5.1470588235294121</v>
          </cell>
          <cell r="DS41">
            <v>5.1470588235294121</v>
          </cell>
          <cell r="DT41">
            <v>5.1470588235294121</v>
          </cell>
          <cell r="DU41">
            <v>9</v>
          </cell>
          <cell r="DW41">
            <v>6</v>
          </cell>
          <cell r="DZ41">
            <v>6</v>
          </cell>
          <cell r="EA41">
            <v>6</v>
          </cell>
          <cell r="ED41">
            <v>6</v>
          </cell>
          <cell r="EE41">
            <v>5</v>
          </cell>
          <cell r="EH41">
            <v>5</v>
          </cell>
          <cell r="EI41">
            <v>5</v>
          </cell>
          <cell r="EL41">
            <v>5</v>
          </cell>
          <cell r="EM41">
            <v>6</v>
          </cell>
          <cell r="EP41">
            <v>6</v>
          </cell>
          <cell r="EQ41">
            <v>8</v>
          </cell>
          <cell r="ET41">
            <v>8</v>
          </cell>
          <cell r="EU41">
            <v>3</v>
          </cell>
          <cell r="EV41">
            <v>3</v>
          </cell>
          <cell r="EW41">
            <v>5</v>
          </cell>
          <cell r="EX41">
            <v>5</v>
          </cell>
          <cell r="EY41">
            <v>5.9666666666666668</v>
          </cell>
          <cell r="EZ41">
            <v>6.2666666666666666</v>
          </cell>
          <cell r="FA41">
            <v>5.9333333333333336</v>
          </cell>
          <cell r="FB41">
            <v>2</v>
          </cell>
          <cell r="FC41">
            <v>0</v>
          </cell>
        </row>
        <row r="42">
          <cell r="E42" t="str">
            <v>037</v>
          </cell>
          <cell r="G42" t="str">
            <v xml:space="preserve">Nguyãùn Thë Nhæ </v>
          </cell>
          <cell r="H42" t="str">
            <v>Hiãön</v>
          </cell>
          <cell r="I42">
            <v>28827</v>
          </cell>
          <cell r="J42" t="str">
            <v>97DL1</v>
          </cell>
          <cell r="K42" t="str">
            <v>97DL3</v>
          </cell>
          <cell r="L42">
            <v>6</v>
          </cell>
          <cell r="O42">
            <v>6</v>
          </cell>
          <cell r="P42">
            <v>3</v>
          </cell>
          <cell r="Q42">
            <v>0</v>
          </cell>
          <cell r="R42">
            <v>7</v>
          </cell>
          <cell r="S42">
            <v>7</v>
          </cell>
          <cell r="T42">
            <v>3</v>
          </cell>
          <cell r="U42">
            <v>4</v>
          </cell>
          <cell r="V42">
            <v>5</v>
          </cell>
          <cell r="W42">
            <v>5</v>
          </cell>
          <cell r="X42">
            <v>6</v>
          </cell>
          <cell r="AA42">
            <v>6</v>
          </cell>
          <cell r="AB42">
            <v>7</v>
          </cell>
          <cell r="AE42">
            <v>7</v>
          </cell>
          <cell r="AF42">
            <v>6</v>
          </cell>
          <cell r="AI42">
            <v>6</v>
          </cell>
          <cell r="AJ42">
            <v>5</v>
          </cell>
          <cell r="AM42">
            <v>5</v>
          </cell>
          <cell r="AN42">
            <v>5.5</v>
          </cell>
          <cell r="AQ42">
            <v>6</v>
          </cell>
          <cell r="AR42">
            <v>5.7878787878787881</v>
          </cell>
          <cell r="AS42">
            <v>2</v>
          </cell>
          <cell r="AU42">
            <v>3</v>
          </cell>
          <cell r="AV42">
            <v>6</v>
          </cell>
          <cell r="AX42">
            <v>6</v>
          </cell>
          <cell r="AY42">
            <v>4</v>
          </cell>
          <cell r="BB42">
            <v>4</v>
          </cell>
          <cell r="BC42">
            <v>4</v>
          </cell>
          <cell r="BD42">
            <v>4</v>
          </cell>
          <cell r="BE42">
            <v>5</v>
          </cell>
          <cell r="BF42">
            <v>5</v>
          </cell>
          <cell r="BG42">
            <v>7</v>
          </cell>
          <cell r="BJ42">
            <v>7</v>
          </cell>
          <cell r="BK42">
            <v>6</v>
          </cell>
          <cell r="BN42">
            <v>6</v>
          </cell>
          <cell r="BO42">
            <v>6.5</v>
          </cell>
          <cell r="BR42">
            <v>7</v>
          </cell>
          <cell r="BS42">
            <v>6</v>
          </cell>
          <cell r="BV42">
            <v>6</v>
          </cell>
          <cell r="BW42">
            <v>8</v>
          </cell>
          <cell r="BZ42">
            <v>8</v>
          </cell>
          <cell r="CA42">
            <v>5.8666666666666663</v>
          </cell>
          <cell r="CB42">
            <v>3</v>
          </cell>
          <cell r="CD42">
            <v>6</v>
          </cell>
          <cell r="CG42">
            <v>6</v>
          </cell>
          <cell r="CH42">
            <v>8</v>
          </cell>
          <cell r="CK42">
            <v>8</v>
          </cell>
          <cell r="CL42">
            <v>5</v>
          </cell>
          <cell r="CO42">
            <v>5</v>
          </cell>
          <cell r="CP42">
            <v>9</v>
          </cell>
          <cell r="CS42">
            <v>9</v>
          </cell>
          <cell r="CT42">
            <v>5</v>
          </cell>
          <cell r="CW42">
            <v>5</v>
          </cell>
          <cell r="CX42">
            <v>7</v>
          </cell>
          <cell r="DA42">
            <v>7</v>
          </cell>
          <cell r="DB42">
            <v>7</v>
          </cell>
          <cell r="DE42">
            <v>7</v>
          </cell>
          <cell r="DF42">
            <v>7</v>
          </cell>
          <cell r="DI42">
            <v>7</v>
          </cell>
          <cell r="DJ42">
            <v>6</v>
          </cell>
          <cell r="DM42">
            <v>6</v>
          </cell>
          <cell r="DN42">
            <v>5</v>
          </cell>
          <cell r="DQ42">
            <v>5</v>
          </cell>
          <cell r="DR42">
            <v>6.7941176470588234</v>
          </cell>
          <cell r="DS42">
            <v>6.7941176470588234</v>
          </cell>
          <cell r="DT42">
            <v>6.7941176470588234</v>
          </cell>
          <cell r="DU42">
            <v>0</v>
          </cell>
          <cell r="DW42">
            <v>8</v>
          </cell>
          <cell r="DZ42">
            <v>8</v>
          </cell>
          <cell r="EA42">
            <v>7</v>
          </cell>
          <cell r="ED42">
            <v>7</v>
          </cell>
          <cell r="EE42">
            <v>3</v>
          </cell>
          <cell r="EF42">
            <v>3</v>
          </cell>
          <cell r="EG42">
            <v>5</v>
          </cell>
          <cell r="EH42">
            <v>5</v>
          </cell>
          <cell r="EI42">
            <v>4</v>
          </cell>
          <cell r="EJ42">
            <v>7</v>
          </cell>
          <cell r="EL42">
            <v>7</v>
          </cell>
          <cell r="EM42">
            <v>4</v>
          </cell>
          <cell r="EN42">
            <v>3</v>
          </cell>
          <cell r="EO42">
            <v>5</v>
          </cell>
          <cell r="EP42">
            <v>5</v>
          </cell>
          <cell r="EQ42">
            <v>9</v>
          </cell>
          <cell r="ET42">
            <v>9</v>
          </cell>
          <cell r="EU42">
            <v>5</v>
          </cell>
          <cell r="EX42">
            <v>5</v>
          </cell>
          <cell r="EY42">
            <v>6.666666666666667</v>
          </cell>
          <cell r="EZ42">
            <v>6.9666666666666668</v>
          </cell>
          <cell r="FA42">
            <v>6.1666666666666661</v>
          </cell>
          <cell r="FB42">
            <v>2</v>
          </cell>
          <cell r="FC42">
            <v>0</v>
          </cell>
        </row>
        <row r="43">
          <cell r="E43" t="str">
            <v>038</v>
          </cell>
          <cell r="G43" t="str">
            <v>Lã Thë</v>
          </cell>
          <cell r="H43" t="str">
            <v>Hiãûp</v>
          </cell>
          <cell r="I43">
            <v>28600</v>
          </cell>
          <cell r="J43" t="str">
            <v>97DL2</v>
          </cell>
          <cell r="K43" t="str">
            <v>97DL4</v>
          </cell>
          <cell r="L43">
            <v>6</v>
          </cell>
          <cell r="O43">
            <v>6</v>
          </cell>
          <cell r="P43">
            <v>7</v>
          </cell>
          <cell r="S43">
            <v>7</v>
          </cell>
          <cell r="T43">
            <v>3</v>
          </cell>
          <cell r="U43">
            <v>6</v>
          </cell>
          <cell r="W43">
            <v>6</v>
          </cell>
          <cell r="X43">
            <v>6</v>
          </cell>
          <cell r="AA43">
            <v>6</v>
          </cell>
          <cell r="AB43">
            <v>4</v>
          </cell>
          <cell r="AC43">
            <v>5</v>
          </cell>
          <cell r="AE43">
            <v>5</v>
          </cell>
          <cell r="AF43">
            <v>4</v>
          </cell>
          <cell r="AI43">
            <v>4</v>
          </cell>
          <cell r="AJ43">
            <v>3</v>
          </cell>
          <cell r="AK43">
            <v>5</v>
          </cell>
          <cell r="AM43">
            <v>5</v>
          </cell>
          <cell r="AN43">
            <v>4.5</v>
          </cell>
          <cell r="AQ43">
            <v>5</v>
          </cell>
          <cell r="AR43">
            <v>5.4545454545454541</v>
          </cell>
          <cell r="AS43">
            <v>2</v>
          </cell>
          <cell r="AU43">
            <v>7</v>
          </cell>
          <cell r="AX43">
            <v>7</v>
          </cell>
          <cell r="AY43">
            <v>4</v>
          </cell>
          <cell r="BB43">
            <v>4</v>
          </cell>
          <cell r="BC43">
            <v>3</v>
          </cell>
          <cell r="BD43">
            <v>4</v>
          </cell>
          <cell r="BE43">
            <v>6</v>
          </cell>
          <cell r="BF43">
            <v>6</v>
          </cell>
          <cell r="BG43">
            <v>5</v>
          </cell>
          <cell r="BJ43">
            <v>5</v>
          </cell>
          <cell r="BK43">
            <v>4</v>
          </cell>
          <cell r="BL43">
            <v>6</v>
          </cell>
          <cell r="BN43">
            <v>6</v>
          </cell>
          <cell r="BO43">
            <v>5</v>
          </cell>
          <cell r="BR43">
            <v>5</v>
          </cell>
          <cell r="BS43">
            <v>7</v>
          </cell>
          <cell r="BV43">
            <v>7</v>
          </cell>
          <cell r="BW43">
            <v>6</v>
          </cell>
          <cell r="BZ43">
            <v>6</v>
          </cell>
          <cell r="CA43">
            <v>5.8</v>
          </cell>
          <cell r="CD43">
            <v>8</v>
          </cell>
          <cell r="CG43">
            <v>8</v>
          </cell>
          <cell r="CH43">
            <v>7</v>
          </cell>
          <cell r="CK43">
            <v>7</v>
          </cell>
          <cell r="CL43">
            <v>4</v>
          </cell>
          <cell r="CM43">
            <v>5</v>
          </cell>
          <cell r="CO43">
            <v>5</v>
          </cell>
          <cell r="CP43">
            <v>7</v>
          </cell>
          <cell r="CS43">
            <v>7</v>
          </cell>
          <cell r="CT43">
            <v>5</v>
          </cell>
          <cell r="CW43">
            <v>5</v>
          </cell>
          <cell r="CX43">
            <v>6</v>
          </cell>
          <cell r="DA43">
            <v>6</v>
          </cell>
          <cell r="DB43">
            <v>6</v>
          </cell>
          <cell r="DE43">
            <v>6</v>
          </cell>
          <cell r="DF43">
            <v>4</v>
          </cell>
          <cell r="DG43">
            <v>6</v>
          </cell>
          <cell r="DI43">
            <v>6</v>
          </cell>
          <cell r="DJ43">
            <v>2</v>
          </cell>
          <cell r="DK43">
            <v>6</v>
          </cell>
          <cell r="DM43">
            <v>6</v>
          </cell>
          <cell r="DN43">
            <v>7</v>
          </cell>
          <cell r="DQ43">
            <v>7</v>
          </cell>
          <cell r="DR43">
            <v>6.1470588235294121</v>
          </cell>
          <cell r="DS43">
            <v>6.1470588235294121</v>
          </cell>
          <cell r="DT43">
            <v>5.4411764705882355</v>
          </cell>
          <cell r="DU43">
            <v>0</v>
          </cell>
          <cell r="DW43">
            <v>7</v>
          </cell>
          <cell r="DZ43">
            <v>7</v>
          </cell>
          <cell r="EA43">
            <v>7</v>
          </cell>
          <cell r="ED43">
            <v>7</v>
          </cell>
          <cell r="EE43">
            <v>5</v>
          </cell>
          <cell r="EH43">
            <v>5</v>
          </cell>
          <cell r="EI43">
            <v>6</v>
          </cell>
          <cell r="EL43">
            <v>6</v>
          </cell>
          <cell r="EM43">
            <v>6</v>
          </cell>
          <cell r="EP43">
            <v>6</v>
          </cell>
          <cell r="EQ43">
            <v>5</v>
          </cell>
          <cell r="ET43">
            <v>5</v>
          </cell>
          <cell r="EU43">
            <v>5</v>
          </cell>
          <cell r="EX43">
            <v>5</v>
          </cell>
          <cell r="EY43">
            <v>5.7333333333333334</v>
          </cell>
          <cell r="EZ43">
            <v>5.7333333333333334</v>
          </cell>
          <cell r="FA43">
            <v>5.7333333333333334</v>
          </cell>
          <cell r="FB43">
            <v>0</v>
          </cell>
          <cell r="FC43">
            <v>0</v>
          </cell>
        </row>
        <row r="44">
          <cell r="E44" t="str">
            <v>039</v>
          </cell>
          <cell r="G44" t="str">
            <v>Âinh Thë Thu</v>
          </cell>
          <cell r="H44" t="str">
            <v>Hiãúu</v>
          </cell>
          <cell r="I44">
            <v>28781</v>
          </cell>
          <cell r="J44" t="str">
            <v>97DL2</v>
          </cell>
          <cell r="K44" t="str">
            <v>97DL1</v>
          </cell>
          <cell r="L44">
            <v>4</v>
          </cell>
          <cell r="O44">
            <v>4</v>
          </cell>
          <cell r="P44">
            <v>6</v>
          </cell>
          <cell r="S44">
            <v>6</v>
          </cell>
          <cell r="T44">
            <v>3</v>
          </cell>
          <cell r="U44">
            <v>5</v>
          </cell>
          <cell r="W44">
            <v>5</v>
          </cell>
          <cell r="X44">
            <v>4</v>
          </cell>
          <cell r="AA44">
            <v>4</v>
          </cell>
          <cell r="AB44">
            <v>1</v>
          </cell>
          <cell r="AC44">
            <v>4</v>
          </cell>
          <cell r="AE44">
            <v>4</v>
          </cell>
          <cell r="AF44">
            <v>6</v>
          </cell>
          <cell r="AI44">
            <v>6</v>
          </cell>
          <cell r="AJ44">
            <v>5</v>
          </cell>
          <cell r="AM44">
            <v>5</v>
          </cell>
          <cell r="AN44">
            <v>8.5</v>
          </cell>
          <cell r="AQ44">
            <v>9</v>
          </cell>
          <cell r="AR44">
            <v>5</v>
          </cell>
          <cell r="AS44">
            <v>2</v>
          </cell>
          <cell r="AU44">
            <v>3</v>
          </cell>
          <cell r="AV44">
            <v>5</v>
          </cell>
          <cell r="AX44">
            <v>5</v>
          </cell>
          <cell r="AY44">
            <v>7</v>
          </cell>
          <cell r="BB44">
            <v>7</v>
          </cell>
          <cell r="BC44">
            <v>5</v>
          </cell>
          <cell r="BF44">
            <v>5</v>
          </cell>
          <cell r="BG44">
            <v>7</v>
          </cell>
          <cell r="BJ44">
            <v>7</v>
          </cell>
          <cell r="BK44">
            <v>6.5</v>
          </cell>
          <cell r="BN44">
            <v>7</v>
          </cell>
          <cell r="BO44">
            <v>5</v>
          </cell>
          <cell r="BR44">
            <v>5</v>
          </cell>
          <cell r="BS44">
            <v>5</v>
          </cell>
          <cell r="BV44">
            <v>5</v>
          </cell>
          <cell r="BW44">
            <v>8</v>
          </cell>
          <cell r="BZ44">
            <v>8</v>
          </cell>
          <cell r="CA44">
            <v>5.9333333333333336</v>
          </cell>
          <cell r="CD44">
            <v>8</v>
          </cell>
          <cell r="CG44">
            <v>8</v>
          </cell>
          <cell r="CH44">
            <v>7</v>
          </cell>
          <cell r="CK44">
            <v>7</v>
          </cell>
          <cell r="CL44">
            <v>5</v>
          </cell>
          <cell r="CO44">
            <v>5</v>
          </cell>
          <cell r="CP44">
            <v>7</v>
          </cell>
          <cell r="CS44">
            <v>7</v>
          </cell>
          <cell r="CT44">
            <v>5</v>
          </cell>
          <cell r="CU44">
            <v>5</v>
          </cell>
          <cell r="CW44">
            <v>5</v>
          </cell>
          <cell r="CX44">
            <v>6</v>
          </cell>
          <cell r="DA44">
            <v>6</v>
          </cell>
          <cell r="DB44">
            <v>4</v>
          </cell>
          <cell r="DC44">
            <v>3</v>
          </cell>
          <cell r="DD44">
            <v>7</v>
          </cell>
          <cell r="DE44">
            <v>7</v>
          </cell>
          <cell r="DF44">
            <v>5</v>
          </cell>
          <cell r="DI44">
            <v>5</v>
          </cell>
          <cell r="DJ44">
            <v>5</v>
          </cell>
          <cell r="DM44">
            <v>5</v>
          </cell>
          <cell r="DN44">
            <v>8</v>
          </cell>
          <cell r="DQ44">
            <v>8</v>
          </cell>
          <cell r="DR44">
            <v>6.0294117647058822</v>
          </cell>
          <cell r="DS44">
            <v>6.3294117647058821</v>
          </cell>
          <cell r="DT44">
            <v>6.0647058823529409</v>
          </cell>
          <cell r="DU44">
            <v>0</v>
          </cell>
          <cell r="DW44">
            <v>7</v>
          </cell>
          <cell r="DZ44">
            <v>7</v>
          </cell>
          <cell r="EA44">
            <v>7</v>
          </cell>
          <cell r="ED44">
            <v>7</v>
          </cell>
          <cell r="EE44">
            <v>6</v>
          </cell>
          <cell r="EH44">
            <v>6</v>
          </cell>
          <cell r="EI44">
            <v>6</v>
          </cell>
          <cell r="EL44">
            <v>6</v>
          </cell>
          <cell r="EM44">
            <v>4</v>
          </cell>
          <cell r="EN44">
            <v>6</v>
          </cell>
          <cell r="EP44">
            <v>6</v>
          </cell>
          <cell r="EQ44">
            <v>5</v>
          </cell>
          <cell r="ET44">
            <v>5</v>
          </cell>
          <cell r="EU44">
            <v>6</v>
          </cell>
          <cell r="EX44">
            <v>6</v>
          </cell>
          <cell r="EY44">
            <v>6.0333333333333332</v>
          </cell>
          <cell r="EZ44">
            <v>6.0333333333333332</v>
          </cell>
          <cell r="FA44">
            <v>5.7666666666666666</v>
          </cell>
          <cell r="FB44">
            <v>0</v>
          </cell>
          <cell r="FC44">
            <v>0</v>
          </cell>
        </row>
        <row r="45">
          <cell r="E45" t="str">
            <v>040</v>
          </cell>
          <cell r="G45" t="str">
            <v>Nghiãm Thë Thuìy</v>
          </cell>
          <cell r="H45" t="str">
            <v>Hoa</v>
          </cell>
          <cell r="I45">
            <v>29102</v>
          </cell>
          <cell r="J45" t="str">
            <v>97DL2</v>
          </cell>
          <cell r="K45" t="str">
            <v>97DL2</v>
          </cell>
          <cell r="L45">
            <v>7</v>
          </cell>
          <cell r="O45">
            <v>7</v>
          </cell>
          <cell r="P45">
            <v>7</v>
          </cell>
          <cell r="S45">
            <v>7</v>
          </cell>
          <cell r="T45">
            <v>3</v>
          </cell>
          <cell r="U45">
            <v>5</v>
          </cell>
          <cell r="W45">
            <v>5</v>
          </cell>
          <cell r="X45">
            <v>6</v>
          </cell>
          <cell r="AA45">
            <v>6</v>
          </cell>
          <cell r="AB45">
            <v>6</v>
          </cell>
          <cell r="AE45">
            <v>6</v>
          </cell>
          <cell r="AF45">
            <v>6</v>
          </cell>
          <cell r="AI45">
            <v>6</v>
          </cell>
          <cell r="AJ45">
            <v>3</v>
          </cell>
          <cell r="AK45">
            <v>2</v>
          </cell>
          <cell r="AL45">
            <v>6</v>
          </cell>
          <cell r="AM45">
            <v>6</v>
          </cell>
          <cell r="AN45">
            <v>6</v>
          </cell>
          <cell r="AQ45">
            <v>6</v>
          </cell>
          <cell r="AR45">
            <v>6.1818181818181817</v>
          </cell>
          <cell r="AS45">
            <v>2</v>
          </cell>
          <cell r="AU45">
            <v>5</v>
          </cell>
          <cell r="AX45">
            <v>5</v>
          </cell>
          <cell r="AY45">
            <v>2</v>
          </cell>
          <cell r="BA45">
            <v>7</v>
          </cell>
          <cell r="BB45">
            <v>7</v>
          </cell>
          <cell r="BC45">
            <v>2</v>
          </cell>
          <cell r="BD45">
            <v>5</v>
          </cell>
          <cell r="BF45">
            <v>5</v>
          </cell>
          <cell r="BG45">
            <v>4</v>
          </cell>
          <cell r="BH45">
            <v>5</v>
          </cell>
          <cell r="BJ45">
            <v>5</v>
          </cell>
          <cell r="BK45">
            <v>4</v>
          </cell>
          <cell r="BL45">
            <v>5</v>
          </cell>
          <cell r="BN45">
            <v>5</v>
          </cell>
          <cell r="BO45">
            <v>5</v>
          </cell>
          <cell r="BR45">
            <v>5</v>
          </cell>
          <cell r="BS45">
            <v>6</v>
          </cell>
          <cell r="BV45">
            <v>6</v>
          </cell>
          <cell r="BW45">
            <v>6</v>
          </cell>
          <cell r="BZ45">
            <v>6</v>
          </cell>
          <cell r="CA45">
            <v>5.3</v>
          </cell>
          <cell r="CD45">
            <v>6</v>
          </cell>
          <cell r="CG45">
            <v>6</v>
          </cell>
          <cell r="CH45">
            <v>5</v>
          </cell>
          <cell r="CK45">
            <v>5</v>
          </cell>
          <cell r="CL45">
            <v>5</v>
          </cell>
          <cell r="CO45">
            <v>5</v>
          </cell>
          <cell r="CP45">
            <v>7</v>
          </cell>
          <cell r="CS45">
            <v>7</v>
          </cell>
          <cell r="CT45">
            <v>6</v>
          </cell>
          <cell r="CW45">
            <v>6</v>
          </cell>
          <cell r="CX45">
            <v>4</v>
          </cell>
          <cell r="CY45">
            <v>6</v>
          </cell>
          <cell r="DA45">
            <v>6</v>
          </cell>
          <cell r="DB45">
            <v>5</v>
          </cell>
          <cell r="DE45">
            <v>5</v>
          </cell>
          <cell r="DF45">
            <v>5</v>
          </cell>
          <cell r="DI45">
            <v>5</v>
          </cell>
          <cell r="DJ45">
            <v>7</v>
          </cell>
          <cell r="DM45">
            <v>7</v>
          </cell>
          <cell r="DN45">
            <v>7</v>
          </cell>
          <cell r="DQ45">
            <v>7</v>
          </cell>
          <cell r="DR45">
            <v>5.8235294117647056</v>
          </cell>
          <cell r="DS45">
            <v>5.8235294117647056</v>
          </cell>
          <cell r="DT45">
            <v>5.6470588235294121</v>
          </cell>
          <cell r="DU45">
            <v>0</v>
          </cell>
          <cell r="DW45">
            <v>7</v>
          </cell>
          <cell r="DZ45">
            <v>7</v>
          </cell>
          <cell r="EA45">
            <v>7</v>
          </cell>
          <cell r="ED45">
            <v>7</v>
          </cell>
          <cell r="EE45">
            <v>7</v>
          </cell>
          <cell r="EH45">
            <v>7</v>
          </cell>
          <cell r="EJ45">
            <v>4</v>
          </cell>
          <cell r="EK45">
            <v>7</v>
          </cell>
          <cell r="EL45">
            <v>7</v>
          </cell>
          <cell r="EM45">
            <v>4</v>
          </cell>
          <cell r="EN45">
            <v>7</v>
          </cell>
          <cell r="EP45">
            <v>7</v>
          </cell>
          <cell r="EQ45">
            <v>5</v>
          </cell>
          <cell r="ET45">
            <v>5</v>
          </cell>
          <cell r="EU45">
            <v>5</v>
          </cell>
          <cell r="EX45">
            <v>5</v>
          </cell>
          <cell r="EY45">
            <v>6.2666666666666666</v>
          </cell>
          <cell r="EZ45">
            <v>6.2666666666666666</v>
          </cell>
          <cell r="FA45">
            <v>4.9333333333333336</v>
          </cell>
          <cell r="FB45">
            <v>1</v>
          </cell>
          <cell r="FC45">
            <v>0</v>
          </cell>
        </row>
        <row r="46">
          <cell r="E46" t="str">
            <v>041</v>
          </cell>
          <cell r="G46" t="str">
            <v>Tráön Thë</v>
          </cell>
          <cell r="H46" t="str">
            <v>Hoa</v>
          </cell>
          <cell r="I46">
            <v>29075</v>
          </cell>
          <cell r="J46" t="str">
            <v>97DL1</v>
          </cell>
          <cell r="K46" t="str">
            <v>97DL3</v>
          </cell>
          <cell r="L46">
            <v>5</v>
          </cell>
          <cell r="O46">
            <v>5</v>
          </cell>
          <cell r="P46">
            <v>8</v>
          </cell>
          <cell r="S46">
            <v>8</v>
          </cell>
          <cell r="T46">
            <v>3</v>
          </cell>
          <cell r="U46">
            <v>5</v>
          </cell>
          <cell r="W46">
            <v>5</v>
          </cell>
          <cell r="X46">
            <v>7</v>
          </cell>
          <cell r="AA46">
            <v>7</v>
          </cell>
          <cell r="AB46">
            <v>5</v>
          </cell>
          <cell r="AE46">
            <v>5</v>
          </cell>
          <cell r="AF46">
            <v>7</v>
          </cell>
          <cell r="AI46">
            <v>7</v>
          </cell>
          <cell r="AJ46">
            <v>6</v>
          </cell>
          <cell r="AM46">
            <v>6</v>
          </cell>
          <cell r="AN46">
            <v>7.5</v>
          </cell>
          <cell r="AQ46">
            <v>8</v>
          </cell>
          <cell r="AR46">
            <v>6.1818181818181817</v>
          </cell>
          <cell r="AS46">
            <v>2</v>
          </cell>
          <cell r="AU46">
            <v>8</v>
          </cell>
          <cell r="AX46">
            <v>8</v>
          </cell>
          <cell r="AY46">
            <v>5</v>
          </cell>
          <cell r="BB46">
            <v>5</v>
          </cell>
          <cell r="BC46">
            <v>6</v>
          </cell>
          <cell r="BF46">
            <v>6</v>
          </cell>
          <cell r="BG46">
            <v>7</v>
          </cell>
          <cell r="BJ46">
            <v>7</v>
          </cell>
          <cell r="BK46">
            <v>7</v>
          </cell>
          <cell r="BN46">
            <v>7</v>
          </cell>
          <cell r="BO46">
            <v>6.5</v>
          </cell>
          <cell r="BR46">
            <v>7</v>
          </cell>
          <cell r="BS46">
            <v>6</v>
          </cell>
          <cell r="BV46">
            <v>6</v>
          </cell>
          <cell r="BW46">
            <v>8.5</v>
          </cell>
          <cell r="BZ46">
            <v>9</v>
          </cell>
          <cell r="CA46">
            <v>6.666666666666667</v>
          </cell>
          <cell r="CD46">
            <v>7</v>
          </cell>
          <cell r="CG46">
            <v>7</v>
          </cell>
          <cell r="CH46">
            <v>8</v>
          </cell>
          <cell r="CK46">
            <v>8</v>
          </cell>
          <cell r="CL46">
            <v>8</v>
          </cell>
          <cell r="CO46">
            <v>8</v>
          </cell>
          <cell r="CP46">
            <v>10</v>
          </cell>
          <cell r="CS46">
            <v>10</v>
          </cell>
          <cell r="CT46">
            <v>7</v>
          </cell>
          <cell r="CW46">
            <v>7</v>
          </cell>
          <cell r="CX46">
            <v>8</v>
          </cell>
          <cell r="DA46">
            <v>8</v>
          </cell>
          <cell r="DB46">
            <v>8</v>
          </cell>
          <cell r="DE46">
            <v>8</v>
          </cell>
          <cell r="DF46">
            <v>7</v>
          </cell>
          <cell r="DI46">
            <v>7</v>
          </cell>
          <cell r="DJ46">
            <v>6</v>
          </cell>
          <cell r="DM46">
            <v>6</v>
          </cell>
          <cell r="DN46">
            <v>9</v>
          </cell>
          <cell r="DQ46">
            <v>9</v>
          </cell>
          <cell r="DR46">
            <v>7.8529411764705879</v>
          </cell>
          <cell r="DS46">
            <v>7.8529411764705879</v>
          </cell>
          <cell r="DT46">
            <v>7.8529411764705879</v>
          </cell>
          <cell r="DU46">
            <v>0</v>
          </cell>
          <cell r="DW46">
            <v>8</v>
          </cell>
          <cell r="DZ46">
            <v>8</v>
          </cell>
          <cell r="EA46">
            <v>9</v>
          </cell>
          <cell r="ED46">
            <v>9</v>
          </cell>
          <cell r="EE46">
            <v>8</v>
          </cell>
          <cell r="EH46">
            <v>8</v>
          </cell>
          <cell r="EI46">
            <v>9</v>
          </cell>
          <cell r="EL46">
            <v>9</v>
          </cell>
          <cell r="EM46">
            <v>5</v>
          </cell>
          <cell r="EP46">
            <v>5</v>
          </cell>
          <cell r="EQ46">
            <v>10</v>
          </cell>
          <cell r="ET46">
            <v>10</v>
          </cell>
          <cell r="EU46">
            <v>8</v>
          </cell>
          <cell r="EX46">
            <v>8</v>
          </cell>
          <cell r="EY46">
            <v>8.2333333333333325</v>
          </cell>
          <cell r="EZ46">
            <v>8.5333333333333332</v>
          </cell>
          <cell r="FA46">
            <v>8.5333333333333332</v>
          </cell>
          <cell r="FB46">
            <v>0</v>
          </cell>
          <cell r="FC46">
            <v>0</v>
          </cell>
        </row>
        <row r="47">
          <cell r="E47" t="str">
            <v>042</v>
          </cell>
          <cell r="G47" t="str">
            <v>Âaìo Thë Kim</v>
          </cell>
          <cell r="H47" t="str">
            <v>Huãû</v>
          </cell>
          <cell r="I47">
            <v>28697</v>
          </cell>
          <cell r="J47" t="str">
            <v>97DL3</v>
          </cell>
          <cell r="K47" t="str">
            <v>97DL2</v>
          </cell>
          <cell r="L47">
            <v>6</v>
          </cell>
          <cell r="O47">
            <v>6</v>
          </cell>
          <cell r="P47">
            <v>5</v>
          </cell>
          <cell r="S47">
            <v>5</v>
          </cell>
          <cell r="T47">
            <v>3</v>
          </cell>
          <cell r="U47">
            <v>3</v>
          </cell>
          <cell r="V47">
            <v>5</v>
          </cell>
          <cell r="W47">
            <v>5</v>
          </cell>
          <cell r="X47">
            <v>8</v>
          </cell>
          <cell r="AA47">
            <v>8</v>
          </cell>
          <cell r="AB47">
            <v>7</v>
          </cell>
          <cell r="AE47">
            <v>7</v>
          </cell>
          <cell r="AF47">
            <v>6</v>
          </cell>
          <cell r="AI47">
            <v>6</v>
          </cell>
          <cell r="AJ47">
            <v>4</v>
          </cell>
          <cell r="AL47">
            <v>10</v>
          </cell>
          <cell r="AM47">
            <v>10</v>
          </cell>
          <cell r="AN47">
            <v>5</v>
          </cell>
          <cell r="AQ47">
            <v>5</v>
          </cell>
          <cell r="AR47">
            <v>7.4242424242424239</v>
          </cell>
          <cell r="AS47">
            <v>2</v>
          </cell>
          <cell r="AU47">
            <v>5</v>
          </cell>
          <cell r="AX47">
            <v>5</v>
          </cell>
          <cell r="AY47">
            <v>6</v>
          </cell>
          <cell r="BB47">
            <v>6</v>
          </cell>
          <cell r="BC47">
            <v>6</v>
          </cell>
          <cell r="BF47">
            <v>6</v>
          </cell>
          <cell r="BG47">
            <v>6</v>
          </cell>
          <cell r="BJ47">
            <v>6</v>
          </cell>
          <cell r="BK47">
            <v>4</v>
          </cell>
          <cell r="BL47">
            <v>6</v>
          </cell>
          <cell r="BN47">
            <v>6</v>
          </cell>
          <cell r="BO47">
            <v>5</v>
          </cell>
          <cell r="BR47">
            <v>5</v>
          </cell>
          <cell r="BS47">
            <v>5</v>
          </cell>
          <cell r="BV47">
            <v>5</v>
          </cell>
          <cell r="BW47">
            <v>8</v>
          </cell>
          <cell r="BZ47">
            <v>8</v>
          </cell>
          <cell r="CA47">
            <v>5.6333333333333337</v>
          </cell>
          <cell r="CD47">
            <v>8</v>
          </cell>
          <cell r="CG47">
            <v>8</v>
          </cell>
          <cell r="CH47">
            <v>8</v>
          </cell>
          <cell r="CK47">
            <v>8</v>
          </cell>
          <cell r="CL47">
            <v>5</v>
          </cell>
          <cell r="CM47">
            <v>5</v>
          </cell>
          <cell r="CO47">
            <v>5</v>
          </cell>
          <cell r="CP47">
            <v>6</v>
          </cell>
          <cell r="CS47">
            <v>6</v>
          </cell>
          <cell r="CT47">
            <v>8</v>
          </cell>
          <cell r="CW47">
            <v>8</v>
          </cell>
          <cell r="CX47">
            <v>6</v>
          </cell>
          <cell r="DA47">
            <v>6</v>
          </cell>
          <cell r="DB47">
            <v>5</v>
          </cell>
          <cell r="DE47">
            <v>5</v>
          </cell>
          <cell r="DF47">
            <v>6</v>
          </cell>
          <cell r="DI47">
            <v>6</v>
          </cell>
          <cell r="DJ47">
            <v>7</v>
          </cell>
          <cell r="DM47">
            <v>7</v>
          </cell>
          <cell r="DN47">
            <v>6</v>
          </cell>
          <cell r="DQ47">
            <v>6</v>
          </cell>
          <cell r="DR47">
            <v>6.5294117647058822</v>
          </cell>
          <cell r="DS47">
            <v>6.5294117647058822</v>
          </cell>
          <cell r="DT47">
            <v>6.5294117647058822</v>
          </cell>
          <cell r="DU47">
            <v>0</v>
          </cell>
          <cell r="DW47">
            <v>7</v>
          </cell>
          <cell r="DZ47">
            <v>7</v>
          </cell>
          <cell r="EA47">
            <v>6</v>
          </cell>
          <cell r="ED47">
            <v>6</v>
          </cell>
          <cell r="EE47">
            <v>7</v>
          </cell>
          <cell r="EH47">
            <v>7</v>
          </cell>
          <cell r="EI47">
            <v>6</v>
          </cell>
          <cell r="EL47">
            <v>6</v>
          </cell>
          <cell r="EM47">
            <v>6</v>
          </cell>
          <cell r="EP47">
            <v>6</v>
          </cell>
          <cell r="EQ47">
            <v>6</v>
          </cell>
          <cell r="ET47">
            <v>6</v>
          </cell>
          <cell r="EU47">
            <v>8</v>
          </cell>
          <cell r="EX47">
            <v>8</v>
          </cell>
          <cell r="EY47">
            <v>6.6</v>
          </cell>
          <cell r="EZ47">
            <v>6.6</v>
          </cell>
          <cell r="FA47">
            <v>6.6</v>
          </cell>
          <cell r="FB47">
            <v>0</v>
          </cell>
          <cell r="FC47">
            <v>0</v>
          </cell>
        </row>
        <row r="48">
          <cell r="E48" t="str">
            <v>043</v>
          </cell>
          <cell r="G48" t="str">
            <v>Phaûm Quäúc</v>
          </cell>
          <cell r="H48" t="str">
            <v>Huìng</v>
          </cell>
          <cell r="I48">
            <v>26935</v>
          </cell>
          <cell r="J48" t="str">
            <v>97DL1</v>
          </cell>
          <cell r="L48">
            <v>5</v>
          </cell>
          <cell r="O48">
            <v>5</v>
          </cell>
          <cell r="P48">
            <v>5</v>
          </cell>
          <cell r="S48">
            <v>5</v>
          </cell>
          <cell r="T48">
            <v>5</v>
          </cell>
          <cell r="W48">
            <v>5</v>
          </cell>
          <cell r="X48">
            <v>5</v>
          </cell>
          <cell r="AA48">
            <v>5</v>
          </cell>
          <cell r="AB48">
            <v>7</v>
          </cell>
          <cell r="AE48">
            <v>7</v>
          </cell>
          <cell r="AF48">
            <v>6</v>
          </cell>
          <cell r="AI48">
            <v>6</v>
          </cell>
          <cell r="AJ48">
            <v>5.5</v>
          </cell>
          <cell r="AM48">
            <v>6</v>
          </cell>
          <cell r="AN48">
            <v>7</v>
          </cell>
          <cell r="AQ48">
            <v>7</v>
          </cell>
          <cell r="AR48">
            <v>5.666666666666667</v>
          </cell>
          <cell r="AU48">
            <v>7</v>
          </cell>
          <cell r="AX48">
            <v>7</v>
          </cell>
          <cell r="BA48">
            <v>7</v>
          </cell>
          <cell r="BB48">
            <v>7</v>
          </cell>
          <cell r="BC48">
            <v>6</v>
          </cell>
          <cell r="BF48">
            <v>6</v>
          </cell>
          <cell r="BG48">
            <v>4</v>
          </cell>
          <cell r="BJ48">
            <v>4</v>
          </cell>
          <cell r="BK48">
            <v>4.5</v>
          </cell>
          <cell r="BN48">
            <v>5</v>
          </cell>
          <cell r="BO48">
            <v>6</v>
          </cell>
          <cell r="BR48">
            <v>6</v>
          </cell>
          <cell r="BS48">
            <v>6</v>
          </cell>
          <cell r="BV48">
            <v>6</v>
          </cell>
          <cell r="BW48">
            <v>5.5</v>
          </cell>
          <cell r="BZ48">
            <v>6</v>
          </cell>
          <cell r="CA48">
            <v>5.7666666666666666</v>
          </cell>
          <cell r="CG48">
            <v>0</v>
          </cell>
          <cell r="CH48">
            <v>8</v>
          </cell>
          <cell r="CK48">
            <v>8</v>
          </cell>
          <cell r="CL48">
            <v>3</v>
          </cell>
          <cell r="CM48">
            <v>5</v>
          </cell>
          <cell r="CO48">
            <v>5</v>
          </cell>
          <cell r="CP48">
            <v>4</v>
          </cell>
          <cell r="CS48">
            <v>4</v>
          </cell>
          <cell r="CT48">
            <v>4</v>
          </cell>
          <cell r="CW48">
            <v>4</v>
          </cell>
          <cell r="CX48">
            <v>3</v>
          </cell>
          <cell r="CZ48">
            <v>6</v>
          </cell>
          <cell r="DA48">
            <v>6</v>
          </cell>
          <cell r="DB48">
            <v>6</v>
          </cell>
          <cell r="DE48">
            <v>6</v>
          </cell>
          <cell r="DF48">
            <v>6</v>
          </cell>
          <cell r="DI48">
            <v>6</v>
          </cell>
          <cell r="DJ48">
            <v>4</v>
          </cell>
          <cell r="DK48">
            <v>7</v>
          </cell>
          <cell r="DM48">
            <v>7</v>
          </cell>
          <cell r="DN48">
            <v>6</v>
          </cell>
          <cell r="DQ48">
            <v>6</v>
          </cell>
          <cell r="DR48">
            <v>5.2058823529411766</v>
          </cell>
          <cell r="DS48">
            <v>5.2058823529411766</v>
          </cell>
          <cell r="DT48">
            <v>4.4411764705882355</v>
          </cell>
          <cell r="DU48">
            <v>2</v>
          </cell>
          <cell r="DW48">
            <v>4</v>
          </cell>
          <cell r="DX48">
            <v>3</v>
          </cell>
          <cell r="DZ48">
            <v>4</v>
          </cell>
          <cell r="EA48">
            <v>7</v>
          </cell>
          <cell r="ED48">
            <v>7</v>
          </cell>
          <cell r="EE48">
            <v>3</v>
          </cell>
          <cell r="EF48">
            <v>5</v>
          </cell>
          <cell r="EH48">
            <v>5</v>
          </cell>
          <cell r="EI48">
            <v>2</v>
          </cell>
          <cell r="EJ48" t="str">
            <v>3L3</v>
          </cell>
          <cell r="EK48">
            <v>5</v>
          </cell>
          <cell r="EL48">
            <v>5</v>
          </cell>
          <cell r="EM48">
            <v>3</v>
          </cell>
          <cell r="EN48">
            <v>1</v>
          </cell>
          <cell r="EO48">
            <v>5</v>
          </cell>
          <cell r="EP48">
            <v>5</v>
          </cell>
          <cell r="EQ48">
            <v>1</v>
          </cell>
          <cell r="ER48">
            <v>5</v>
          </cell>
          <cell r="ET48">
            <v>5</v>
          </cell>
          <cell r="EU48">
            <v>2</v>
          </cell>
          <cell r="EV48">
            <v>3</v>
          </cell>
          <cell r="EW48">
            <v>5</v>
          </cell>
          <cell r="EX48">
            <v>5</v>
          </cell>
          <cell r="EY48">
            <v>5.0666666666666664</v>
          </cell>
          <cell r="EZ48">
            <v>5.3666666666666663</v>
          </cell>
          <cell r="FA48">
            <v>3.1333333333333333</v>
          </cell>
          <cell r="FB48">
            <v>4</v>
          </cell>
          <cell r="FC48">
            <v>0</v>
          </cell>
        </row>
        <row r="49">
          <cell r="E49" t="str">
            <v>044</v>
          </cell>
          <cell r="G49" t="str">
            <v>Phaûm Âçnh</v>
          </cell>
          <cell r="H49" t="str">
            <v>Huy</v>
          </cell>
          <cell r="I49">
            <v>28166</v>
          </cell>
          <cell r="J49" t="str">
            <v>97DL3</v>
          </cell>
          <cell r="K49" t="str">
            <v>97DL4</v>
          </cell>
          <cell r="L49">
            <v>7</v>
          </cell>
          <cell r="O49">
            <v>7</v>
          </cell>
          <cell r="P49">
            <v>3</v>
          </cell>
          <cell r="R49">
            <v>7</v>
          </cell>
          <cell r="S49">
            <v>7</v>
          </cell>
          <cell r="T49">
            <v>5</v>
          </cell>
          <cell r="W49">
            <v>5</v>
          </cell>
          <cell r="X49">
            <v>6</v>
          </cell>
          <cell r="AA49">
            <v>6</v>
          </cell>
          <cell r="AB49">
            <v>3</v>
          </cell>
          <cell r="AC49">
            <v>4</v>
          </cell>
          <cell r="AD49">
            <v>6</v>
          </cell>
          <cell r="AE49">
            <v>6</v>
          </cell>
          <cell r="AF49">
            <v>4</v>
          </cell>
          <cell r="AH49">
            <v>7</v>
          </cell>
          <cell r="AI49">
            <v>7</v>
          </cell>
          <cell r="AJ49">
            <v>4</v>
          </cell>
          <cell r="AK49">
            <v>3</v>
          </cell>
          <cell r="AL49">
            <v>7</v>
          </cell>
          <cell r="AM49">
            <v>7</v>
          </cell>
          <cell r="AN49">
            <v>6</v>
          </cell>
          <cell r="AQ49">
            <v>6</v>
          </cell>
          <cell r="AR49">
            <v>6.666666666666667</v>
          </cell>
          <cell r="AS49">
            <v>2</v>
          </cell>
          <cell r="AV49">
            <v>6</v>
          </cell>
          <cell r="AX49">
            <v>6</v>
          </cell>
          <cell r="AY49">
            <v>5</v>
          </cell>
          <cell r="BB49">
            <v>5</v>
          </cell>
          <cell r="BC49">
            <v>5</v>
          </cell>
          <cell r="BF49">
            <v>5</v>
          </cell>
          <cell r="BG49">
            <v>5</v>
          </cell>
          <cell r="BJ49">
            <v>5</v>
          </cell>
          <cell r="BK49">
            <v>2</v>
          </cell>
          <cell r="BL49">
            <v>5</v>
          </cell>
          <cell r="BN49">
            <v>5</v>
          </cell>
          <cell r="BO49">
            <v>3</v>
          </cell>
          <cell r="BP49">
            <v>5</v>
          </cell>
          <cell r="BR49">
            <v>5</v>
          </cell>
          <cell r="BS49">
            <v>5</v>
          </cell>
          <cell r="BV49">
            <v>5</v>
          </cell>
          <cell r="BX49">
            <v>5</v>
          </cell>
          <cell r="BZ49">
            <v>5</v>
          </cell>
          <cell r="CA49">
            <v>5.1333333333333337</v>
          </cell>
          <cell r="CD49">
            <v>7</v>
          </cell>
          <cell r="CG49">
            <v>7</v>
          </cell>
          <cell r="CH49">
            <v>3</v>
          </cell>
          <cell r="CI49">
            <v>6</v>
          </cell>
          <cell r="CK49">
            <v>6</v>
          </cell>
          <cell r="CL49">
            <v>5</v>
          </cell>
          <cell r="CO49">
            <v>5</v>
          </cell>
          <cell r="CP49">
            <v>6</v>
          </cell>
          <cell r="CS49">
            <v>6</v>
          </cell>
          <cell r="CT49">
            <v>3</v>
          </cell>
          <cell r="CU49">
            <v>5</v>
          </cell>
          <cell r="CW49">
            <v>5</v>
          </cell>
          <cell r="CX49">
            <v>7</v>
          </cell>
          <cell r="DA49">
            <v>7</v>
          </cell>
          <cell r="DB49">
            <v>6</v>
          </cell>
          <cell r="DE49">
            <v>6</v>
          </cell>
          <cell r="DF49">
            <v>4</v>
          </cell>
          <cell r="DG49">
            <v>5</v>
          </cell>
          <cell r="DI49">
            <v>5</v>
          </cell>
          <cell r="DJ49">
            <v>4</v>
          </cell>
          <cell r="DK49">
            <v>5</v>
          </cell>
          <cell r="DM49">
            <v>5</v>
          </cell>
          <cell r="DN49">
            <v>5</v>
          </cell>
          <cell r="DQ49">
            <v>5</v>
          </cell>
          <cell r="DR49">
            <v>5.6764705882352944</v>
          </cell>
          <cell r="DS49">
            <v>5.6764705882352944</v>
          </cell>
          <cell r="DT49">
            <v>4.8235294117647056</v>
          </cell>
          <cell r="DU49">
            <v>0</v>
          </cell>
          <cell r="DW49">
            <v>7</v>
          </cell>
          <cell r="DZ49">
            <v>7</v>
          </cell>
          <cell r="EA49">
            <v>5</v>
          </cell>
          <cell r="ED49">
            <v>5</v>
          </cell>
          <cell r="EE49">
            <v>4</v>
          </cell>
          <cell r="EF49">
            <v>5</v>
          </cell>
          <cell r="EH49">
            <v>5</v>
          </cell>
          <cell r="EI49">
            <v>6</v>
          </cell>
          <cell r="EL49">
            <v>6</v>
          </cell>
          <cell r="EM49">
            <v>6</v>
          </cell>
          <cell r="EP49">
            <v>6</v>
          </cell>
          <cell r="EQ49">
            <v>6</v>
          </cell>
          <cell r="ET49">
            <v>6</v>
          </cell>
          <cell r="EV49">
            <v>3</v>
          </cell>
          <cell r="EW49">
            <v>5</v>
          </cell>
          <cell r="EX49">
            <v>5</v>
          </cell>
          <cell r="EY49">
            <v>5.7333333333333334</v>
          </cell>
          <cell r="EZ49">
            <v>5.7333333333333334</v>
          </cell>
          <cell r="FA49">
            <v>4.7666666666666666</v>
          </cell>
          <cell r="FB49">
            <v>1</v>
          </cell>
          <cell r="FC49">
            <v>0</v>
          </cell>
        </row>
        <row r="50">
          <cell r="E50" t="str">
            <v>045</v>
          </cell>
          <cell r="G50" t="str">
            <v>Nguyãùn Thë Bêch</v>
          </cell>
          <cell r="H50" t="str">
            <v>Huyãön</v>
          </cell>
          <cell r="I50">
            <v>29183</v>
          </cell>
          <cell r="J50" t="str">
            <v>97DL2</v>
          </cell>
          <cell r="K50" t="str">
            <v>97DL4</v>
          </cell>
          <cell r="L50">
            <v>6</v>
          </cell>
          <cell r="O50">
            <v>6</v>
          </cell>
          <cell r="P50">
            <v>8</v>
          </cell>
          <cell r="S50">
            <v>8</v>
          </cell>
          <cell r="T50">
            <v>4</v>
          </cell>
          <cell r="W50">
            <v>4</v>
          </cell>
          <cell r="X50">
            <v>7</v>
          </cell>
          <cell r="AA50">
            <v>7</v>
          </cell>
          <cell r="AB50">
            <v>5</v>
          </cell>
          <cell r="AE50">
            <v>5</v>
          </cell>
          <cell r="AF50">
            <v>6</v>
          </cell>
          <cell r="AI50">
            <v>6</v>
          </cell>
          <cell r="AJ50">
            <v>5</v>
          </cell>
          <cell r="AM50">
            <v>5</v>
          </cell>
          <cell r="AN50">
            <v>6</v>
          </cell>
          <cell r="AQ50">
            <v>6</v>
          </cell>
          <cell r="AR50">
            <v>5.7272727272727275</v>
          </cell>
          <cell r="AS50">
            <v>2</v>
          </cell>
          <cell r="AU50">
            <v>7</v>
          </cell>
          <cell r="AX50">
            <v>7</v>
          </cell>
          <cell r="AY50">
            <v>7</v>
          </cell>
          <cell r="BB50">
            <v>7</v>
          </cell>
          <cell r="BC50">
            <v>4</v>
          </cell>
          <cell r="BD50">
            <v>5</v>
          </cell>
          <cell r="BF50">
            <v>5</v>
          </cell>
          <cell r="BG50">
            <v>5</v>
          </cell>
          <cell r="BJ50">
            <v>5</v>
          </cell>
          <cell r="BK50">
            <v>3</v>
          </cell>
          <cell r="BL50">
            <v>3</v>
          </cell>
          <cell r="BM50">
            <v>6</v>
          </cell>
          <cell r="BN50">
            <v>6</v>
          </cell>
          <cell r="BO50">
            <v>5</v>
          </cell>
          <cell r="BR50">
            <v>5</v>
          </cell>
          <cell r="BS50">
            <v>5</v>
          </cell>
          <cell r="BV50">
            <v>5</v>
          </cell>
          <cell r="BW50">
            <v>4</v>
          </cell>
          <cell r="BZ50">
            <v>4</v>
          </cell>
          <cell r="CA50">
            <v>5.7333333333333334</v>
          </cell>
          <cell r="CD50">
            <v>7</v>
          </cell>
          <cell r="CG50">
            <v>7</v>
          </cell>
          <cell r="CH50">
            <v>7</v>
          </cell>
          <cell r="CK50">
            <v>7</v>
          </cell>
          <cell r="CL50">
            <v>3</v>
          </cell>
          <cell r="CM50">
            <v>5</v>
          </cell>
          <cell r="CO50">
            <v>5</v>
          </cell>
          <cell r="CP50">
            <v>7</v>
          </cell>
          <cell r="CS50">
            <v>7</v>
          </cell>
          <cell r="CT50">
            <v>5</v>
          </cell>
          <cell r="CW50">
            <v>5</v>
          </cell>
          <cell r="CX50">
            <v>7</v>
          </cell>
          <cell r="DA50">
            <v>7</v>
          </cell>
          <cell r="DB50">
            <v>7</v>
          </cell>
          <cell r="DE50">
            <v>7</v>
          </cell>
          <cell r="DF50">
            <v>4</v>
          </cell>
          <cell r="DG50">
            <v>6</v>
          </cell>
          <cell r="DI50">
            <v>6</v>
          </cell>
          <cell r="DK50">
            <v>5</v>
          </cell>
          <cell r="DM50">
            <v>5</v>
          </cell>
          <cell r="DN50">
            <v>6</v>
          </cell>
          <cell r="DQ50">
            <v>6</v>
          </cell>
          <cell r="DR50">
            <v>6.1764705882352944</v>
          </cell>
          <cell r="DS50">
            <v>6.1764705882352944</v>
          </cell>
          <cell r="DT50">
            <v>5.2647058823529411</v>
          </cell>
          <cell r="DU50">
            <v>0</v>
          </cell>
          <cell r="DW50">
            <v>6</v>
          </cell>
          <cell r="DZ50">
            <v>6</v>
          </cell>
          <cell r="EA50">
            <v>8</v>
          </cell>
          <cell r="ED50">
            <v>8</v>
          </cell>
          <cell r="EE50">
            <v>5</v>
          </cell>
          <cell r="EH50">
            <v>5</v>
          </cell>
          <cell r="EI50">
            <v>7</v>
          </cell>
          <cell r="EL50">
            <v>7</v>
          </cell>
          <cell r="EM50">
            <v>4</v>
          </cell>
          <cell r="EN50">
            <v>2</v>
          </cell>
          <cell r="EP50">
            <v>4</v>
          </cell>
          <cell r="EQ50">
            <v>4</v>
          </cell>
          <cell r="ER50">
            <v>4</v>
          </cell>
          <cell r="ET50">
            <v>4</v>
          </cell>
          <cell r="EU50">
            <v>7</v>
          </cell>
          <cell r="EX50">
            <v>7</v>
          </cell>
          <cell r="EY50">
            <v>5.7</v>
          </cell>
          <cell r="EZ50">
            <v>5.7</v>
          </cell>
          <cell r="FA50">
            <v>5.7</v>
          </cell>
          <cell r="FB50">
            <v>2</v>
          </cell>
          <cell r="FC50">
            <v>0</v>
          </cell>
        </row>
        <row r="51">
          <cell r="E51" t="str">
            <v>046</v>
          </cell>
          <cell r="G51" t="str">
            <v xml:space="preserve">Ngä Minh </v>
          </cell>
          <cell r="H51" t="str">
            <v>Kha</v>
          </cell>
          <cell r="I51">
            <v>27504</v>
          </cell>
          <cell r="J51" t="str">
            <v>97DL1</v>
          </cell>
          <cell r="K51" t="str">
            <v>97DL1</v>
          </cell>
          <cell r="L51">
            <v>5</v>
          </cell>
          <cell r="O51">
            <v>5</v>
          </cell>
          <cell r="P51">
            <v>8</v>
          </cell>
          <cell r="S51">
            <v>8</v>
          </cell>
          <cell r="T51">
            <v>3</v>
          </cell>
          <cell r="U51">
            <v>6</v>
          </cell>
          <cell r="W51">
            <v>6</v>
          </cell>
          <cell r="X51">
            <v>5</v>
          </cell>
          <cell r="AA51">
            <v>5</v>
          </cell>
          <cell r="AB51">
            <v>1</v>
          </cell>
          <cell r="AC51">
            <v>4</v>
          </cell>
          <cell r="AE51">
            <v>4</v>
          </cell>
          <cell r="AF51">
            <v>5</v>
          </cell>
          <cell r="AI51">
            <v>5</v>
          </cell>
          <cell r="AJ51">
            <v>5</v>
          </cell>
          <cell r="AM51">
            <v>5</v>
          </cell>
          <cell r="AN51">
            <v>9</v>
          </cell>
          <cell r="AQ51">
            <v>9</v>
          </cell>
          <cell r="AR51">
            <v>5.4545454545454541</v>
          </cell>
          <cell r="AS51">
            <v>2</v>
          </cell>
          <cell r="AV51">
            <v>5</v>
          </cell>
          <cell r="AX51">
            <v>5</v>
          </cell>
          <cell r="AY51">
            <v>6</v>
          </cell>
          <cell r="BB51">
            <v>6</v>
          </cell>
          <cell r="BC51">
            <v>2</v>
          </cell>
          <cell r="BD51">
            <v>6</v>
          </cell>
          <cell r="BF51">
            <v>6</v>
          </cell>
          <cell r="BG51">
            <v>3</v>
          </cell>
          <cell r="BH51">
            <v>5</v>
          </cell>
          <cell r="BJ51">
            <v>5</v>
          </cell>
          <cell r="BK51">
            <v>6</v>
          </cell>
          <cell r="BN51">
            <v>6</v>
          </cell>
          <cell r="BO51">
            <v>6.5</v>
          </cell>
          <cell r="BR51">
            <v>7</v>
          </cell>
          <cell r="BS51">
            <v>5</v>
          </cell>
          <cell r="BV51">
            <v>5</v>
          </cell>
          <cell r="BW51">
            <v>9</v>
          </cell>
          <cell r="BZ51">
            <v>9</v>
          </cell>
          <cell r="CA51">
            <v>5.8</v>
          </cell>
          <cell r="CE51">
            <v>5</v>
          </cell>
          <cell r="CG51">
            <v>5</v>
          </cell>
          <cell r="CI51">
            <v>6</v>
          </cell>
          <cell r="CK51">
            <v>6</v>
          </cell>
          <cell r="CL51">
            <v>4</v>
          </cell>
          <cell r="CM51">
            <v>4</v>
          </cell>
          <cell r="CO51">
            <v>4</v>
          </cell>
          <cell r="CP51">
            <v>9</v>
          </cell>
          <cell r="CS51">
            <v>9</v>
          </cell>
          <cell r="CT51">
            <v>5</v>
          </cell>
          <cell r="CU51">
            <v>5</v>
          </cell>
          <cell r="CW51">
            <v>5</v>
          </cell>
          <cell r="CX51">
            <v>6</v>
          </cell>
          <cell r="DA51">
            <v>6</v>
          </cell>
          <cell r="DB51">
            <v>6</v>
          </cell>
          <cell r="DE51">
            <v>6</v>
          </cell>
          <cell r="DF51">
            <v>5</v>
          </cell>
          <cell r="DI51">
            <v>5</v>
          </cell>
          <cell r="DJ51">
            <v>5</v>
          </cell>
          <cell r="DM51">
            <v>5</v>
          </cell>
          <cell r="DN51">
            <v>7</v>
          </cell>
          <cell r="DQ51">
            <v>7</v>
          </cell>
          <cell r="DR51">
            <v>5.882352941176471</v>
          </cell>
          <cell r="DS51">
            <v>6.1823529411764708</v>
          </cell>
          <cell r="DT51">
            <v>5.1823529411764708</v>
          </cell>
          <cell r="DU51">
            <v>0</v>
          </cell>
          <cell r="DW51">
            <v>6</v>
          </cell>
          <cell r="DZ51">
            <v>6</v>
          </cell>
          <cell r="EA51">
            <v>8</v>
          </cell>
          <cell r="ED51">
            <v>8</v>
          </cell>
          <cell r="EE51">
            <v>4</v>
          </cell>
          <cell r="EF51">
            <v>5</v>
          </cell>
          <cell r="EH51">
            <v>5</v>
          </cell>
          <cell r="EI51">
            <v>5</v>
          </cell>
          <cell r="EL51">
            <v>5</v>
          </cell>
          <cell r="EM51">
            <v>6</v>
          </cell>
          <cell r="EP51">
            <v>6</v>
          </cell>
          <cell r="EQ51">
            <v>7</v>
          </cell>
          <cell r="ET51">
            <v>7</v>
          </cell>
          <cell r="EU51">
            <v>1</v>
          </cell>
          <cell r="EV51">
            <v>2</v>
          </cell>
          <cell r="EW51">
            <v>5</v>
          </cell>
          <cell r="EX51">
            <v>5</v>
          </cell>
          <cell r="EY51">
            <v>5.9666666666666668</v>
          </cell>
          <cell r="EZ51">
            <v>6.2666666666666666</v>
          </cell>
          <cell r="FA51">
            <v>5.4666666666666668</v>
          </cell>
          <cell r="FB51">
            <v>1</v>
          </cell>
          <cell r="FC51">
            <v>0</v>
          </cell>
        </row>
        <row r="52">
          <cell r="E52" t="str">
            <v>047</v>
          </cell>
          <cell r="G52" t="str">
            <v xml:space="preserve">Tráön Quang </v>
          </cell>
          <cell r="H52" t="str">
            <v>Khaíi</v>
          </cell>
          <cell r="I52">
            <v>28460</v>
          </cell>
          <cell r="J52" t="str">
            <v>97DL1</v>
          </cell>
          <cell r="K52" t="str">
            <v>97DL4</v>
          </cell>
          <cell r="L52">
            <v>5</v>
          </cell>
          <cell r="O52">
            <v>5</v>
          </cell>
          <cell r="P52">
            <v>4</v>
          </cell>
          <cell r="S52">
            <v>4</v>
          </cell>
          <cell r="V52">
            <v>5</v>
          </cell>
          <cell r="W52">
            <v>5</v>
          </cell>
          <cell r="X52">
            <v>5</v>
          </cell>
          <cell r="AA52">
            <v>5</v>
          </cell>
          <cell r="AD52">
            <v>5</v>
          </cell>
          <cell r="AE52">
            <v>5</v>
          </cell>
          <cell r="AF52">
            <v>7</v>
          </cell>
          <cell r="AI52">
            <v>7</v>
          </cell>
          <cell r="AJ52">
            <v>5</v>
          </cell>
          <cell r="AM52">
            <v>5</v>
          </cell>
          <cell r="AN52">
            <v>5</v>
          </cell>
          <cell r="AQ52">
            <v>5</v>
          </cell>
          <cell r="AR52">
            <v>5.0909090909090908</v>
          </cell>
          <cell r="AS52">
            <v>2</v>
          </cell>
          <cell r="AU52">
            <v>4</v>
          </cell>
          <cell r="AX52">
            <v>4</v>
          </cell>
          <cell r="AY52">
            <v>7</v>
          </cell>
          <cell r="BB52">
            <v>7</v>
          </cell>
          <cell r="BC52">
            <v>4</v>
          </cell>
          <cell r="BD52">
            <v>6</v>
          </cell>
          <cell r="BF52">
            <v>6</v>
          </cell>
          <cell r="BG52">
            <v>5</v>
          </cell>
          <cell r="BJ52">
            <v>5</v>
          </cell>
          <cell r="BK52">
            <v>3</v>
          </cell>
          <cell r="BL52">
            <v>5</v>
          </cell>
          <cell r="BN52">
            <v>5</v>
          </cell>
          <cell r="BO52">
            <v>6</v>
          </cell>
          <cell r="BR52">
            <v>6</v>
          </cell>
          <cell r="BS52">
            <v>5</v>
          </cell>
          <cell r="BV52">
            <v>5</v>
          </cell>
          <cell r="BW52">
            <v>5</v>
          </cell>
          <cell r="BZ52">
            <v>5</v>
          </cell>
          <cell r="CA52">
            <v>5.3666666666666663</v>
          </cell>
          <cell r="CB52">
            <v>3</v>
          </cell>
          <cell r="CD52">
            <v>8</v>
          </cell>
          <cell r="CG52">
            <v>8</v>
          </cell>
          <cell r="CH52">
            <v>5</v>
          </cell>
          <cell r="CK52">
            <v>5</v>
          </cell>
          <cell r="CL52">
            <v>6</v>
          </cell>
          <cell r="CO52">
            <v>6</v>
          </cell>
          <cell r="CP52">
            <v>9</v>
          </cell>
          <cell r="CS52">
            <v>9</v>
          </cell>
          <cell r="CT52">
            <v>8</v>
          </cell>
          <cell r="CW52">
            <v>8</v>
          </cell>
          <cell r="CX52">
            <v>7</v>
          </cell>
          <cell r="DA52">
            <v>7</v>
          </cell>
          <cell r="DB52">
            <v>7</v>
          </cell>
          <cell r="DE52">
            <v>7</v>
          </cell>
          <cell r="DF52">
            <v>4</v>
          </cell>
          <cell r="DG52">
            <v>6</v>
          </cell>
          <cell r="DI52">
            <v>6</v>
          </cell>
          <cell r="DJ52">
            <v>5</v>
          </cell>
          <cell r="DM52">
            <v>5</v>
          </cell>
          <cell r="DN52">
            <v>5</v>
          </cell>
          <cell r="DQ52">
            <v>5</v>
          </cell>
          <cell r="DR52">
            <v>6.9117647058823533</v>
          </cell>
          <cell r="DS52">
            <v>6.9117647058823533</v>
          </cell>
          <cell r="DT52">
            <v>6.6764705882352944</v>
          </cell>
          <cell r="DU52">
            <v>0</v>
          </cell>
          <cell r="DW52">
            <v>7</v>
          </cell>
          <cell r="DZ52">
            <v>7</v>
          </cell>
          <cell r="EA52">
            <v>8</v>
          </cell>
          <cell r="ED52">
            <v>8</v>
          </cell>
          <cell r="EE52">
            <v>6</v>
          </cell>
          <cell r="EH52">
            <v>6</v>
          </cell>
          <cell r="EI52">
            <v>6</v>
          </cell>
          <cell r="EL52">
            <v>6</v>
          </cell>
          <cell r="EM52">
            <v>6</v>
          </cell>
          <cell r="EP52">
            <v>6</v>
          </cell>
          <cell r="EQ52">
            <v>5</v>
          </cell>
          <cell r="ET52">
            <v>5</v>
          </cell>
          <cell r="EU52">
            <v>6</v>
          </cell>
          <cell r="EX52">
            <v>6</v>
          </cell>
          <cell r="EY52">
            <v>6.1333333333333337</v>
          </cell>
          <cell r="EZ52">
            <v>6.4333333333333336</v>
          </cell>
          <cell r="FA52">
            <v>6.4333333333333336</v>
          </cell>
          <cell r="FB52">
            <v>0</v>
          </cell>
          <cell r="FC52">
            <v>0</v>
          </cell>
        </row>
        <row r="53">
          <cell r="E53" t="str">
            <v>048</v>
          </cell>
          <cell r="G53" t="str">
            <v>Lã Nguyãùn Tuáún</v>
          </cell>
          <cell r="H53" t="str">
            <v>Khanh</v>
          </cell>
          <cell r="I53">
            <v>28651</v>
          </cell>
          <cell r="J53" t="str">
            <v>97DL3</v>
          </cell>
          <cell r="K53" t="str">
            <v>97DL2</v>
          </cell>
          <cell r="L53">
            <v>7</v>
          </cell>
          <cell r="O53">
            <v>7</v>
          </cell>
          <cell r="P53">
            <v>7</v>
          </cell>
          <cell r="S53">
            <v>7</v>
          </cell>
          <cell r="T53">
            <v>3</v>
          </cell>
          <cell r="U53">
            <v>3</v>
          </cell>
          <cell r="V53">
            <v>5</v>
          </cell>
          <cell r="W53">
            <v>5</v>
          </cell>
          <cell r="X53">
            <v>8</v>
          </cell>
          <cell r="AA53">
            <v>8</v>
          </cell>
          <cell r="AB53">
            <v>4</v>
          </cell>
          <cell r="AE53">
            <v>4</v>
          </cell>
          <cell r="AF53">
            <v>7</v>
          </cell>
          <cell r="AI53">
            <v>7</v>
          </cell>
          <cell r="AJ53">
            <v>4</v>
          </cell>
          <cell r="AK53">
            <v>4</v>
          </cell>
          <cell r="AM53">
            <v>4</v>
          </cell>
          <cell r="AN53">
            <v>5</v>
          </cell>
          <cell r="AQ53">
            <v>5</v>
          </cell>
          <cell r="AR53">
            <v>5.5151515151515156</v>
          </cell>
          <cell r="AS53">
            <v>2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4</v>
          </cell>
          <cell r="BF53">
            <v>4</v>
          </cell>
          <cell r="BG53">
            <v>7</v>
          </cell>
          <cell r="BJ53">
            <v>7</v>
          </cell>
          <cell r="BK53">
            <v>6.5</v>
          </cell>
          <cell r="BN53">
            <v>7</v>
          </cell>
          <cell r="BO53">
            <v>8</v>
          </cell>
          <cell r="BR53">
            <v>8</v>
          </cell>
          <cell r="BS53">
            <v>6</v>
          </cell>
          <cell r="BV53">
            <v>6</v>
          </cell>
          <cell r="BW53">
            <v>7</v>
          </cell>
          <cell r="BZ53">
            <v>7</v>
          </cell>
          <cell r="CA53">
            <v>6.333333333333333</v>
          </cell>
          <cell r="CD53">
            <v>8</v>
          </cell>
          <cell r="CG53">
            <v>8</v>
          </cell>
          <cell r="CH53">
            <v>5</v>
          </cell>
          <cell r="CK53">
            <v>5</v>
          </cell>
          <cell r="CL53">
            <v>4</v>
          </cell>
          <cell r="CM53">
            <v>5</v>
          </cell>
          <cell r="CO53">
            <v>5</v>
          </cell>
          <cell r="CP53">
            <v>6</v>
          </cell>
          <cell r="CS53">
            <v>6</v>
          </cell>
          <cell r="CT53">
            <v>4</v>
          </cell>
          <cell r="CU53">
            <v>5</v>
          </cell>
          <cell r="CW53">
            <v>5</v>
          </cell>
          <cell r="CX53">
            <v>6</v>
          </cell>
          <cell r="DA53">
            <v>6</v>
          </cell>
          <cell r="DB53">
            <v>5</v>
          </cell>
          <cell r="DE53">
            <v>5</v>
          </cell>
          <cell r="DF53">
            <v>5</v>
          </cell>
          <cell r="DI53">
            <v>5</v>
          </cell>
          <cell r="DJ53">
            <v>7</v>
          </cell>
          <cell r="DM53">
            <v>7</v>
          </cell>
          <cell r="DN53">
            <v>5</v>
          </cell>
          <cell r="DQ53">
            <v>5</v>
          </cell>
          <cell r="DR53">
            <v>5.617647058823529</v>
          </cell>
          <cell r="DS53">
            <v>5.617647058823529</v>
          </cell>
          <cell r="DT53">
            <v>5.3529411764705879</v>
          </cell>
          <cell r="DU53">
            <v>0</v>
          </cell>
          <cell r="DX53">
            <v>7</v>
          </cell>
          <cell r="DZ53">
            <v>7</v>
          </cell>
          <cell r="EB53">
            <v>8</v>
          </cell>
          <cell r="ED53">
            <v>8</v>
          </cell>
          <cell r="EF53">
            <v>6</v>
          </cell>
          <cell r="EH53">
            <v>6</v>
          </cell>
          <cell r="EJ53">
            <v>6</v>
          </cell>
          <cell r="EL53">
            <v>6</v>
          </cell>
          <cell r="EM53">
            <v>8</v>
          </cell>
          <cell r="EP53">
            <v>8</v>
          </cell>
          <cell r="EQ53">
            <v>4</v>
          </cell>
          <cell r="ER53">
            <v>5</v>
          </cell>
          <cell r="ET53">
            <v>5</v>
          </cell>
          <cell r="EU53">
            <v>7</v>
          </cell>
          <cell r="EX53">
            <v>7</v>
          </cell>
          <cell r="EY53">
            <v>6.5666666666666664</v>
          </cell>
          <cell r="EZ53">
            <v>6.5666666666666664</v>
          </cell>
          <cell r="FA53">
            <v>3.0333333333333332</v>
          </cell>
          <cell r="FB53">
            <v>1</v>
          </cell>
          <cell r="FC53">
            <v>0</v>
          </cell>
        </row>
        <row r="54">
          <cell r="E54" t="str">
            <v>049</v>
          </cell>
          <cell r="G54" t="str">
            <v>Âäù Thãú</v>
          </cell>
          <cell r="H54" t="str">
            <v>Lám</v>
          </cell>
          <cell r="I54">
            <v>27585</v>
          </cell>
          <cell r="J54" t="str">
            <v>97DL3</v>
          </cell>
          <cell r="K54" t="str">
            <v>97DL3</v>
          </cell>
          <cell r="L54">
            <v>6</v>
          </cell>
          <cell r="O54">
            <v>6</v>
          </cell>
          <cell r="P54">
            <v>5</v>
          </cell>
          <cell r="S54">
            <v>5</v>
          </cell>
          <cell r="T54">
            <v>3</v>
          </cell>
          <cell r="U54">
            <v>5</v>
          </cell>
          <cell r="W54">
            <v>5</v>
          </cell>
          <cell r="X54">
            <v>4</v>
          </cell>
          <cell r="Y54">
            <v>4</v>
          </cell>
          <cell r="AA54">
            <v>4</v>
          </cell>
          <cell r="AB54">
            <v>5</v>
          </cell>
          <cell r="AE54">
            <v>5</v>
          </cell>
          <cell r="AF54">
            <v>4</v>
          </cell>
          <cell r="AG54">
            <v>4</v>
          </cell>
          <cell r="AH54">
            <v>7</v>
          </cell>
          <cell r="AI54">
            <v>7</v>
          </cell>
          <cell r="AJ54">
            <v>4</v>
          </cell>
          <cell r="AK54">
            <v>5</v>
          </cell>
          <cell r="AM54">
            <v>5</v>
          </cell>
          <cell r="AN54">
            <v>6</v>
          </cell>
          <cell r="AQ54">
            <v>6</v>
          </cell>
          <cell r="AR54">
            <v>5.3030303030303028</v>
          </cell>
          <cell r="AS54">
            <v>2</v>
          </cell>
          <cell r="AU54">
            <v>8</v>
          </cell>
          <cell r="AX54">
            <v>8</v>
          </cell>
          <cell r="AY54">
            <v>7</v>
          </cell>
          <cell r="BB54">
            <v>7</v>
          </cell>
          <cell r="BC54">
            <v>6</v>
          </cell>
          <cell r="BF54">
            <v>6</v>
          </cell>
          <cell r="BG54">
            <v>3</v>
          </cell>
          <cell r="BH54">
            <v>5</v>
          </cell>
          <cell r="BJ54">
            <v>5</v>
          </cell>
          <cell r="BK54">
            <v>3</v>
          </cell>
          <cell r="BL54">
            <v>6</v>
          </cell>
          <cell r="BN54">
            <v>6</v>
          </cell>
          <cell r="BO54">
            <v>5.5</v>
          </cell>
          <cell r="BR54">
            <v>6</v>
          </cell>
          <cell r="BS54">
            <v>5</v>
          </cell>
          <cell r="BV54">
            <v>5</v>
          </cell>
          <cell r="BW54">
            <v>5</v>
          </cell>
          <cell r="BZ54">
            <v>5</v>
          </cell>
          <cell r="CA54">
            <v>6.166666666666667</v>
          </cell>
          <cell r="CD54">
            <v>5</v>
          </cell>
          <cell r="CG54">
            <v>5</v>
          </cell>
          <cell r="CH54">
            <v>5</v>
          </cell>
          <cell r="CK54">
            <v>5</v>
          </cell>
          <cell r="CL54">
            <v>5</v>
          </cell>
          <cell r="CO54">
            <v>5</v>
          </cell>
          <cell r="CP54">
            <v>6</v>
          </cell>
          <cell r="CS54">
            <v>6</v>
          </cell>
          <cell r="CT54">
            <v>5</v>
          </cell>
          <cell r="CW54">
            <v>5</v>
          </cell>
          <cell r="CX54">
            <v>6</v>
          </cell>
          <cell r="DA54">
            <v>6</v>
          </cell>
          <cell r="DB54">
            <v>3</v>
          </cell>
          <cell r="DC54">
            <v>4</v>
          </cell>
          <cell r="DD54">
            <v>7</v>
          </cell>
          <cell r="DE54">
            <v>7</v>
          </cell>
          <cell r="DF54">
            <v>6</v>
          </cell>
          <cell r="DI54">
            <v>6</v>
          </cell>
          <cell r="DJ54">
            <v>5</v>
          </cell>
          <cell r="DM54">
            <v>5</v>
          </cell>
          <cell r="DO54">
            <v>7</v>
          </cell>
          <cell r="DQ54">
            <v>7</v>
          </cell>
          <cell r="DR54">
            <v>5.5588235294117645</v>
          </cell>
          <cell r="DS54">
            <v>5.5588235294117645</v>
          </cell>
          <cell r="DT54">
            <v>5.2058823529411766</v>
          </cell>
          <cell r="DU54">
            <v>0</v>
          </cell>
          <cell r="DW54">
            <v>6</v>
          </cell>
          <cell r="DZ54">
            <v>6</v>
          </cell>
          <cell r="EA54">
            <v>8</v>
          </cell>
          <cell r="ED54">
            <v>8</v>
          </cell>
          <cell r="EE54">
            <v>2</v>
          </cell>
          <cell r="EF54">
            <v>2</v>
          </cell>
          <cell r="EG54">
            <v>5</v>
          </cell>
          <cell r="EH54">
            <v>5</v>
          </cell>
          <cell r="EI54">
            <v>7</v>
          </cell>
          <cell r="EL54">
            <v>7</v>
          </cell>
          <cell r="EM54">
            <v>3</v>
          </cell>
          <cell r="EN54">
            <v>6</v>
          </cell>
          <cell r="EP54">
            <v>6</v>
          </cell>
          <cell r="EQ54">
            <v>5</v>
          </cell>
          <cell r="ER54">
            <v>7</v>
          </cell>
          <cell r="ET54">
            <v>7</v>
          </cell>
          <cell r="EU54">
            <v>5</v>
          </cell>
          <cell r="EX54">
            <v>5</v>
          </cell>
          <cell r="EY54">
            <v>6.2333333333333334</v>
          </cell>
          <cell r="EZ54">
            <v>6.5333333333333332</v>
          </cell>
          <cell r="FA54">
            <v>5.0333333333333332</v>
          </cell>
          <cell r="FB54">
            <v>1</v>
          </cell>
          <cell r="FC54">
            <v>0</v>
          </cell>
        </row>
        <row r="55">
          <cell r="E55" t="str">
            <v>050</v>
          </cell>
          <cell r="G55" t="str">
            <v>Nguyãùn Vuî Chi</v>
          </cell>
          <cell r="H55" t="str">
            <v>Lan</v>
          </cell>
          <cell r="I55">
            <v>29003</v>
          </cell>
          <cell r="J55" t="str">
            <v>97DL1</v>
          </cell>
          <cell r="K55" t="str">
            <v>97DL1</v>
          </cell>
          <cell r="L55">
            <v>7</v>
          </cell>
          <cell r="O55">
            <v>7</v>
          </cell>
          <cell r="P55">
            <v>7</v>
          </cell>
          <cell r="S55">
            <v>7</v>
          </cell>
          <cell r="T55">
            <v>3</v>
          </cell>
          <cell r="U55">
            <v>4</v>
          </cell>
          <cell r="V55">
            <v>5</v>
          </cell>
          <cell r="W55">
            <v>5</v>
          </cell>
          <cell r="X55">
            <v>6</v>
          </cell>
          <cell r="AA55">
            <v>6</v>
          </cell>
          <cell r="AB55">
            <v>1</v>
          </cell>
          <cell r="AC55">
            <v>5</v>
          </cell>
          <cell r="AE55">
            <v>5</v>
          </cell>
          <cell r="AF55">
            <v>5</v>
          </cell>
          <cell r="AI55">
            <v>5</v>
          </cell>
          <cell r="AJ55">
            <v>4</v>
          </cell>
          <cell r="AK55">
            <v>4</v>
          </cell>
          <cell r="AL55">
            <v>10</v>
          </cell>
          <cell r="AM55">
            <v>10</v>
          </cell>
          <cell r="AN55">
            <v>7.5</v>
          </cell>
          <cell r="AQ55">
            <v>8</v>
          </cell>
          <cell r="AR55">
            <v>7.4242424242424239</v>
          </cell>
          <cell r="AS55">
            <v>2</v>
          </cell>
          <cell r="AU55">
            <v>5</v>
          </cell>
          <cell r="AX55">
            <v>5</v>
          </cell>
          <cell r="AY55">
            <v>4</v>
          </cell>
          <cell r="AZ55">
            <v>6</v>
          </cell>
          <cell r="BB55">
            <v>6</v>
          </cell>
          <cell r="BC55">
            <v>4</v>
          </cell>
          <cell r="BD55">
            <v>5</v>
          </cell>
          <cell r="BF55">
            <v>5</v>
          </cell>
          <cell r="BG55">
            <v>5</v>
          </cell>
          <cell r="BJ55">
            <v>5</v>
          </cell>
          <cell r="BK55">
            <v>4.5</v>
          </cell>
          <cell r="BL55">
            <v>6</v>
          </cell>
          <cell r="BN55">
            <v>6</v>
          </cell>
          <cell r="BO55">
            <v>3</v>
          </cell>
          <cell r="BP55">
            <v>5.5</v>
          </cell>
          <cell r="BR55">
            <v>6</v>
          </cell>
          <cell r="BS55">
            <v>4</v>
          </cell>
          <cell r="BT55">
            <v>5</v>
          </cell>
          <cell r="BV55">
            <v>5</v>
          </cell>
          <cell r="BW55">
            <v>6</v>
          </cell>
          <cell r="BZ55">
            <v>6</v>
          </cell>
          <cell r="CA55">
            <v>5.5</v>
          </cell>
          <cell r="CD55">
            <v>6</v>
          </cell>
          <cell r="CE55">
            <v>7</v>
          </cell>
          <cell r="CG55">
            <v>7</v>
          </cell>
          <cell r="CH55">
            <v>6</v>
          </cell>
          <cell r="CK55">
            <v>6</v>
          </cell>
          <cell r="CL55">
            <v>5</v>
          </cell>
          <cell r="CM55">
            <v>5</v>
          </cell>
          <cell r="CO55">
            <v>5</v>
          </cell>
          <cell r="CP55">
            <v>10</v>
          </cell>
          <cell r="CS55">
            <v>10</v>
          </cell>
          <cell r="CT55">
            <v>5</v>
          </cell>
          <cell r="CU55">
            <v>5</v>
          </cell>
          <cell r="CW55">
            <v>5</v>
          </cell>
          <cell r="CX55">
            <v>6</v>
          </cell>
          <cell r="DA55">
            <v>6</v>
          </cell>
          <cell r="DB55">
            <v>6</v>
          </cell>
          <cell r="DE55">
            <v>6</v>
          </cell>
          <cell r="DF55">
            <v>4</v>
          </cell>
          <cell r="DG55">
            <v>7</v>
          </cell>
          <cell r="DI55">
            <v>7</v>
          </cell>
          <cell r="DJ55">
            <v>5</v>
          </cell>
          <cell r="DK55">
            <v>5</v>
          </cell>
          <cell r="DM55">
            <v>5</v>
          </cell>
          <cell r="DN55">
            <v>7</v>
          </cell>
          <cell r="DQ55">
            <v>7</v>
          </cell>
          <cell r="DR55">
            <v>6.5294117647058822</v>
          </cell>
          <cell r="DS55">
            <v>6.8294117647058821</v>
          </cell>
          <cell r="DT55">
            <v>6.4176470588235288</v>
          </cell>
          <cell r="DU55">
            <v>0</v>
          </cell>
          <cell r="DW55">
            <v>7</v>
          </cell>
          <cell r="DZ55">
            <v>7</v>
          </cell>
          <cell r="EA55">
            <v>7</v>
          </cell>
          <cell r="ED55">
            <v>7</v>
          </cell>
          <cell r="EE55">
            <v>1</v>
          </cell>
          <cell r="EF55">
            <v>6</v>
          </cell>
          <cell r="EH55">
            <v>6</v>
          </cell>
          <cell r="EJ55">
            <v>7</v>
          </cell>
          <cell r="EL55">
            <v>7</v>
          </cell>
          <cell r="EM55">
            <v>5</v>
          </cell>
          <cell r="EN55">
            <v>2</v>
          </cell>
          <cell r="EP55">
            <v>5</v>
          </cell>
          <cell r="EQ55">
            <v>5</v>
          </cell>
          <cell r="ER55">
            <v>6</v>
          </cell>
          <cell r="ET55">
            <v>6</v>
          </cell>
          <cell r="EU55">
            <v>5</v>
          </cell>
          <cell r="EX55">
            <v>5</v>
          </cell>
          <cell r="EY55">
            <v>6.0666666666666664</v>
          </cell>
          <cell r="EZ55">
            <v>6.3666666666666663</v>
          </cell>
          <cell r="FA55">
            <v>4.5666666666666664</v>
          </cell>
          <cell r="FB55">
            <v>1</v>
          </cell>
          <cell r="FC55">
            <v>0</v>
          </cell>
        </row>
        <row r="56">
          <cell r="E56" t="str">
            <v>051</v>
          </cell>
          <cell r="G56" t="str">
            <v>Mai Âæïc</v>
          </cell>
          <cell r="H56" t="str">
            <v>Låüi</v>
          </cell>
          <cell r="I56">
            <v>29056</v>
          </cell>
          <cell r="J56" t="str">
            <v>97DL1</v>
          </cell>
          <cell r="K56" t="str">
            <v>97DL3</v>
          </cell>
          <cell r="L56">
            <v>6</v>
          </cell>
          <cell r="O56">
            <v>6</v>
          </cell>
          <cell r="P56">
            <v>8</v>
          </cell>
          <cell r="S56">
            <v>8</v>
          </cell>
          <cell r="T56">
            <v>4</v>
          </cell>
          <cell r="W56">
            <v>4</v>
          </cell>
          <cell r="X56">
            <v>5</v>
          </cell>
          <cell r="AA56">
            <v>5</v>
          </cell>
          <cell r="AB56">
            <v>5</v>
          </cell>
          <cell r="AE56">
            <v>5</v>
          </cell>
          <cell r="AF56">
            <v>8</v>
          </cell>
          <cell r="AI56">
            <v>8</v>
          </cell>
          <cell r="AJ56">
            <v>6</v>
          </cell>
          <cell r="AM56">
            <v>6</v>
          </cell>
          <cell r="AN56">
            <v>8</v>
          </cell>
          <cell r="AQ56">
            <v>8</v>
          </cell>
          <cell r="AR56">
            <v>6.2121212121212119</v>
          </cell>
          <cell r="AS56">
            <v>2</v>
          </cell>
          <cell r="AU56">
            <v>8</v>
          </cell>
          <cell r="AX56">
            <v>8</v>
          </cell>
          <cell r="AY56">
            <v>9</v>
          </cell>
          <cell r="BB56">
            <v>9</v>
          </cell>
          <cell r="BC56">
            <v>6</v>
          </cell>
          <cell r="BF56">
            <v>6</v>
          </cell>
          <cell r="BG56">
            <v>6</v>
          </cell>
          <cell r="BJ56">
            <v>6</v>
          </cell>
          <cell r="BL56">
            <v>6</v>
          </cell>
          <cell r="BN56">
            <v>6</v>
          </cell>
          <cell r="BO56">
            <v>7</v>
          </cell>
          <cell r="BR56">
            <v>7</v>
          </cell>
          <cell r="BS56">
            <v>7</v>
          </cell>
          <cell r="BV56">
            <v>7</v>
          </cell>
          <cell r="BW56">
            <v>7</v>
          </cell>
          <cell r="BZ56">
            <v>7</v>
          </cell>
          <cell r="CA56">
            <v>6.8</v>
          </cell>
          <cell r="CD56">
            <v>8</v>
          </cell>
          <cell r="CG56">
            <v>8</v>
          </cell>
          <cell r="CH56">
            <v>8</v>
          </cell>
          <cell r="CK56">
            <v>8</v>
          </cell>
          <cell r="CL56">
            <v>7</v>
          </cell>
          <cell r="CO56">
            <v>7</v>
          </cell>
          <cell r="CP56">
            <v>10</v>
          </cell>
          <cell r="CS56">
            <v>10</v>
          </cell>
          <cell r="CT56">
            <v>9</v>
          </cell>
          <cell r="CW56">
            <v>9</v>
          </cell>
          <cell r="CX56">
            <v>7</v>
          </cell>
          <cell r="DA56">
            <v>7</v>
          </cell>
          <cell r="DB56">
            <v>9</v>
          </cell>
          <cell r="DE56">
            <v>9</v>
          </cell>
          <cell r="DF56">
            <v>8</v>
          </cell>
          <cell r="DI56">
            <v>8</v>
          </cell>
          <cell r="DJ56">
            <v>7</v>
          </cell>
          <cell r="DM56">
            <v>7</v>
          </cell>
          <cell r="DN56">
            <v>5</v>
          </cell>
          <cell r="DQ56">
            <v>5</v>
          </cell>
          <cell r="DR56">
            <v>8.2941176470588243</v>
          </cell>
          <cell r="DS56">
            <v>8.2941176470588243</v>
          </cell>
          <cell r="DT56">
            <v>8.2941176470588243</v>
          </cell>
          <cell r="DU56">
            <v>0</v>
          </cell>
          <cell r="DW56">
            <v>7</v>
          </cell>
          <cell r="DZ56">
            <v>7</v>
          </cell>
          <cell r="EA56">
            <v>9</v>
          </cell>
          <cell r="ED56">
            <v>9</v>
          </cell>
          <cell r="EE56">
            <v>8</v>
          </cell>
          <cell r="EH56">
            <v>8</v>
          </cell>
          <cell r="EI56">
            <v>6</v>
          </cell>
          <cell r="EL56">
            <v>6</v>
          </cell>
          <cell r="EM56">
            <v>9</v>
          </cell>
          <cell r="EP56">
            <v>9</v>
          </cell>
          <cell r="EQ56">
            <v>9</v>
          </cell>
          <cell r="ET56">
            <v>9</v>
          </cell>
          <cell r="EU56">
            <v>7</v>
          </cell>
          <cell r="EX56">
            <v>7</v>
          </cell>
          <cell r="EY56">
            <v>7.8666666666666663</v>
          </cell>
          <cell r="EZ56">
            <v>8.1666666666666661</v>
          </cell>
          <cell r="FA56">
            <v>8.1666666666666661</v>
          </cell>
          <cell r="FB56">
            <v>0</v>
          </cell>
          <cell r="FC56">
            <v>0</v>
          </cell>
        </row>
        <row r="57">
          <cell r="E57" t="str">
            <v>052</v>
          </cell>
          <cell r="G57" t="str">
            <v>Nguyãùn Thë Häöng</v>
          </cell>
          <cell r="H57" t="str">
            <v>Låüi</v>
          </cell>
          <cell r="I57">
            <v>28502</v>
          </cell>
          <cell r="J57" t="str">
            <v>97DL1</v>
          </cell>
          <cell r="K57" t="str">
            <v>97DL1</v>
          </cell>
          <cell r="L57">
            <v>6</v>
          </cell>
          <cell r="O57">
            <v>6</v>
          </cell>
          <cell r="P57">
            <v>4</v>
          </cell>
          <cell r="Q57">
            <v>2</v>
          </cell>
          <cell r="S57">
            <v>4</v>
          </cell>
          <cell r="T57">
            <v>3</v>
          </cell>
          <cell r="U57">
            <v>5</v>
          </cell>
          <cell r="W57">
            <v>5</v>
          </cell>
          <cell r="X57">
            <v>7</v>
          </cell>
          <cell r="AA57">
            <v>7</v>
          </cell>
          <cell r="AB57">
            <v>1</v>
          </cell>
          <cell r="AC57">
            <v>4</v>
          </cell>
          <cell r="AE57">
            <v>4</v>
          </cell>
          <cell r="AF57">
            <v>1</v>
          </cell>
          <cell r="AG57">
            <v>2</v>
          </cell>
          <cell r="AH57">
            <v>5</v>
          </cell>
          <cell r="AI57">
            <v>5</v>
          </cell>
          <cell r="AJ57">
            <v>3</v>
          </cell>
          <cell r="AK57">
            <v>6</v>
          </cell>
          <cell r="AM57">
            <v>6</v>
          </cell>
          <cell r="AN57">
            <v>6.5</v>
          </cell>
          <cell r="AQ57">
            <v>7</v>
          </cell>
          <cell r="AR57">
            <v>5.3636363636363633</v>
          </cell>
          <cell r="AS57">
            <v>2</v>
          </cell>
          <cell r="AU57">
            <v>5</v>
          </cell>
          <cell r="AX57">
            <v>5</v>
          </cell>
          <cell r="AY57">
            <v>4</v>
          </cell>
          <cell r="BA57">
            <v>7</v>
          </cell>
          <cell r="BB57">
            <v>7</v>
          </cell>
          <cell r="BC57">
            <v>6</v>
          </cell>
          <cell r="BF57">
            <v>6</v>
          </cell>
          <cell r="BG57">
            <v>4</v>
          </cell>
          <cell r="BH57">
            <v>5</v>
          </cell>
          <cell r="BJ57">
            <v>5</v>
          </cell>
          <cell r="BK57">
            <v>3</v>
          </cell>
          <cell r="BL57">
            <v>4</v>
          </cell>
          <cell r="BM57">
            <v>6</v>
          </cell>
          <cell r="BN57">
            <v>6</v>
          </cell>
          <cell r="BO57">
            <v>5.5</v>
          </cell>
          <cell r="BR57">
            <v>6</v>
          </cell>
          <cell r="BS57">
            <v>5</v>
          </cell>
          <cell r="BV57">
            <v>5</v>
          </cell>
          <cell r="BW57">
            <v>5</v>
          </cell>
          <cell r="BZ57">
            <v>5</v>
          </cell>
          <cell r="CA57">
            <v>5.7666666666666666</v>
          </cell>
          <cell r="CB57">
            <v>3</v>
          </cell>
          <cell r="CD57">
            <v>5</v>
          </cell>
          <cell r="CG57">
            <v>5</v>
          </cell>
          <cell r="CH57">
            <v>3</v>
          </cell>
          <cell r="CI57">
            <v>7</v>
          </cell>
          <cell r="CK57">
            <v>7</v>
          </cell>
          <cell r="CL57">
            <v>3</v>
          </cell>
          <cell r="CM57">
            <v>5</v>
          </cell>
          <cell r="CO57">
            <v>5</v>
          </cell>
          <cell r="CP57">
            <v>8</v>
          </cell>
          <cell r="CS57">
            <v>8</v>
          </cell>
          <cell r="CT57">
            <v>5</v>
          </cell>
          <cell r="CW57">
            <v>5</v>
          </cell>
          <cell r="CX57">
            <v>5</v>
          </cell>
          <cell r="DA57">
            <v>5</v>
          </cell>
          <cell r="DB57">
            <v>6</v>
          </cell>
          <cell r="DE57">
            <v>6</v>
          </cell>
          <cell r="DF57">
            <v>5</v>
          </cell>
          <cell r="DI57">
            <v>5</v>
          </cell>
          <cell r="DJ57">
            <v>6</v>
          </cell>
          <cell r="DM57">
            <v>6</v>
          </cell>
          <cell r="DN57">
            <v>6</v>
          </cell>
          <cell r="DQ57">
            <v>6</v>
          </cell>
          <cell r="DR57">
            <v>5.9411764705882355</v>
          </cell>
          <cell r="DS57">
            <v>6.2411764705882353</v>
          </cell>
          <cell r="DT57">
            <v>5.5352941176470587</v>
          </cell>
          <cell r="DU57">
            <v>0</v>
          </cell>
          <cell r="DW57">
            <v>6</v>
          </cell>
          <cell r="DZ57">
            <v>6</v>
          </cell>
          <cell r="EA57">
            <v>6</v>
          </cell>
          <cell r="ED57">
            <v>6</v>
          </cell>
          <cell r="EE57">
            <v>4</v>
          </cell>
          <cell r="EF57">
            <v>6</v>
          </cell>
          <cell r="EH57">
            <v>6</v>
          </cell>
          <cell r="EI57">
            <v>7</v>
          </cell>
          <cell r="EL57">
            <v>7</v>
          </cell>
          <cell r="EM57">
            <v>8</v>
          </cell>
          <cell r="EP57">
            <v>8</v>
          </cell>
          <cell r="EQ57">
            <v>5</v>
          </cell>
          <cell r="ET57">
            <v>5</v>
          </cell>
          <cell r="EU57">
            <v>5</v>
          </cell>
          <cell r="EX57">
            <v>5</v>
          </cell>
          <cell r="EY57">
            <v>6.0333333333333332</v>
          </cell>
          <cell r="EZ57">
            <v>6.333333333333333</v>
          </cell>
          <cell r="FA57">
            <v>6.0666666666666664</v>
          </cell>
          <cell r="FB57">
            <v>0</v>
          </cell>
          <cell r="FC57">
            <v>0</v>
          </cell>
        </row>
        <row r="58">
          <cell r="E58" t="str">
            <v>053</v>
          </cell>
          <cell r="G58" t="str">
            <v>Phaûm Træåìng</v>
          </cell>
          <cell r="H58" t="str">
            <v>Låüi</v>
          </cell>
          <cell r="I58">
            <v>28126</v>
          </cell>
          <cell r="J58" t="str">
            <v>97DL1</v>
          </cell>
          <cell r="K58" t="str">
            <v>97DL1</v>
          </cell>
          <cell r="L58">
            <v>5</v>
          </cell>
          <cell r="O58">
            <v>5</v>
          </cell>
          <cell r="P58">
            <v>6</v>
          </cell>
          <cell r="S58">
            <v>6</v>
          </cell>
          <cell r="T58">
            <v>3</v>
          </cell>
          <cell r="U58">
            <v>5</v>
          </cell>
          <cell r="W58">
            <v>5</v>
          </cell>
          <cell r="X58">
            <v>6</v>
          </cell>
          <cell r="AA58">
            <v>6</v>
          </cell>
          <cell r="AB58">
            <v>6</v>
          </cell>
          <cell r="AE58">
            <v>6</v>
          </cell>
          <cell r="AF58">
            <v>6</v>
          </cell>
          <cell r="AI58">
            <v>6</v>
          </cell>
          <cell r="AJ58">
            <v>5</v>
          </cell>
          <cell r="AM58">
            <v>5</v>
          </cell>
          <cell r="AN58">
            <v>7.5</v>
          </cell>
          <cell r="AQ58">
            <v>8</v>
          </cell>
          <cell r="AR58">
            <v>5.4242424242424239</v>
          </cell>
          <cell r="AS58">
            <v>2</v>
          </cell>
          <cell r="AU58">
            <v>5</v>
          </cell>
          <cell r="AX58">
            <v>5</v>
          </cell>
          <cell r="AY58">
            <v>6</v>
          </cell>
          <cell r="BB58">
            <v>6</v>
          </cell>
          <cell r="BD58">
            <v>6</v>
          </cell>
          <cell r="BF58">
            <v>6</v>
          </cell>
          <cell r="BG58">
            <v>7</v>
          </cell>
          <cell r="BJ58">
            <v>7</v>
          </cell>
          <cell r="BK58">
            <v>3.5</v>
          </cell>
          <cell r="BL58">
            <v>5</v>
          </cell>
          <cell r="BN58">
            <v>5</v>
          </cell>
          <cell r="BO58">
            <v>6.5</v>
          </cell>
          <cell r="BR58">
            <v>7</v>
          </cell>
          <cell r="BS58">
            <v>7</v>
          </cell>
          <cell r="BV58">
            <v>7</v>
          </cell>
          <cell r="BW58">
            <v>9</v>
          </cell>
          <cell r="BZ58">
            <v>9</v>
          </cell>
          <cell r="CA58">
            <v>5.9333333333333336</v>
          </cell>
          <cell r="CD58">
            <v>5</v>
          </cell>
          <cell r="CG58">
            <v>5</v>
          </cell>
          <cell r="CH58">
            <v>5</v>
          </cell>
          <cell r="CK58">
            <v>5</v>
          </cell>
          <cell r="CL58">
            <v>6</v>
          </cell>
          <cell r="CO58">
            <v>6</v>
          </cell>
          <cell r="CP58">
            <v>9</v>
          </cell>
          <cell r="CS58">
            <v>9</v>
          </cell>
          <cell r="CT58">
            <v>7</v>
          </cell>
          <cell r="CW58">
            <v>7</v>
          </cell>
          <cell r="CX58">
            <v>5</v>
          </cell>
          <cell r="DA58">
            <v>5</v>
          </cell>
          <cell r="DB58">
            <v>4</v>
          </cell>
          <cell r="DC58">
            <v>3</v>
          </cell>
          <cell r="DD58">
            <v>6</v>
          </cell>
          <cell r="DE58">
            <v>6</v>
          </cell>
          <cell r="DF58">
            <v>4</v>
          </cell>
          <cell r="DG58">
            <v>6</v>
          </cell>
          <cell r="DI58">
            <v>6</v>
          </cell>
          <cell r="DJ58">
            <v>6</v>
          </cell>
          <cell r="DM58">
            <v>6</v>
          </cell>
          <cell r="DN58">
            <v>7</v>
          </cell>
          <cell r="DQ58">
            <v>7</v>
          </cell>
          <cell r="DR58">
            <v>6.4117647058823533</v>
          </cell>
          <cell r="DS58">
            <v>6.7117647058823531</v>
          </cell>
          <cell r="DT58">
            <v>6.3</v>
          </cell>
          <cell r="DU58">
            <v>0</v>
          </cell>
          <cell r="DW58">
            <v>7</v>
          </cell>
          <cell r="DZ58">
            <v>7</v>
          </cell>
          <cell r="EA58">
            <v>7</v>
          </cell>
          <cell r="ED58">
            <v>7</v>
          </cell>
          <cell r="EE58">
            <v>9</v>
          </cell>
          <cell r="EH58">
            <v>9</v>
          </cell>
          <cell r="EI58">
            <v>7</v>
          </cell>
          <cell r="EL58">
            <v>7</v>
          </cell>
          <cell r="EM58">
            <v>8</v>
          </cell>
          <cell r="EP58">
            <v>8</v>
          </cell>
          <cell r="EQ58">
            <v>7</v>
          </cell>
          <cell r="ET58">
            <v>7</v>
          </cell>
          <cell r="EU58">
            <v>5</v>
          </cell>
          <cell r="EX58">
            <v>5</v>
          </cell>
          <cell r="EY58">
            <v>7.0666666666666664</v>
          </cell>
          <cell r="EZ58">
            <v>7.3666666666666663</v>
          </cell>
          <cell r="FA58">
            <v>7.3666666666666663</v>
          </cell>
          <cell r="FB58">
            <v>0</v>
          </cell>
          <cell r="FC58">
            <v>0</v>
          </cell>
        </row>
        <row r="59">
          <cell r="E59" t="str">
            <v>054</v>
          </cell>
          <cell r="G59" t="str">
            <v>Nguyãùn Thë</v>
          </cell>
          <cell r="H59" t="str">
            <v>Liãn</v>
          </cell>
          <cell r="I59">
            <v>27812</v>
          </cell>
          <cell r="J59" t="str">
            <v>97DL2</v>
          </cell>
          <cell r="K59" t="str">
            <v>97DL2</v>
          </cell>
          <cell r="L59">
            <v>6</v>
          </cell>
          <cell r="O59">
            <v>6</v>
          </cell>
          <cell r="P59">
            <v>3</v>
          </cell>
          <cell r="Q59">
            <v>1</v>
          </cell>
          <cell r="R59">
            <v>6</v>
          </cell>
          <cell r="S59">
            <v>6</v>
          </cell>
          <cell r="T59">
            <v>3</v>
          </cell>
          <cell r="U59">
            <v>5</v>
          </cell>
          <cell r="W59">
            <v>5</v>
          </cell>
          <cell r="X59">
            <v>7</v>
          </cell>
          <cell r="AA59">
            <v>7</v>
          </cell>
          <cell r="AB59">
            <v>4</v>
          </cell>
          <cell r="AE59">
            <v>4</v>
          </cell>
          <cell r="AF59">
            <v>5</v>
          </cell>
          <cell r="AI59">
            <v>5</v>
          </cell>
          <cell r="AJ59">
            <v>3</v>
          </cell>
          <cell r="AK59">
            <v>4</v>
          </cell>
          <cell r="AM59">
            <v>4</v>
          </cell>
          <cell r="AN59">
            <v>6</v>
          </cell>
          <cell r="AQ59">
            <v>6</v>
          </cell>
          <cell r="AR59">
            <v>4.9393939393939394</v>
          </cell>
          <cell r="AS59">
            <v>2</v>
          </cell>
          <cell r="AU59">
            <v>7</v>
          </cell>
          <cell r="AX59">
            <v>7</v>
          </cell>
          <cell r="AY59">
            <v>6</v>
          </cell>
          <cell r="BB59">
            <v>6</v>
          </cell>
          <cell r="BC59">
            <v>6</v>
          </cell>
          <cell r="BF59">
            <v>6</v>
          </cell>
          <cell r="BG59">
            <v>5</v>
          </cell>
          <cell r="BJ59">
            <v>5</v>
          </cell>
          <cell r="BK59">
            <v>5</v>
          </cell>
          <cell r="BN59">
            <v>5</v>
          </cell>
          <cell r="BO59">
            <v>5</v>
          </cell>
          <cell r="BR59">
            <v>5</v>
          </cell>
          <cell r="BS59">
            <v>5</v>
          </cell>
          <cell r="BV59">
            <v>5</v>
          </cell>
          <cell r="BW59">
            <v>7</v>
          </cell>
          <cell r="BZ59">
            <v>7</v>
          </cell>
          <cell r="CA59">
            <v>5.5333333333333332</v>
          </cell>
          <cell r="CD59">
            <v>6</v>
          </cell>
          <cell r="CG59">
            <v>6</v>
          </cell>
          <cell r="CH59">
            <v>6</v>
          </cell>
          <cell r="CK59">
            <v>6</v>
          </cell>
          <cell r="CL59">
            <v>5</v>
          </cell>
          <cell r="CO59">
            <v>5</v>
          </cell>
          <cell r="CP59">
            <v>7</v>
          </cell>
          <cell r="CS59">
            <v>7</v>
          </cell>
          <cell r="CT59">
            <v>3</v>
          </cell>
          <cell r="CU59">
            <v>5</v>
          </cell>
          <cell r="CW59">
            <v>5</v>
          </cell>
          <cell r="CX59">
            <v>7</v>
          </cell>
          <cell r="DA59">
            <v>7</v>
          </cell>
          <cell r="DB59">
            <v>6</v>
          </cell>
          <cell r="DE59">
            <v>6</v>
          </cell>
          <cell r="DF59">
            <v>4</v>
          </cell>
          <cell r="DG59">
            <v>6</v>
          </cell>
          <cell r="DI59">
            <v>6</v>
          </cell>
          <cell r="DJ59">
            <v>6</v>
          </cell>
          <cell r="DM59">
            <v>6</v>
          </cell>
          <cell r="DN59">
            <v>5</v>
          </cell>
          <cell r="DQ59">
            <v>5</v>
          </cell>
          <cell r="DR59">
            <v>6</v>
          </cell>
          <cell r="DS59">
            <v>6</v>
          </cell>
          <cell r="DT59">
            <v>5.4705882352941178</v>
          </cell>
          <cell r="DU59">
            <v>0</v>
          </cell>
          <cell r="DW59">
            <v>6</v>
          </cell>
          <cell r="DZ59">
            <v>6</v>
          </cell>
          <cell r="EA59">
            <v>8</v>
          </cell>
          <cell r="ED59">
            <v>8</v>
          </cell>
          <cell r="EE59">
            <v>6</v>
          </cell>
          <cell r="EH59">
            <v>6</v>
          </cell>
          <cell r="EI59">
            <v>6</v>
          </cell>
          <cell r="EL59">
            <v>6</v>
          </cell>
          <cell r="EM59">
            <v>6</v>
          </cell>
          <cell r="EP59">
            <v>6</v>
          </cell>
          <cell r="EQ59">
            <v>5</v>
          </cell>
          <cell r="ET59">
            <v>5</v>
          </cell>
          <cell r="EU59">
            <v>5</v>
          </cell>
          <cell r="EX59">
            <v>5</v>
          </cell>
          <cell r="EY59">
            <v>5.833333333333333</v>
          </cell>
          <cell r="EZ59">
            <v>5.833333333333333</v>
          </cell>
          <cell r="FA59">
            <v>5.833333333333333</v>
          </cell>
          <cell r="FB59">
            <v>0</v>
          </cell>
          <cell r="FC59">
            <v>0</v>
          </cell>
        </row>
        <row r="60">
          <cell r="E60" t="str">
            <v>055</v>
          </cell>
          <cell r="G60" t="str">
            <v>Phaûm Thë</v>
          </cell>
          <cell r="H60" t="str">
            <v>Liãn</v>
          </cell>
          <cell r="I60">
            <v>28535</v>
          </cell>
          <cell r="J60" t="str">
            <v>97DL2</v>
          </cell>
          <cell r="K60" t="str">
            <v>97DL4</v>
          </cell>
          <cell r="L60">
            <v>5</v>
          </cell>
          <cell r="M60">
            <v>6</v>
          </cell>
          <cell r="O60">
            <v>6</v>
          </cell>
          <cell r="P60">
            <v>4</v>
          </cell>
          <cell r="Q60">
            <v>2</v>
          </cell>
          <cell r="S60">
            <v>4</v>
          </cell>
          <cell r="T60">
            <v>3</v>
          </cell>
          <cell r="U60">
            <v>6</v>
          </cell>
          <cell r="W60">
            <v>6</v>
          </cell>
          <cell r="X60">
            <v>5</v>
          </cell>
          <cell r="AA60">
            <v>5</v>
          </cell>
          <cell r="AB60">
            <v>6</v>
          </cell>
          <cell r="AE60">
            <v>6</v>
          </cell>
          <cell r="AF60">
            <v>7</v>
          </cell>
          <cell r="AI60">
            <v>7</v>
          </cell>
          <cell r="AJ60">
            <v>5</v>
          </cell>
          <cell r="AK60">
            <v>4</v>
          </cell>
          <cell r="AM60">
            <v>5</v>
          </cell>
          <cell r="AN60">
            <v>7.5</v>
          </cell>
          <cell r="AQ60">
            <v>8</v>
          </cell>
          <cell r="AR60">
            <v>5.3939393939393936</v>
          </cell>
          <cell r="AS60">
            <v>2</v>
          </cell>
          <cell r="AU60">
            <v>7</v>
          </cell>
          <cell r="AX60">
            <v>7</v>
          </cell>
          <cell r="AY60">
            <v>2</v>
          </cell>
          <cell r="BA60">
            <v>7</v>
          </cell>
          <cell r="BB60">
            <v>7</v>
          </cell>
          <cell r="BC60">
            <v>4</v>
          </cell>
          <cell r="BD60">
            <v>4</v>
          </cell>
          <cell r="BF60">
            <v>4</v>
          </cell>
          <cell r="BG60">
            <v>7</v>
          </cell>
          <cell r="BJ60">
            <v>7</v>
          </cell>
          <cell r="BK60">
            <v>6</v>
          </cell>
          <cell r="BN60">
            <v>6</v>
          </cell>
          <cell r="BO60">
            <v>4</v>
          </cell>
          <cell r="BP60">
            <v>4</v>
          </cell>
          <cell r="BQ60">
            <v>6</v>
          </cell>
          <cell r="BR60">
            <v>6</v>
          </cell>
          <cell r="BS60">
            <v>4</v>
          </cell>
          <cell r="BT60">
            <v>6</v>
          </cell>
          <cell r="BV60">
            <v>6</v>
          </cell>
          <cell r="BW60">
            <v>5</v>
          </cell>
          <cell r="BZ60">
            <v>5</v>
          </cell>
          <cell r="CA60">
            <v>6</v>
          </cell>
          <cell r="CD60">
            <v>8</v>
          </cell>
          <cell r="CG60">
            <v>8</v>
          </cell>
          <cell r="CH60">
            <v>7</v>
          </cell>
          <cell r="CK60">
            <v>7</v>
          </cell>
          <cell r="CL60">
            <v>2</v>
          </cell>
          <cell r="CM60">
            <v>4</v>
          </cell>
          <cell r="CO60">
            <v>4</v>
          </cell>
          <cell r="CP60">
            <v>7</v>
          </cell>
          <cell r="CS60">
            <v>7</v>
          </cell>
          <cell r="CT60">
            <v>5</v>
          </cell>
          <cell r="CW60">
            <v>5</v>
          </cell>
          <cell r="CX60">
            <v>6</v>
          </cell>
          <cell r="DA60">
            <v>6</v>
          </cell>
          <cell r="DC60">
            <v>6</v>
          </cell>
          <cell r="DE60">
            <v>6</v>
          </cell>
          <cell r="DF60">
            <v>5</v>
          </cell>
          <cell r="DI60">
            <v>5</v>
          </cell>
          <cell r="DK60">
            <v>6</v>
          </cell>
          <cell r="DM60">
            <v>6</v>
          </cell>
          <cell r="DN60">
            <v>7</v>
          </cell>
          <cell r="DQ60">
            <v>7</v>
          </cell>
          <cell r="DR60">
            <v>5.9117647058823533</v>
          </cell>
          <cell r="DS60">
            <v>5.9117647058823533</v>
          </cell>
          <cell r="DT60">
            <v>4.617647058823529</v>
          </cell>
          <cell r="DU60">
            <v>0</v>
          </cell>
          <cell r="DX60">
            <v>6</v>
          </cell>
          <cell r="DZ60">
            <v>6</v>
          </cell>
          <cell r="EA60">
            <v>8</v>
          </cell>
          <cell r="ED60">
            <v>8</v>
          </cell>
          <cell r="EE60">
            <v>7</v>
          </cell>
          <cell r="EH60">
            <v>7</v>
          </cell>
          <cell r="EI60">
            <v>5</v>
          </cell>
          <cell r="EL60">
            <v>5</v>
          </cell>
          <cell r="EM60">
            <v>7</v>
          </cell>
          <cell r="EP60">
            <v>7</v>
          </cell>
          <cell r="EQ60">
            <v>6</v>
          </cell>
          <cell r="ET60">
            <v>6</v>
          </cell>
          <cell r="EU60">
            <v>9</v>
          </cell>
          <cell r="EX60">
            <v>9</v>
          </cell>
          <cell r="EY60">
            <v>6.833333333333333</v>
          </cell>
          <cell r="EZ60">
            <v>6.833333333333333</v>
          </cell>
          <cell r="FA60">
            <v>6.0333333333333332</v>
          </cell>
          <cell r="FB60">
            <v>0</v>
          </cell>
          <cell r="FC60">
            <v>0</v>
          </cell>
        </row>
        <row r="61">
          <cell r="E61" t="str">
            <v>056</v>
          </cell>
          <cell r="G61" t="str">
            <v>Hoaìng  Vénh</v>
          </cell>
          <cell r="H61" t="str">
            <v>Linh</v>
          </cell>
          <cell r="I61">
            <v>29199</v>
          </cell>
          <cell r="J61" t="str">
            <v>97DL3</v>
          </cell>
          <cell r="K61" t="str">
            <v>97DL3</v>
          </cell>
          <cell r="L61">
            <v>7</v>
          </cell>
          <cell r="O61">
            <v>7</v>
          </cell>
          <cell r="P61">
            <v>4</v>
          </cell>
          <cell r="S61">
            <v>4</v>
          </cell>
          <cell r="T61">
            <v>3</v>
          </cell>
          <cell r="U61">
            <v>4</v>
          </cell>
          <cell r="W61">
            <v>4</v>
          </cell>
          <cell r="X61">
            <v>6</v>
          </cell>
          <cell r="AA61">
            <v>6</v>
          </cell>
          <cell r="AB61">
            <v>5</v>
          </cell>
          <cell r="AE61">
            <v>5</v>
          </cell>
          <cell r="AF61">
            <v>6</v>
          </cell>
          <cell r="AI61">
            <v>6</v>
          </cell>
          <cell r="AJ61">
            <v>5</v>
          </cell>
          <cell r="AM61">
            <v>5</v>
          </cell>
          <cell r="AN61">
            <v>6.5</v>
          </cell>
          <cell r="AQ61">
            <v>7</v>
          </cell>
          <cell r="AR61">
            <v>5.1818181818181817</v>
          </cell>
          <cell r="AS61">
            <v>2</v>
          </cell>
          <cell r="AU61">
            <v>5</v>
          </cell>
          <cell r="AX61">
            <v>5</v>
          </cell>
          <cell r="AY61">
            <v>4</v>
          </cell>
          <cell r="BA61">
            <v>5</v>
          </cell>
          <cell r="BB61">
            <v>5</v>
          </cell>
          <cell r="BC61">
            <v>5</v>
          </cell>
          <cell r="BF61">
            <v>5</v>
          </cell>
          <cell r="BG61">
            <v>3</v>
          </cell>
          <cell r="BH61">
            <v>5</v>
          </cell>
          <cell r="BJ61">
            <v>5</v>
          </cell>
          <cell r="BK61">
            <v>4</v>
          </cell>
          <cell r="BL61">
            <v>4</v>
          </cell>
          <cell r="BM61">
            <v>6</v>
          </cell>
          <cell r="BN61">
            <v>6</v>
          </cell>
          <cell r="BO61">
            <v>4</v>
          </cell>
          <cell r="BQ61">
            <v>5</v>
          </cell>
          <cell r="BR61">
            <v>5</v>
          </cell>
          <cell r="BS61">
            <v>6</v>
          </cell>
          <cell r="BV61">
            <v>6</v>
          </cell>
          <cell r="BW61">
            <v>8</v>
          </cell>
          <cell r="BZ61">
            <v>8</v>
          </cell>
          <cell r="CA61">
            <v>5.3666666666666663</v>
          </cell>
          <cell r="CD61">
            <v>7</v>
          </cell>
          <cell r="CG61">
            <v>7</v>
          </cell>
          <cell r="CH61">
            <v>8</v>
          </cell>
          <cell r="CK61">
            <v>8</v>
          </cell>
          <cell r="CL61">
            <v>5</v>
          </cell>
          <cell r="CO61">
            <v>5</v>
          </cell>
          <cell r="CP61">
            <v>6</v>
          </cell>
          <cell r="CS61">
            <v>6</v>
          </cell>
          <cell r="CT61">
            <v>5</v>
          </cell>
          <cell r="CW61">
            <v>5</v>
          </cell>
          <cell r="CX61">
            <v>7</v>
          </cell>
          <cell r="DA61">
            <v>7</v>
          </cell>
          <cell r="DB61">
            <v>6</v>
          </cell>
          <cell r="DE61">
            <v>6</v>
          </cell>
          <cell r="DG61">
            <v>6</v>
          </cell>
          <cell r="DI61">
            <v>6</v>
          </cell>
          <cell r="DJ61">
            <v>5</v>
          </cell>
          <cell r="DM61">
            <v>5</v>
          </cell>
          <cell r="DN61">
            <v>9</v>
          </cell>
          <cell r="DQ61">
            <v>9</v>
          </cell>
          <cell r="DR61">
            <v>6.0294117647058822</v>
          </cell>
          <cell r="DS61">
            <v>6.0294117647058822</v>
          </cell>
          <cell r="DT61">
            <v>5.3235294117647056</v>
          </cell>
          <cell r="DU61">
            <v>0</v>
          </cell>
          <cell r="DW61">
            <v>7</v>
          </cell>
          <cell r="DZ61">
            <v>7</v>
          </cell>
          <cell r="EA61">
            <v>7</v>
          </cell>
          <cell r="ED61">
            <v>7</v>
          </cell>
          <cell r="EE61">
            <v>4</v>
          </cell>
          <cell r="EF61">
            <v>5</v>
          </cell>
          <cell r="EH61">
            <v>5</v>
          </cell>
          <cell r="EI61">
            <v>6</v>
          </cell>
          <cell r="EL61">
            <v>6</v>
          </cell>
          <cell r="EM61">
            <v>7</v>
          </cell>
          <cell r="EP61">
            <v>7</v>
          </cell>
          <cell r="EQ61">
            <v>4</v>
          </cell>
          <cell r="ER61">
            <v>6</v>
          </cell>
          <cell r="ET61">
            <v>6</v>
          </cell>
          <cell r="EU61">
            <v>2</v>
          </cell>
          <cell r="EV61">
            <v>1</v>
          </cell>
          <cell r="EW61">
            <v>5</v>
          </cell>
          <cell r="EX61">
            <v>5</v>
          </cell>
          <cell r="EY61">
            <v>6.0666666666666664</v>
          </cell>
          <cell r="EZ61">
            <v>6.0666666666666664</v>
          </cell>
          <cell r="FA61">
            <v>5.0333333333333332</v>
          </cell>
          <cell r="FB61">
            <v>1</v>
          </cell>
          <cell r="FC61">
            <v>0</v>
          </cell>
        </row>
        <row r="62">
          <cell r="E62" t="str">
            <v>057</v>
          </cell>
          <cell r="G62" t="str">
            <v>Lã Thë Thuìy</v>
          </cell>
          <cell r="H62" t="str">
            <v>Linh</v>
          </cell>
          <cell r="I62">
            <v>29105</v>
          </cell>
          <cell r="J62" t="str">
            <v>97DL2</v>
          </cell>
          <cell r="K62" t="str">
            <v>97DL4</v>
          </cell>
          <cell r="L62">
            <v>6</v>
          </cell>
          <cell r="O62">
            <v>6</v>
          </cell>
          <cell r="P62">
            <v>6</v>
          </cell>
          <cell r="S62">
            <v>6</v>
          </cell>
          <cell r="T62">
            <v>7</v>
          </cell>
          <cell r="W62">
            <v>7</v>
          </cell>
          <cell r="X62">
            <v>5</v>
          </cell>
          <cell r="AA62">
            <v>5</v>
          </cell>
          <cell r="AB62">
            <v>5</v>
          </cell>
          <cell r="AE62">
            <v>5</v>
          </cell>
          <cell r="AF62">
            <v>7</v>
          </cell>
          <cell r="AI62">
            <v>7</v>
          </cell>
          <cell r="AJ62">
            <v>4</v>
          </cell>
          <cell r="AL62">
            <v>7</v>
          </cell>
          <cell r="AM62">
            <v>7</v>
          </cell>
          <cell r="AN62">
            <v>10</v>
          </cell>
          <cell r="AQ62">
            <v>10</v>
          </cell>
          <cell r="AR62">
            <v>6.4242424242424239</v>
          </cell>
          <cell r="AS62">
            <v>2</v>
          </cell>
          <cell r="AU62">
            <v>8</v>
          </cell>
          <cell r="AX62">
            <v>8</v>
          </cell>
          <cell r="AY62">
            <v>6</v>
          </cell>
          <cell r="BB62">
            <v>6</v>
          </cell>
          <cell r="BC62">
            <v>4</v>
          </cell>
          <cell r="BD62">
            <v>4</v>
          </cell>
          <cell r="BE62">
            <v>5</v>
          </cell>
          <cell r="BF62">
            <v>5</v>
          </cell>
          <cell r="BG62">
            <v>4</v>
          </cell>
          <cell r="BH62">
            <v>5</v>
          </cell>
          <cell r="BJ62">
            <v>5</v>
          </cell>
          <cell r="BK62">
            <v>3</v>
          </cell>
          <cell r="BL62">
            <v>4</v>
          </cell>
          <cell r="BM62">
            <v>5</v>
          </cell>
          <cell r="BN62">
            <v>5</v>
          </cell>
          <cell r="BO62">
            <v>5</v>
          </cell>
          <cell r="BR62">
            <v>5</v>
          </cell>
          <cell r="BS62">
            <v>5</v>
          </cell>
          <cell r="BV62">
            <v>5</v>
          </cell>
          <cell r="BW62">
            <v>6</v>
          </cell>
          <cell r="BZ62">
            <v>6</v>
          </cell>
          <cell r="CA62">
            <v>5.5</v>
          </cell>
          <cell r="CD62">
            <v>7</v>
          </cell>
          <cell r="CG62">
            <v>7</v>
          </cell>
          <cell r="CH62">
            <v>6</v>
          </cell>
          <cell r="CK62">
            <v>6</v>
          </cell>
          <cell r="CL62">
            <v>5</v>
          </cell>
          <cell r="CO62">
            <v>5</v>
          </cell>
          <cell r="CP62">
            <v>7</v>
          </cell>
          <cell r="CS62">
            <v>7</v>
          </cell>
          <cell r="CT62">
            <v>5</v>
          </cell>
          <cell r="CW62">
            <v>5</v>
          </cell>
          <cell r="CX62">
            <v>5</v>
          </cell>
          <cell r="DA62">
            <v>5</v>
          </cell>
          <cell r="DB62">
            <v>7</v>
          </cell>
          <cell r="DE62">
            <v>7</v>
          </cell>
          <cell r="DF62">
            <v>5</v>
          </cell>
          <cell r="DI62">
            <v>5</v>
          </cell>
          <cell r="DJ62">
            <v>5</v>
          </cell>
          <cell r="DM62">
            <v>5</v>
          </cell>
          <cell r="DN62">
            <v>8</v>
          </cell>
          <cell r="DQ62">
            <v>8</v>
          </cell>
          <cell r="DR62">
            <v>5.7647058823529411</v>
          </cell>
          <cell r="DS62">
            <v>5.7647058823529411</v>
          </cell>
          <cell r="DT62">
            <v>5.7647058823529411</v>
          </cell>
          <cell r="DU62">
            <v>0</v>
          </cell>
          <cell r="DW62">
            <v>5</v>
          </cell>
          <cell r="DZ62">
            <v>5</v>
          </cell>
          <cell r="EA62">
            <v>6</v>
          </cell>
          <cell r="ED62">
            <v>6</v>
          </cell>
          <cell r="EE62">
            <v>5</v>
          </cell>
          <cell r="EH62">
            <v>5</v>
          </cell>
          <cell r="EI62">
            <v>6</v>
          </cell>
          <cell r="EL62">
            <v>6</v>
          </cell>
          <cell r="EM62">
            <v>4</v>
          </cell>
          <cell r="EN62">
            <v>5</v>
          </cell>
          <cell r="EP62">
            <v>5</v>
          </cell>
          <cell r="EQ62">
            <v>4</v>
          </cell>
          <cell r="ER62">
            <v>4</v>
          </cell>
          <cell r="ES62">
            <v>4</v>
          </cell>
          <cell r="ET62">
            <v>4</v>
          </cell>
          <cell r="EU62">
            <v>7</v>
          </cell>
          <cell r="EX62">
            <v>7</v>
          </cell>
          <cell r="EY62">
            <v>5.3666666666666663</v>
          </cell>
          <cell r="EZ62">
            <v>5.3666666666666663</v>
          </cell>
          <cell r="FA62">
            <v>5.2333333333333334</v>
          </cell>
          <cell r="FB62">
            <v>1</v>
          </cell>
          <cell r="FC62">
            <v>0</v>
          </cell>
        </row>
        <row r="63">
          <cell r="E63" t="str">
            <v>058</v>
          </cell>
          <cell r="G63" t="str">
            <v>Voî Thë Myî</v>
          </cell>
          <cell r="H63" t="str">
            <v>Linh</v>
          </cell>
          <cell r="I63">
            <v>28841</v>
          </cell>
          <cell r="J63" t="str">
            <v>97DL2</v>
          </cell>
          <cell r="K63" t="str">
            <v>97DL2</v>
          </cell>
          <cell r="L63">
            <v>6</v>
          </cell>
          <cell r="O63">
            <v>6</v>
          </cell>
          <cell r="P63">
            <v>7</v>
          </cell>
          <cell r="S63">
            <v>7</v>
          </cell>
          <cell r="T63">
            <v>3</v>
          </cell>
          <cell r="U63">
            <v>6</v>
          </cell>
          <cell r="W63">
            <v>6</v>
          </cell>
          <cell r="X63">
            <v>7</v>
          </cell>
          <cell r="AA63">
            <v>7</v>
          </cell>
          <cell r="AB63">
            <v>4</v>
          </cell>
          <cell r="AE63">
            <v>4</v>
          </cell>
          <cell r="AF63">
            <v>6</v>
          </cell>
          <cell r="AI63">
            <v>6</v>
          </cell>
          <cell r="AJ63">
            <v>4</v>
          </cell>
          <cell r="AK63">
            <v>4</v>
          </cell>
          <cell r="AL63">
            <v>9</v>
          </cell>
          <cell r="AM63">
            <v>9</v>
          </cell>
          <cell r="AN63">
            <v>6</v>
          </cell>
          <cell r="AQ63">
            <v>6</v>
          </cell>
          <cell r="AR63">
            <v>7.1212121212121211</v>
          </cell>
          <cell r="AS63">
            <v>2</v>
          </cell>
          <cell r="AU63">
            <v>8</v>
          </cell>
          <cell r="AX63">
            <v>8</v>
          </cell>
          <cell r="AY63">
            <v>7</v>
          </cell>
          <cell r="BB63">
            <v>7</v>
          </cell>
          <cell r="BC63">
            <v>7</v>
          </cell>
          <cell r="BF63">
            <v>7</v>
          </cell>
          <cell r="BG63">
            <v>8</v>
          </cell>
          <cell r="BJ63">
            <v>8</v>
          </cell>
          <cell r="BK63">
            <v>5.5</v>
          </cell>
          <cell r="BN63">
            <v>6</v>
          </cell>
          <cell r="BO63">
            <v>5.5</v>
          </cell>
          <cell r="BR63">
            <v>6</v>
          </cell>
          <cell r="BS63">
            <v>5</v>
          </cell>
          <cell r="BV63">
            <v>5</v>
          </cell>
          <cell r="BW63">
            <v>8</v>
          </cell>
          <cell r="BZ63">
            <v>8</v>
          </cell>
          <cell r="CA63">
            <v>6.6333333333333337</v>
          </cell>
          <cell r="CD63">
            <v>8</v>
          </cell>
          <cell r="CG63">
            <v>8</v>
          </cell>
          <cell r="CH63">
            <v>7</v>
          </cell>
          <cell r="CK63">
            <v>7</v>
          </cell>
          <cell r="CL63">
            <v>6</v>
          </cell>
          <cell r="CO63">
            <v>6</v>
          </cell>
          <cell r="CP63">
            <v>7</v>
          </cell>
          <cell r="CS63">
            <v>7</v>
          </cell>
          <cell r="CT63">
            <v>10</v>
          </cell>
          <cell r="CW63">
            <v>10</v>
          </cell>
          <cell r="CX63">
            <v>7</v>
          </cell>
          <cell r="DA63">
            <v>7</v>
          </cell>
          <cell r="DB63">
            <v>5</v>
          </cell>
          <cell r="DE63">
            <v>5</v>
          </cell>
          <cell r="DF63">
            <v>8</v>
          </cell>
          <cell r="DI63">
            <v>8</v>
          </cell>
          <cell r="DJ63">
            <v>8</v>
          </cell>
          <cell r="DM63">
            <v>8</v>
          </cell>
          <cell r="DN63">
            <v>5</v>
          </cell>
          <cell r="DQ63">
            <v>5</v>
          </cell>
          <cell r="DR63">
            <v>7.4117647058823533</v>
          </cell>
          <cell r="DS63">
            <v>7.4117647058823533</v>
          </cell>
          <cell r="DT63">
            <v>7.4117647058823533</v>
          </cell>
          <cell r="DU63">
            <v>0</v>
          </cell>
          <cell r="DW63">
            <v>6</v>
          </cell>
          <cell r="DZ63">
            <v>6</v>
          </cell>
          <cell r="EA63">
            <v>8</v>
          </cell>
          <cell r="ED63">
            <v>8</v>
          </cell>
          <cell r="EE63">
            <v>9</v>
          </cell>
          <cell r="EH63">
            <v>9</v>
          </cell>
          <cell r="EI63">
            <v>8</v>
          </cell>
          <cell r="EL63">
            <v>8</v>
          </cell>
          <cell r="EM63">
            <v>6</v>
          </cell>
          <cell r="EP63">
            <v>6</v>
          </cell>
          <cell r="EQ63">
            <v>5</v>
          </cell>
          <cell r="ET63">
            <v>5</v>
          </cell>
          <cell r="EU63">
            <v>9</v>
          </cell>
          <cell r="EX63">
            <v>9</v>
          </cell>
          <cell r="EY63">
            <v>7.166666666666667</v>
          </cell>
          <cell r="EZ63">
            <v>7.166666666666667</v>
          </cell>
          <cell r="FA63">
            <v>7.166666666666667</v>
          </cell>
          <cell r="FB63">
            <v>0</v>
          </cell>
          <cell r="FC63">
            <v>0</v>
          </cell>
        </row>
        <row r="64">
          <cell r="E64" t="str">
            <v>059</v>
          </cell>
          <cell r="G64" t="str">
            <v>Lã Thë</v>
          </cell>
          <cell r="H64" t="str">
            <v>Loan</v>
          </cell>
          <cell r="I64">
            <v>29179</v>
          </cell>
          <cell r="J64" t="str">
            <v>97DL1</v>
          </cell>
          <cell r="K64" t="str">
            <v>97DL4</v>
          </cell>
          <cell r="L64">
            <v>6</v>
          </cell>
          <cell r="M64">
            <v>6</v>
          </cell>
          <cell r="O64">
            <v>6</v>
          </cell>
          <cell r="P64">
            <v>3</v>
          </cell>
          <cell r="Q64">
            <v>2</v>
          </cell>
          <cell r="R64">
            <v>6</v>
          </cell>
          <cell r="S64">
            <v>6</v>
          </cell>
          <cell r="T64">
            <v>6</v>
          </cell>
          <cell r="W64">
            <v>6</v>
          </cell>
          <cell r="X64">
            <v>6</v>
          </cell>
          <cell r="AA64">
            <v>6</v>
          </cell>
          <cell r="AB64">
            <v>3</v>
          </cell>
          <cell r="AC64">
            <v>6</v>
          </cell>
          <cell r="AE64">
            <v>6</v>
          </cell>
          <cell r="AF64">
            <v>7</v>
          </cell>
          <cell r="AI64">
            <v>7</v>
          </cell>
          <cell r="AJ64">
            <v>4</v>
          </cell>
          <cell r="AM64">
            <v>4</v>
          </cell>
          <cell r="AN64">
            <v>6</v>
          </cell>
          <cell r="AQ64">
            <v>6</v>
          </cell>
          <cell r="AR64">
            <v>5.3939393939393936</v>
          </cell>
          <cell r="AS64">
            <v>2</v>
          </cell>
          <cell r="AV64">
            <v>5</v>
          </cell>
          <cell r="AX64">
            <v>5</v>
          </cell>
          <cell r="AY64">
            <v>6</v>
          </cell>
          <cell r="BB64">
            <v>6</v>
          </cell>
          <cell r="BC64">
            <v>3</v>
          </cell>
          <cell r="BD64">
            <v>5</v>
          </cell>
          <cell r="BF64">
            <v>5</v>
          </cell>
          <cell r="BG64">
            <v>3</v>
          </cell>
          <cell r="BH64">
            <v>5</v>
          </cell>
          <cell r="BJ64">
            <v>5</v>
          </cell>
          <cell r="BK64">
            <v>3</v>
          </cell>
          <cell r="BL64">
            <v>4</v>
          </cell>
          <cell r="BM64">
            <v>6</v>
          </cell>
          <cell r="BN64">
            <v>6</v>
          </cell>
          <cell r="BO64">
            <v>5</v>
          </cell>
          <cell r="BR64">
            <v>5</v>
          </cell>
          <cell r="BS64">
            <v>6</v>
          </cell>
          <cell r="BV64">
            <v>6</v>
          </cell>
          <cell r="BW64">
            <v>7</v>
          </cell>
          <cell r="BZ64">
            <v>7</v>
          </cell>
          <cell r="CA64">
            <v>5.4666666666666668</v>
          </cell>
          <cell r="CE64">
            <v>6</v>
          </cell>
          <cell r="CG64">
            <v>6</v>
          </cell>
          <cell r="CI64">
            <v>6</v>
          </cell>
          <cell r="CK64">
            <v>6</v>
          </cell>
          <cell r="CM64">
            <v>4</v>
          </cell>
          <cell r="CN64">
            <v>6</v>
          </cell>
          <cell r="CO64">
            <v>6</v>
          </cell>
          <cell r="CP64">
            <v>8</v>
          </cell>
          <cell r="CS64">
            <v>8</v>
          </cell>
          <cell r="CT64">
            <v>7</v>
          </cell>
          <cell r="CW64">
            <v>7</v>
          </cell>
          <cell r="CX64">
            <v>6</v>
          </cell>
          <cell r="DA64">
            <v>6</v>
          </cell>
          <cell r="DB64">
            <v>7</v>
          </cell>
          <cell r="DE64">
            <v>7</v>
          </cell>
          <cell r="DG64">
            <v>6</v>
          </cell>
          <cell r="DI64">
            <v>6</v>
          </cell>
          <cell r="DK64">
            <v>5</v>
          </cell>
          <cell r="DM64">
            <v>5</v>
          </cell>
          <cell r="DN64">
            <v>8</v>
          </cell>
          <cell r="DQ64">
            <v>8</v>
          </cell>
          <cell r="DR64">
            <v>6.5</v>
          </cell>
          <cell r="DS64">
            <v>6.5</v>
          </cell>
          <cell r="DT64">
            <v>3.5882352941176472</v>
          </cell>
          <cell r="DU64">
            <v>0</v>
          </cell>
          <cell r="DW64">
            <v>7</v>
          </cell>
          <cell r="DZ64">
            <v>7</v>
          </cell>
          <cell r="EB64">
            <v>7</v>
          </cell>
          <cell r="ED64">
            <v>7</v>
          </cell>
          <cell r="EF64">
            <v>5</v>
          </cell>
          <cell r="EH64">
            <v>5</v>
          </cell>
          <cell r="EI64">
            <v>6</v>
          </cell>
          <cell r="EL64">
            <v>6</v>
          </cell>
          <cell r="EM64">
            <v>5</v>
          </cell>
          <cell r="EP64">
            <v>5</v>
          </cell>
          <cell r="EQ64">
            <v>3</v>
          </cell>
          <cell r="ER64">
            <v>5</v>
          </cell>
          <cell r="ET64">
            <v>5</v>
          </cell>
          <cell r="EU64">
            <v>5</v>
          </cell>
          <cell r="EX64">
            <v>5</v>
          </cell>
          <cell r="EY64">
            <v>5.6</v>
          </cell>
          <cell r="EZ64">
            <v>5.8999999999999995</v>
          </cell>
          <cell r="FA64">
            <v>4.1333333333333337</v>
          </cell>
          <cell r="FB64">
            <v>0</v>
          </cell>
          <cell r="FC64">
            <v>0</v>
          </cell>
        </row>
        <row r="65">
          <cell r="E65" t="str">
            <v>060</v>
          </cell>
          <cell r="G65" t="str">
            <v>Nguyãùn Thë Duy</v>
          </cell>
          <cell r="H65" t="str">
            <v>Loan</v>
          </cell>
          <cell r="I65">
            <v>29148</v>
          </cell>
          <cell r="J65" t="str">
            <v>97DL2</v>
          </cell>
          <cell r="K65" t="str">
            <v>97DL4</v>
          </cell>
          <cell r="L65">
            <v>5</v>
          </cell>
          <cell r="O65">
            <v>5</v>
          </cell>
          <cell r="P65">
            <v>3</v>
          </cell>
          <cell r="Q65">
            <v>1</v>
          </cell>
          <cell r="R65">
            <v>6</v>
          </cell>
          <cell r="S65">
            <v>6</v>
          </cell>
          <cell r="T65">
            <v>5</v>
          </cell>
          <cell r="W65">
            <v>5</v>
          </cell>
          <cell r="X65">
            <v>7</v>
          </cell>
          <cell r="AA65">
            <v>7</v>
          </cell>
          <cell r="AB65">
            <v>4</v>
          </cell>
          <cell r="AC65">
            <v>5</v>
          </cell>
          <cell r="AE65">
            <v>5</v>
          </cell>
          <cell r="AF65">
            <v>6</v>
          </cell>
          <cell r="AI65">
            <v>6</v>
          </cell>
          <cell r="AJ65">
            <v>4</v>
          </cell>
          <cell r="AL65">
            <v>4</v>
          </cell>
          <cell r="AM65">
            <v>4</v>
          </cell>
          <cell r="AN65">
            <v>5</v>
          </cell>
          <cell r="AQ65">
            <v>5</v>
          </cell>
          <cell r="AR65">
            <v>5.0303030303030303</v>
          </cell>
          <cell r="AS65">
            <v>2</v>
          </cell>
          <cell r="AU65">
            <v>6</v>
          </cell>
          <cell r="AX65">
            <v>6</v>
          </cell>
          <cell r="AY65">
            <v>6</v>
          </cell>
          <cell r="BB65">
            <v>6</v>
          </cell>
          <cell r="BC65">
            <v>3</v>
          </cell>
          <cell r="BD65">
            <v>3</v>
          </cell>
          <cell r="BE65">
            <v>7</v>
          </cell>
          <cell r="BF65">
            <v>7</v>
          </cell>
          <cell r="BG65">
            <v>5</v>
          </cell>
          <cell r="BJ65">
            <v>5</v>
          </cell>
          <cell r="BK65">
            <v>3</v>
          </cell>
          <cell r="BL65">
            <v>5</v>
          </cell>
          <cell r="BN65">
            <v>5</v>
          </cell>
          <cell r="BO65">
            <v>5</v>
          </cell>
          <cell r="BR65">
            <v>5</v>
          </cell>
          <cell r="BS65">
            <v>6</v>
          </cell>
          <cell r="BV65">
            <v>6</v>
          </cell>
          <cell r="BW65">
            <v>7</v>
          </cell>
          <cell r="BZ65">
            <v>7</v>
          </cell>
          <cell r="CA65">
            <v>5.666666666666667</v>
          </cell>
          <cell r="CD65">
            <v>5</v>
          </cell>
          <cell r="CG65">
            <v>5</v>
          </cell>
          <cell r="CH65">
            <v>5</v>
          </cell>
          <cell r="CK65">
            <v>5</v>
          </cell>
          <cell r="CL65">
            <v>5</v>
          </cell>
          <cell r="CO65">
            <v>5</v>
          </cell>
          <cell r="CP65">
            <v>7</v>
          </cell>
          <cell r="CS65">
            <v>7</v>
          </cell>
          <cell r="CT65">
            <v>5</v>
          </cell>
          <cell r="CW65">
            <v>5</v>
          </cell>
          <cell r="CX65">
            <v>6</v>
          </cell>
          <cell r="DA65">
            <v>6</v>
          </cell>
          <cell r="DB65">
            <v>8</v>
          </cell>
          <cell r="DE65">
            <v>8</v>
          </cell>
          <cell r="DF65">
            <v>6</v>
          </cell>
          <cell r="DI65">
            <v>6</v>
          </cell>
          <cell r="DJ65">
            <v>5</v>
          </cell>
          <cell r="DM65">
            <v>5</v>
          </cell>
          <cell r="DN65">
            <v>7</v>
          </cell>
          <cell r="DQ65">
            <v>7</v>
          </cell>
          <cell r="DR65">
            <v>5.8235294117647056</v>
          </cell>
          <cell r="DS65">
            <v>5.8235294117647056</v>
          </cell>
          <cell r="DT65">
            <v>5.8235294117647056</v>
          </cell>
          <cell r="DU65">
            <v>0</v>
          </cell>
          <cell r="DW65">
            <v>5</v>
          </cell>
          <cell r="DZ65">
            <v>5</v>
          </cell>
          <cell r="EA65">
            <v>4</v>
          </cell>
          <cell r="EB65">
            <v>7</v>
          </cell>
          <cell r="ED65">
            <v>7</v>
          </cell>
          <cell r="EE65">
            <v>7</v>
          </cell>
          <cell r="EH65">
            <v>7</v>
          </cell>
          <cell r="EI65">
            <v>4</v>
          </cell>
          <cell r="EJ65">
            <v>5</v>
          </cell>
          <cell r="EL65">
            <v>5</v>
          </cell>
          <cell r="EM65">
            <v>5</v>
          </cell>
          <cell r="EP65">
            <v>5</v>
          </cell>
          <cell r="EQ65">
            <v>4</v>
          </cell>
          <cell r="ER65">
            <v>5</v>
          </cell>
          <cell r="ET65">
            <v>5</v>
          </cell>
          <cell r="EU65">
            <v>8</v>
          </cell>
          <cell r="EX65">
            <v>8</v>
          </cell>
          <cell r="EY65">
            <v>5.9666666666666668</v>
          </cell>
          <cell r="EZ65">
            <v>5.9666666666666668</v>
          </cell>
          <cell r="FA65">
            <v>5.333333333333333</v>
          </cell>
          <cell r="FB65">
            <v>0</v>
          </cell>
          <cell r="FC65">
            <v>0</v>
          </cell>
        </row>
        <row r="66">
          <cell r="E66" t="str">
            <v>061</v>
          </cell>
          <cell r="G66" t="str">
            <v>Nguyãùn  Thë</v>
          </cell>
          <cell r="H66" t="str">
            <v>Lyï</v>
          </cell>
          <cell r="I66">
            <v>28985</v>
          </cell>
          <cell r="J66" t="str">
            <v>97DL1</v>
          </cell>
          <cell r="K66" t="str">
            <v>97DL3</v>
          </cell>
          <cell r="L66">
            <v>5</v>
          </cell>
          <cell r="O66">
            <v>5</v>
          </cell>
          <cell r="P66">
            <v>4</v>
          </cell>
          <cell r="Q66">
            <v>3</v>
          </cell>
          <cell r="S66">
            <v>4</v>
          </cell>
          <cell r="T66">
            <v>4</v>
          </cell>
          <cell r="W66">
            <v>4</v>
          </cell>
          <cell r="X66">
            <v>6</v>
          </cell>
          <cell r="AA66">
            <v>6</v>
          </cell>
          <cell r="AB66">
            <v>3</v>
          </cell>
          <cell r="AC66">
            <v>5</v>
          </cell>
          <cell r="AE66">
            <v>5</v>
          </cell>
          <cell r="AF66">
            <v>6</v>
          </cell>
          <cell r="AI66">
            <v>6</v>
          </cell>
          <cell r="AJ66">
            <v>5</v>
          </cell>
          <cell r="AM66">
            <v>5</v>
          </cell>
          <cell r="AN66">
            <v>7</v>
          </cell>
          <cell r="AQ66">
            <v>7</v>
          </cell>
          <cell r="AR66">
            <v>4.9393939393939394</v>
          </cell>
          <cell r="AS66">
            <v>2</v>
          </cell>
          <cell r="AU66">
            <v>7</v>
          </cell>
          <cell r="AX66">
            <v>7</v>
          </cell>
          <cell r="AY66">
            <v>7</v>
          </cell>
          <cell r="BB66">
            <v>7</v>
          </cell>
          <cell r="BC66">
            <v>6</v>
          </cell>
          <cell r="BF66">
            <v>6</v>
          </cell>
          <cell r="BG66">
            <v>6</v>
          </cell>
          <cell r="BJ66">
            <v>6</v>
          </cell>
          <cell r="BK66">
            <v>6</v>
          </cell>
          <cell r="BN66">
            <v>6</v>
          </cell>
          <cell r="BO66">
            <v>5</v>
          </cell>
          <cell r="BR66">
            <v>5</v>
          </cell>
          <cell r="BS66">
            <v>6</v>
          </cell>
          <cell r="BV66">
            <v>6</v>
          </cell>
          <cell r="BW66">
            <v>8</v>
          </cell>
          <cell r="BZ66">
            <v>8</v>
          </cell>
          <cell r="CA66">
            <v>6.1</v>
          </cell>
          <cell r="CE66">
            <v>7</v>
          </cell>
          <cell r="CG66">
            <v>7</v>
          </cell>
          <cell r="CH66">
            <v>8</v>
          </cell>
          <cell r="CK66">
            <v>8</v>
          </cell>
          <cell r="CL66">
            <v>5</v>
          </cell>
          <cell r="CO66">
            <v>5</v>
          </cell>
          <cell r="CP66">
            <v>8</v>
          </cell>
          <cell r="CS66">
            <v>8</v>
          </cell>
          <cell r="CT66">
            <v>5</v>
          </cell>
          <cell r="CW66">
            <v>5</v>
          </cell>
          <cell r="CX66">
            <v>6</v>
          </cell>
          <cell r="DA66">
            <v>6</v>
          </cell>
          <cell r="DB66">
            <v>5</v>
          </cell>
          <cell r="DE66">
            <v>5</v>
          </cell>
          <cell r="DF66">
            <v>5</v>
          </cell>
          <cell r="DI66">
            <v>5</v>
          </cell>
          <cell r="DJ66">
            <v>6</v>
          </cell>
          <cell r="DM66">
            <v>6</v>
          </cell>
          <cell r="DN66">
            <v>9</v>
          </cell>
          <cell r="DQ66">
            <v>9</v>
          </cell>
          <cell r="DR66">
            <v>6.1764705882352944</v>
          </cell>
          <cell r="DS66">
            <v>6.1764705882352944</v>
          </cell>
          <cell r="DT66">
            <v>5.7647058823529411</v>
          </cell>
          <cell r="DU66">
            <v>0</v>
          </cell>
          <cell r="DW66">
            <v>7</v>
          </cell>
          <cell r="DZ66">
            <v>7</v>
          </cell>
          <cell r="EA66">
            <v>6</v>
          </cell>
          <cell r="ED66">
            <v>6</v>
          </cell>
          <cell r="EE66">
            <v>5</v>
          </cell>
          <cell r="EH66">
            <v>5</v>
          </cell>
          <cell r="EI66">
            <v>6</v>
          </cell>
          <cell r="EL66">
            <v>6</v>
          </cell>
          <cell r="EM66">
            <v>2</v>
          </cell>
          <cell r="EN66">
            <v>0</v>
          </cell>
          <cell r="EO66">
            <v>5</v>
          </cell>
          <cell r="EP66">
            <v>5</v>
          </cell>
          <cell r="EQ66">
            <v>5</v>
          </cell>
          <cell r="ET66">
            <v>5</v>
          </cell>
          <cell r="EU66">
            <v>1</v>
          </cell>
          <cell r="EV66">
            <v>2</v>
          </cell>
          <cell r="EW66">
            <v>5</v>
          </cell>
          <cell r="EX66">
            <v>5</v>
          </cell>
          <cell r="EY66">
            <v>5.5</v>
          </cell>
          <cell r="EZ66">
            <v>5.8</v>
          </cell>
          <cell r="FA66">
            <v>4.7333333333333334</v>
          </cell>
          <cell r="FB66">
            <v>2</v>
          </cell>
          <cell r="FC66">
            <v>0</v>
          </cell>
        </row>
        <row r="67">
          <cell r="E67" t="str">
            <v>062</v>
          </cell>
          <cell r="G67" t="str">
            <v>Nguyãùn Thë Duy</v>
          </cell>
          <cell r="H67" t="str">
            <v>Minh</v>
          </cell>
          <cell r="I67">
            <v>29428</v>
          </cell>
          <cell r="J67" t="str">
            <v>97DL3</v>
          </cell>
          <cell r="K67" t="str">
            <v>97DL1</v>
          </cell>
          <cell r="L67">
            <v>4</v>
          </cell>
          <cell r="O67">
            <v>4</v>
          </cell>
          <cell r="P67">
            <v>5</v>
          </cell>
          <cell r="S67">
            <v>5</v>
          </cell>
          <cell r="T67">
            <v>3</v>
          </cell>
          <cell r="U67">
            <v>5</v>
          </cell>
          <cell r="W67">
            <v>5</v>
          </cell>
          <cell r="X67">
            <v>6</v>
          </cell>
          <cell r="AA67">
            <v>6</v>
          </cell>
          <cell r="AB67">
            <v>3</v>
          </cell>
          <cell r="AC67">
            <v>5</v>
          </cell>
          <cell r="AE67">
            <v>5</v>
          </cell>
          <cell r="AF67">
            <v>6</v>
          </cell>
          <cell r="AI67">
            <v>6</v>
          </cell>
          <cell r="AJ67">
            <v>2</v>
          </cell>
          <cell r="AK67">
            <v>5</v>
          </cell>
          <cell r="AM67">
            <v>5</v>
          </cell>
          <cell r="AN67">
            <v>5</v>
          </cell>
          <cell r="AQ67">
            <v>5</v>
          </cell>
          <cell r="AR67">
            <v>5.0606060606060606</v>
          </cell>
          <cell r="AS67">
            <v>2</v>
          </cell>
          <cell r="AU67">
            <v>6</v>
          </cell>
          <cell r="AX67">
            <v>6</v>
          </cell>
          <cell r="AY67">
            <v>4</v>
          </cell>
          <cell r="AZ67">
            <v>6</v>
          </cell>
          <cell r="BB67">
            <v>6</v>
          </cell>
          <cell r="BC67">
            <v>4</v>
          </cell>
          <cell r="BD67">
            <v>4</v>
          </cell>
          <cell r="BE67">
            <v>5</v>
          </cell>
          <cell r="BF67">
            <v>5</v>
          </cell>
          <cell r="BG67">
            <v>5</v>
          </cell>
          <cell r="BJ67">
            <v>5</v>
          </cell>
          <cell r="BK67">
            <v>2</v>
          </cell>
          <cell r="BL67">
            <v>5</v>
          </cell>
          <cell r="BN67">
            <v>5</v>
          </cell>
          <cell r="BO67">
            <v>4</v>
          </cell>
          <cell r="BP67">
            <v>5.5</v>
          </cell>
          <cell r="BR67">
            <v>6</v>
          </cell>
          <cell r="BS67">
            <v>6</v>
          </cell>
          <cell r="BV67">
            <v>6</v>
          </cell>
          <cell r="BW67">
            <v>8</v>
          </cell>
          <cell r="BZ67">
            <v>8</v>
          </cell>
          <cell r="CA67">
            <v>5.4666666666666668</v>
          </cell>
          <cell r="CD67">
            <v>6</v>
          </cell>
          <cell r="CG67">
            <v>6</v>
          </cell>
          <cell r="CH67">
            <v>2</v>
          </cell>
          <cell r="CI67">
            <v>6</v>
          </cell>
          <cell r="CK67">
            <v>6</v>
          </cell>
          <cell r="CL67">
            <v>5</v>
          </cell>
          <cell r="CM67">
            <v>5</v>
          </cell>
          <cell r="CO67">
            <v>5</v>
          </cell>
          <cell r="CP67">
            <v>6</v>
          </cell>
          <cell r="CS67">
            <v>6</v>
          </cell>
          <cell r="CT67">
            <v>3</v>
          </cell>
          <cell r="CU67">
            <v>5</v>
          </cell>
          <cell r="CW67">
            <v>5</v>
          </cell>
          <cell r="CX67">
            <v>7</v>
          </cell>
          <cell r="DA67">
            <v>7</v>
          </cell>
          <cell r="DB67">
            <v>5</v>
          </cell>
          <cell r="DE67">
            <v>5</v>
          </cell>
          <cell r="DF67">
            <v>5</v>
          </cell>
          <cell r="DI67">
            <v>5</v>
          </cell>
          <cell r="DJ67">
            <v>5</v>
          </cell>
          <cell r="DM67">
            <v>5</v>
          </cell>
          <cell r="DN67">
            <v>4</v>
          </cell>
          <cell r="DO67">
            <v>5</v>
          </cell>
          <cell r="DQ67">
            <v>5</v>
          </cell>
          <cell r="DR67">
            <v>5.5294117647058822</v>
          </cell>
          <cell r="DS67">
            <v>5.8294117647058821</v>
          </cell>
          <cell r="DT67">
            <v>5.0647058823529409</v>
          </cell>
          <cell r="DU67">
            <v>0</v>
          </cell>
          <cell r="DW67">
            <v>6</v>
          </cell>
          <cell r="DZ67">
            <v>6</v>
          </cell>
          <cell r="EA67">
            <v>7</v>
          </cell>
          <cell r="ED67">
            <v>7</v>
          </cell>
          <cell r="EE67">
            <v>5</v>
          </cell>
          <cell r="EH67">
            <v>5</v>
          </cell>
          <cell r="EI67">
            <v>6</v>
          </cell>
          <cell r="EL67">
            <v>6</v>
          </cell>
          <cell r="EM67">
            <v>7</v>
          </cell>
          <cell r="EP67">
            <v>7</v>
          </cell>
          <cell r="EQ67">
            <v>5</v>
          </cell>
          <cell r="ET67">
            <v>5</v>
          </cell>
          <cell r="EU67">
            <v>6</v>
          </cell>
          <cell r="EX67">
            <v>6</v>
          </cell>
          <cell r="EY67">
            <v>5.9</v>
          </cell>
          <cell r="EZ67">
            <v>5.9</v>
          </cell>
          <cell r="FA67">
            <v>5.9</v>
          </cell>
          <cell r="FB67">
            <v>0</v>
          </cell>
          <cell r="FC67">
            <v>0</v>
          </cell>
        </row>
        <row r="68">
          <cell r="E68" t="str">
            <v>063</v>
          </cell>
          <cell r="G68" t="str">
            <v>Nguyãùn Thë Läüc</v>
          </cell>
          <cell r="H68" t="str">
            <v>Minh</v>
          </cell>
          <cell r="I68">
            <v>28208</v>
          </cell>
          <cell r="J68" t="str">
            <v>97DL3</v>
          </cell>
          <cell r="K68" t="str">
            <v>97DL3</v>
          </cell>
          <cell r="L68">
            <v>5</v>
          </cell>
          <cell r="O68">
            <v>5</v>
          </cell>
          <cell r="P68">
            <v>6</v>
          </cell>
          <cell r="S68">
            <v>6</v>
          </cell>
          <cell r="T68">
            <v>3</v>
          </cell>
          <cell r="U68">
            <v>3</v>
          </cell>
          <cell r="V68">
            <v>4</v>
          </cell>
          <cell r="W68">
            <v>4</v>
          </cell>
          <cell r="X68">
            <v>7</v>
          </cell>
          <cell r="AA68">
            <v>7</v>
          </cell>
          <cell r="AB68">
            <v>5</v>
          </cell>
          <cell r="AE68">
            <v>5</v>
          </cell>
          <cell r="AF68">
            <v>6</v>
          </cell>
          <cell r="AI68">
            <v>6</v>
          </cell>
          <cell r="AJ68">
            <v>5</v>
          </cell>
          <cell r="AM68">
            <v>5</v>
          </cell>
          <cell r="AN68">
            <v>6</v>
          </cell>
          <cell r="AQ68">
            <v>6</v>
          </cell>
          <cell r="AR68">
            <v>5.3030303030303028</v>
          </cell>
          <cell r="AS68">
            <v>2</v>
          </cell>
          <cell r="AU68">
            <v>3</v>
          </cell>
          <cell r="AV68">
            <v>5</v>
          </cell>
          <cell r="AX68">
            <v>5</v>
          </cell>
          <cell r="AY68">
            <v>7</v>
          </cell>
          <cell r="BB68">
            <v>7</v>
          </cell>
          <cell r="BC68">
            <v>1</v>
          </cell>
          <cell r="BD68">
            <v>7</v>
          </cell>
          <cell r="BF68">
            <v>7</v>
          </cell>
          <cell r="BG68">
            <v>6</v>
          </cell>
          <cell r="BJ68">
            <v>6</v>
          </cell>
          <cell r="BK68">
            <v>4</v>
          </cell>
          <cell r="BL68">
            <v>5</v>
          </cell>
          <cell r="BN68">
            <v>5</v>
          </cell>
          <cell r="BO68">
            <v>6</v>
          </cell>
          <cell r="BR68">
            <v>6</v>
          </cell>
          <cell r="BS68">
            <v>7</v>
          </cell>
          <cell r="BV68">
            <v>7</v>
          </cell>
          <cell r="BW68">
            <v>6</v>
          </cell>
          <cell r="BZ68">
            <v>6</v>
          </cell>
          <cell r="CA68">
            <v>5.9666666666666668</v>
          </cell>
          <cell r="CD68">
            <v>7</v>
          </cell>
          <cell r="CG68">
            <v>7</v>
          </cell>
          <cell r="CH68">
            <v>7</v>
          </cell>
          <cell r="CK68">
            <v>7</v>
          </cell>
          <cell r="CL68">
            <v>7</v>
          </cell>
          <cell r="CO68">
            <v>7</v>
          </cell>
          <cell r="CP68">
            <v>6</v>
          </cell>
          <cell r="CS68">
            <v>6</v>
          </cell>
          <cell r="CT68">
            <v>4</v>
          </cell>
          <cell r="CU68">
            <v>5</v>
          </cell>
          <cell r="CW68">
            <v>5</v>
          </cell>
          <cell r="CX68">
            <v>6</v>
          </cell>
          <cell r="DA68">
            <v>6</v>
          </cell>
          <cell r="DB68">
            <v>6</v>
          </cell>
          <cell r="DE68">
            <v>6</v>
          </cell>
          <cell r="DF68">
            <v>7</v>
          </cell>
          <cell r="DI68">
            <v>7</v>
          </cell>
          <cell r="DK68">
            <v>6</v>
          </cell>
          <cell r="DM68">
            <v>6</v>
          </cell>
          <cell r="DN68">
            <v>8</v>
          </cell>
          <cell r="DQ68">
            <v>8</v>
          </cell>
          <cell r="DR68">
            <v>6.2647058823529411</v>
          </cell>
          <cell r="DS68">
            <v>6.2647058823529411</v>
          </cell>
          <cell r="DT68">
            <v>5.5882352941176467</v>
          </cell>
          <cell r="DU68">
            <v>0</v>
          </cell>
          <cell r="DW68">
            <v>6</v>
          </cell>
          <cell r="DZ68">
            <v>6</v>
          </cell>
          <cell r="EA68">
            <v>7</v>
          </cell>
          <cell r="ED68">
            <v>7</v>
          </cell>
          <cell r="EE68">
            <v>5</v>
          </cell>
          <cell r="EH68">
            <v>5</v>
          </cell>
          <cell r="EI68">
            <v>7</v>
          </cell>
          <cell r="EL68">
            <v>7</v>
          </cell>
          <cell r="EM68">
            <v>6</v>
          </cell>
          <cell r="EP68">
            <v>6</v>
          </cell>
          <cell r="EQ68">
            <v>5</v>
          </cell>
          <cell r="ET68">
            <v>5</v>
          </cell>
          <cell r="EU68">
            <v>6</v>
          </cell>
          <cell r="EX68">
            <v>6</v>
          </cell>
          <cell r="EY68">
            <v>5.9</v>
          </cell>
          <cell r="EZ68">
            <v>5.9</v>
          </cell>
          <cell r="FA68">
            <v>5.9</v>
          </cell>
          <cell r="FB68">
            <v>0</v>
          </cell>
          <cell r="FC68">
            <v>0</v>
          </cell>
        </row>
        <row r="69">
          <cell r="E69" t="str">
            <v>064</v>
          </cell>
          <cell r="G69" t="str">
            <v>Phan Thë Hoaìng</v>
          </cell>
          <cell r="H69" t="str">
            <v>My</v>
          </cell>
          <cell r="I69">
            <v>28953</v>
          </cell>
          <cell r="J69" t="str">
            <v>97DL1</v>
          </cell>
          <cell r="K69" t="str">
            <v>97DL1</v>
          </cell>
          <cell r="L69">
            <v>7</v>
          </cell>
          <cell r="O69">
            <v>7</v>
          </cell>
          <cell r="P69">
            <v>6</v>
          </cell>
          <cell r="S69">
            <v>6</v>
          </cell>
          <cell r="T69">
            <v>7</v>
          </cell>
          <cell r="W69">
            <v>7</v>
          </cell>
          <cell r="X69">
            <v>5</v>
          </cell>
          <cell r="AA69">
            <v>5</v>
          </cell>
          <cell r="AB69">
            <v>1</v>
          </cell>
          <cell r="AC69">
            <v>3</v>
          </cell>
          <cell r="AD69">
            <v>4</v>
          </cell>
          <cell r="AE69">
            <v>4</v>
          </cell>
          <cell r="AF69">
            <v>3</v>
          </cell>
          <cell r="AG69">
            <v>5</v>
          </cell>
          <cell r="AI69">
            <v>5</v>
          </cell>
          <cell r="AJ69">
            <v>4</v>
          </cell>
          <cell r="AM69">
            <v>4</v>
          </cell>
          <cell r="AN69">
            <v>6.5</v>
          </cell>
          <cell r="AQ69">
            <v>7</v>
          </cell>
          <cell r="AR69">
            <v>5.1212121212121211</v>
          </cell>
          <cell r="AS69">
            <v>2</v>
          </cell>
          <cell r="AU69">
            <v>4</v>
          </cell>
          <cell r="AV69">
            <v>6</v>
          </cell>
          <cell r="AX69">
            <v>6</v>
          </cell>
          <cell r="AY69">
            <v>6</v>
          </cell>
          <cell r="BB69">
            <v>6</v>
          </cell>
          <cell r="BC69">
            <v>4</v>
          </cell>
          <cell r="BD69">
            <v>2</v>
          </cell>
          <cell r="BF69">
            <v>4</v>
          </cell>
          <cell r="BG69">
            <v>6</v>
          </cell>
          <cell r="BJ69">
            <v>6</v>
          </cell>
          <cell r="BK69">
            <v>5</v>
          </cell>
          <cell r="BN69">
            <v>5</v>
          </cell>
          <cell r="BO69">
            <v>4</v>
          </cell>
          <cell r="BP69">
            <v>6</v>
          </cell>
          <cell r="BR69">
            <v>6</v>
          </cell>
          <cell r="BS69">
            <v>5</v>
          </cell>
          <cell r="BV69">
            <v>5</v>
          </cell>
          <cell r="BW69">
            <v>8</v>
          </cell>
          <cell r="BZ69">
            <v>8</v>
          </cell>
          <cell r="CA69">
            <v>5.3</v>
          </cell>
          <cell r="CD69">
            <v>7</v>
          </cell>
          <cell r="CG69">
            <v>7</v>
          </cell>
          <cell r="CH69">
            <v>7</v>
          </cell>
          <cell r="CK69">
            <v>7</v>
          </cell>
          <cell r="CL69">
            <v>6</v>
          </cell>
          <cell r="CO69">
            <v>6</v>
          </cell>
          <cell r="CP69">
            <v>7</v>
          </cell>
          <cell r="CS69">
            <v>7</v>
          </cell>
          <cell r="CT69">
            <v>6</v>
          </cell>
          <cell r="CW69">
            <v>6</v>
          </cell>
          <cell r="CX69">
            <v>7</v>
          </cell>
          <cell r="DA69">
            <v>7</v>
          </cell>
          <cell r="DB69">
            <v>7</v>
          </cell>
          <cell r="DE69">
            <v>7</v>
          </cell>
          <cell r="DF69">
            <v>5</v>
          </cell>
          <cell r="DI69">
            <v>5</v>
          </cell>
          <cell r="DJ69">
            <v>3</v>
          </cell>
          <cell r="DL69">
            <v>7</v>
          </cell>
          <cell r="DM69">
            <v>7</v>
          </cell>
          <cell r="DN69">
            <v>7</v>
          </cell>
          <cell r="DQ69">
            <v>7</v>
          </cell>
          <cell r="DR69">
            <v>6.5</v>
          </cell>
          <cell r="DS69">
            <v>6.8</v>
          </cell>
          <cell r="DT69">
            <v>6.447058823529412</v>
          </cell>
          <cell r="DU69">
            <v>1</v>
          </cell>
          <cell r="DW69">
            <v>6</v>
          </cell>
          <cell r="DZ69">
            <v>6</v>
          </cell>
          <cell r="EB69">
            <v>8</v>
          </cell>
          <cell r="ED69">
            <v>8</v>
          </cell>
          <cell r="EF69">
            <v>6</v>
          </cell>
          <cell r="EH69">
            <v>6</v>
          </cell>
          <cell r="EI69">
            <v>5</v>
          </cell>
          <cell r="EL69">
            <v>5</v>
          </cell>
          <cell r="EM69">
            <v>5</v>
          </cell>
          <cell r="EP69">
            <v>5</v>
          </cell>
          <cell r="EQ69">
            <v>4</v>
          </cell>
          <cell r="ER69">
            <v>5</v>
          </cell>
          <cell r="ET69">
            <v>5</v>
          </cell>
          <cell r="EU69">
            <v>6</v>
          </cell>
          <cell r="EX69">
            <v>6</v>
          </cell>
          <cell r="EY69">
            <v>5.7333333333333334</v>
          </cell>
          <cell r="EZ69">
            <v>6.0333333333333332</v>
          </cell>
          <cell r="FA69">
            <v>4.2333333333333334</v>
          </cell>
          <cell r="FB69">
            <v>0</v>
          </cell>
          <cell r="FC69">
            <v>0</v>
          </cell>
        </row>
        <row r="70">
          <cell r="E70" t="str">
            <v>065</v>
          </cell>
          <cell r="G70" t="str">
            <v>Phan Thë Traì</v>
          </cell>
          <cell r="H70" t="str">
            <v>My</v>
          </cell>
          <cell r="I70">
            <v>28170</v>
          </cell>
          <cell r="J70" t="str">
            <v>97DL3</v>
          </cell>
          <cell r="K70" t="str">
            <v>97DL1</v>
          </cell>
          <cell r="L70">
            <v>6</v>
          </cell>
          <cell r="O70">
            <v>6</v>
          </cell>
          <cell r="P70">
            <v>5</v>
          </cell>
          <cell r="S70">
            <v>5</v>
          </cell>
          <cell r="T70">
            <v>3</v>
          </cell>
          <cell r="U70">
            <v>4</v>
          </cell>
          <cell r="V70">
            <v>6</v>
          </cell>
          <cell r="W70">
            <v>6</v>
          </cell>
          <cell r="X70">
            <v>6</v>
          </cell>
          <cell r="AA70">
            <v>6</v>
          </cell>
          <cell r="AB70">
            <v>5</v>
          </cell>
          <cell r="AE70">
            <v>5</v>
          </cell>
          <cell r="AF70">
            <v>5</v>
          </cell>
          <cell r="AI70">
            <v>5</v>
          </cell>
          <cell r="AJ70">
            <v>3</v>
          </cell>
          <cell r="AK70">
            <v>4</v>
          </cell>
          <cell r="AM70">
            <v>4</v>
          </cell>
          <cell r="AN70">
            <v>7</v>
          </cell>
          <cell r="AQ70">
            <v>7</v>
          </cell>
          <cell r="AR70">
            <v>4.9090909090909092</v>
          </cell>
          <cell r="AS70">
            <v>2</v>
          </cell>
          <cell r="AU70">
            <v>5</v>
          </cell>
          <cell r="AX70">
            <v>5</v>
          </cell>
          <cell r="AY70">
            <v>6</v>
          </cell>
          <cell r="BB70">
            <v>6</v>
          </cell>
          <cell r="BC70">
            <v>4</v>
          </cell>
          <cell r="BD70">
            <v>6</v>
          </cell>
          <cell r="BF70">
            <v>6</v>
          </cell>
          <cell r="BG70">
            <v>6</v>
          </cell>
          <cell r="BJ70">
            <v>6</v>
          </cell>
          <cell r="BK70">
            <v>5.5</v>
          </cell>
          <cell r="BN70">
            <v>6</v>
          </cell>
          <cell r="BO70">
            <v>4</v>
          </cell>
          <cell r="BP70">
            <v>6</v>
          </cell>
          <cell r="BR70">
            <v>6</v>
          </cell>
          <cell r="BS70">
            <v>6</v>
          </cell>
          <cell r="BV70">
            <v>6</v>
          </cell>
          <cell r="BW70">
            <v>8</v>
          </cell>
          <cell r="BZ70">
            <v>8</v>
          </cell>
          <cell r="CA70">
            <v>5.8666666666666663</v>
          </cell>
          <cell r="CD70">
            <v>7</v>
          </cell>
          <cell r="CG70">
            <v>7</v>
          </cell>
          <cell r="CH70">
            <v>5</v>
          </cell>
          <cell r="CK70">
            <v>5</v>
          </cell>
          <cell r="CM70">
            <v>9</v>
          </cell>
          <cell r="CO70">
            <v>9</v>
          </cell>
          <cell r="CP70">
            <v>6</v>
          </cell>
          <cell r="CS70">
            <v>6</v>
          </cell>
          <cell r="CT70">
            <v>6</v>
          </cell>
          <cell r="CW70">
            <v>6</v>
          </cell>
          <cell r="CX70">
            <v>7</v>
          </cell>
          <cell r="DA70">
            <v>7</v>
          </cell>
          <cell r="DB70">
            <v>6</v>
          </cell>
          <cell r="DE70">
            <v>6</v>
          </cell>
          <cell r="DF70">
            <v>6</v>
          </cell>
          <cell r="DI70">
            <v>6</v>
          </cell>
          <cell r="DK70">
            <v>5</v>
          </cell>
          <cell r="DM70">
            <v>5</v>
          </cell>
          <cell r="DN70">
            <v>8</v>
          </cell>
          <cell r="DQ70">
            <v>8</v>
          </cell>
          <cell r="DR70">
            <v>6.2941176470588234</v>
          </cell>
          <cell r="DS70">
            <v>6.5941176470588232</v>
          </cell>
          <cell r="DT70">
            <v>5.0941176470588232</v>
          </cell>
          <cell r="DU70">
            <v>0</v>
          </cell>
          <cell r="DW70">
            <v>7</v>
          </cell>
          <cell r="DZ70">
            <v>7</v>
          </cell>
          <cell r="EA70">
            <v>7</v>
          </cell>
          <cell r="ED70">
            <v>7</v>
          </cell>
          <cell r="EE70">
            <v>8</v>
          </cell>
          <cell r="EH70">
            <v>8</v>
          </cell>
          <cell r="EI70">
            <v>6</v>
          </cell>
          <cell r="EL70">
            <v>6</v>
          </cell>
          <cell r="EM70">
            <v>5</v>
          </cell>
          <cell r="EP70">
            <v>5</v>
          </cell>
          <cell r="EQ70">
            <v>4</v>
          </cell>
          <cell r="ER70">
            <v>5</v>
          </cell>
          <cell r="ET70">
            <v>5</v>
          </cell>
          <cell r="EU70">
            <v>5</v>
          </cell>
          <cell r="EX70">
            <v>5</v>
          </cell>
          <cell r="EY70">
            <v>6</v>
          </cell>
          <cell r="EZ70">
            <v>6</v>
          </cell>
          <cell r="FA70">
            <v>5.8</v>
          </cell>
          <cell r="FB70">
            <v>0</v>
          </cell>
          <cell r="FC70">
            <v>0</v>
          </cell>
        </row>
        <row r="71">
          <cell r="E71" t="str">
            <v>066</v>
          </cell>
          <cell r="G71" t="str">
            <v>Tráön Thë Nhæ</v>
          </cell>
          <cell r="H71" t="str">
            <v>My</v>
          </cell>
          <cell r="I71">
            <v>28508</v>
          </cell>
          <cell r="J71" t="str">
            <v>97DL2</v>
          </cell>
          <cell r="K71" t="str">
            <v>97DL2</v>
          </cell>
          <cell r="L71">
            <v>5</v>
          </cell>
          <cell r="O71">
            <v>5</v>
          </cell>
          <cell r="P71">
            <v>2</v>
          </cell>
          <cell r="Q71">
            <v>4</v>
          </cell>
          <cell r="S71">
            <v>4</v>
          </cell>
          <cell r="T71">
            <v>3</v>
          </cell>
          <cell r="U71">
            <v>4</v>
          </cell>
          <cell r="W71">
            <v>4</v>
          </cell>
          <cell r="X71">
            <v>7</v>
          </cell>
          <cell r="AA71">
            <v>7</v>
          </cell>
          <cell r="AB71">
            <v>4</v>
          </cell>
          <cell r="AE71">
            <v>4</v>
          </cell>
          <cell r="AF71">
            <v>6</v>
          </cell>
          <cell r="AI71">
            <v>6</v>
          </cell>
          <cell r="AJ71">
            <v>5</v>
          </cell>
          <cell r="AM71">
            <v>5</v>
          </cell>
          <cell r="AN71">
            <v>6</v>
          </cell>
          <cell r="AQ71">
            <v>6</v>
          </cell>
          <cell r="AR71">
            <v>4.9090909090909092</v>
          </cell>
          <cell r="AS71">
            <v>2</v>
          </cell>
          <cell r="AU71">
            <v>7</v>
          </cell>
          <cell r="AX71">
            <v>7</v>
          </cell>
          <cell r="AY71">
            <v>7</v>
          </cell>
          <cell r="BB71">
            <v>7</v>
          </cell>
          <cell r="BC71">
            <v>4</v>
          </cell>
          <cell r="BE71">
            <v>4</v>
          </cell>
          <cell r="BF71">
            <v>4</v>
          </cell>
          <cell r="BG71">
            <v>6</v>
          </cell>
          <cell r="BJ71">
            <v>6</v>
          </cell>
          <cell r="BK71">
            <v>7.5</v>
          </cell>
          <cell r="BN71">
            <v>8</v>
          </cell>
          <cell r="BO71">
            <v>6</v>
          </cell>
          <cell r="BR71">
            <v>6</v>
          </cell>
          <cell r="BS71">
            <v>6</v>
          </cell>
          <cell r="BV71">
            <v>6</v>
          </cell>
          <cell r="BW71">
            <v>6</v>
          </cell>
          <cell r="BZ71">
            <v>6</v>
          </cell>
          <cell r="CA71">
            <v>6.4333333333333336</v>
          </cell>
          <cell r="CD71">
            <v>5</v>
          </cell>
          <cell r="CG71">
            <v>5</v>
          </cell>
          <cell r="CH71">
            <v>5</v>
          </cell>
          <cell r="CK71">
            <v>5</v>
          </cell>
          <cell r="CL71">
            <v>6</v>
          </cell>
          <cell r="CO71">
            <v>6</v>
          </cell>
          <cell r="CP71">
            <v>8</v>
          </cell>
          <cell r="CS71">
            <v>8</v>
          </cell>
          <cell r="CT71">
            <v>6</v>
          </cell>
          <cell r="CW71">
            <v>6</v>
          </cell>
          <cell r="CX71">
            <v>7</v>
          </cell>
          <cell r="DA71">
            <v>7</v>
          </cell>
          <cell r="DB71">
            <v>6</v>
          </cell>
          <cell r="DE71">
            <v>6</v>
          </cell>
          <cell r="DF71">
            <v>5</v>
          </cell>
          <cell r="DI71">
            <v>5</v>
          </cell>
          <cell r="DJ71">
            <v>6</v>
          </cell>
          <cell r="DM71">
            <v>6</v>
          </cell>
          <cell r="DO71">
            <v>6</v>
          </cell>
          <cell r="DQ71">
            <v>6</v>
          </cell>
          <cell r="DR71">
            <v>6.1470588235294121</v>
          </cell>
          <cell r="DS71">
            <v>6.1470588235294121</v>
          </cell>
          <cell r="DT71">
            <v>6.1470588235294121</v>
          </cell>
          <cell r="DU71">
            <v>0</v>
          </cell>
          <cell r="DW71">
            <v>7</v>
          </cell>
          <cell r="DZ71">
            <v>7</v>
          </cell>
          <cell r="EA71">
            <v>4</v>
          </cell>
          <cell r="EB71">
            <v>8</v>
          </cell>
          <cell r="ED71">
            <v>8</v>
          </cell>
          <cell r="EE71">
            <v>8</v>
          </cell>
          <cell r="EH71">
            <v>8</v>
          </cell>
          <cell r="EI71">
            <v>7</v>
          </cell>
          <cell r="EL71">
            <v>7</v>
          </cell>
          <cell r="EM71">
            <v>3</v>
          </cell>
          <cell r="EN71">
            <v>5</v>
          </cell>
          <cell r="EP71">
            <v>5</v>
          </cell>
          <cell r="EQ71">
            <v>7</v>
          </cell>
          <cell r="ET71">
            <v>7</v>
          </cell>
          <cell r="EU71">
            <v>8</v>
          </cell>
          <cell r="EX71">
            <v>8</v>
          </cell>
          <cell r="EY71">
            <v>7.1333333333333337</v>
          </cell>
          <cell r="EZ71">
            <v>7.1333333333333337</v>
          </cell>
          <cell r="FA71">
            <v>6.4666666666666668</v>
          </cell>
          <cell r="FB71">
            <v>0</v>
          </cell>
          <cell r="FC71">
            <v>0</v>
          </cell>
        </row>
        <row r="72">
          <cell r="E72" t="str">
            <v>067</v>
          </cell>
          <cell r="G72" t="str">
            <v xml:space="preserve">Cao Thë </v>
          </cell>
          <cell r="H72" t="str">
            <v>Nga</v>
          </cell>
          <cell r="I72">
            <v>28959</v>
          </cell>
          <cell r="J72" t="str">
            <v>97DL1</v>
          </cell>
          <cell r="K72" t="str">
            <v>97DL2</v>
          </cell>
          <cell r="L72">
            <v>6</v>
          </cell>
          <cell r="O72">
            <v>6</v>
          </cell>
          <cell r="P72">
            <v>3</v>
          </cell>
          <cell r="Q72">
            <v>1</v>
          </cell>
          <cell r="R72">
            <v>6</v>
          </cell>
          <cell r="S72">
            <v>6</v>
          </cell>
          <cell r="T72">
            <v>5</v>
          </cell>
          <cell r="W72">
            <v>5</v>
          </cell>
          <cell r="X72">
            <v>7</v>
          </cell>
          <cell r="AA72">
            <v>7</v>
          </cell>
          <cell r="AB72">
            <v>6</v>
          </cell>
          <cell r="AE72">
            <v>6</v>
          </cell>
          <cell r="AF72">
            <v>6</v>
          </cell>
          <cell r="AI72">
            <v>6</v>
          </cell>
          <cell r="AJ72">
            <v>5</v>
          </cell>
          <cell r="AM72">
            <v>5</v>
          </cell>
          <cell r="AN72">
            <v>7</v>
          </cell>
          <cell r="AQ72">
            <v>7</v>
          </cell>
          <cell r="AR72">
            <v>5.6060606060606064</v>
          </cell>
          <cell r="AS72">
            <v>2</v>
          </cell>
          <cell r="AU72">
            <v>3</v>
          </cell>
          <cell r="AV72">
            <v>6</v>
          </cell>
          <cell r="AX72">
            <v>6</v>
          </cell>
          <cell r="AY72">
            <v>6</v>
          </cell>
          <cell r="BB72">
            <v>6</v>
          </cell>
          <cell r="BC72">
            <v>5</v>
          </cell>
          <cell r="BF72">
            <v>5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7</v>
          </cell>
          <cell r="BR72">
            <v>7</v>
          </cell>
          <cell r="BS72">
            <v>6</v>
          </cell>
          <cell r="BV72">
            <v>6</v>
          </cell>
          <cell r="BW72">
            <v>8</v>
          </cell>
          <cell r="BZ72">
            <v>8</v>
          </cell>
          <cell r="CA72">
            <v>6.4333333333333336</v>
          </cell>
          <cell r="CD72">
            <v>6</v>
          </cell>
          <cell r="CG72">
            <v>6</v>
          </cell>
          <cell r="CH72">
            <v>8</v>
          </cell>
          <cell r="CK72">
            <v>8</v>
          </cell>
          <cell r="CL72">
            <v>8</v>
          </cell>
          <cell r="CO72">
            <v>8</v>
          </cell>
          <cell r="CP72">
            <v>9</v>
          </cell>
          <cell r="CS72">
            <v>9</v>
          </cell>
          <cell r="CT72">
            <v>2</v>
          </cell>
          <cell r="CU72">
            <v>5</v>
          </cell>
          <cell r="CW72">
            <v>5</v>
          </cell>
          <cell r="CX72">
            <v>7</v>
          </cell>
          <cell r="DA72">
            <v>7</v>
          </cell>
          <cell r="DB72">
            <v>8</v>
          </cell>
          <cell r="DE72">
            <v>8</v>
          </cell>
          <cell r="DF72">
            <v>7</v>
          </cell>
          <cell r="DI72">
            <v>7</v>
          </cell>
          <cell r="DJ72">
            <v>7</v>
          </cell>
          <cell r="DM72">
            <v>7</v>
          </cell>
          <cell r="DN72">
            <v>7</v>
          </cell>
          <cell r="DQ72">
            <v>7</v>
          </cell>
          <cell r="DR72">
            <v>7.3235294117647056</v>
          </cell>
          <cell r="DS72">
            <v>7.3235294117647056</v>
          </cell>
          <cell r="DT72">
            <v>6.882352941176471</v>
          </cell>
          <cell r="DU72">
            <v>0</v>
          </cell>
          <cell r="DW72">
            <v>5</v>
          </cell>
          <cell r="DZ72">
            <v>5</v>
          </cell>
          <cell r="EA72">
            <v>8</v>
          </cell>
          <cell r="ED72">
            <v>8</v>
          </cell>
          <cell r="EE72">
            <v>7</v>
          </cell>
          <cell r="EH72">
            <v>7</v>
          </cell>
          <cell r="EI72">
            <v>9</v>
          </cell>
          <cell r="EL72">
            <v>9</v>
          </cell>
          <cell r="EM72">
            <v>6</v>
          </cell>
          <cell r="EP72">
            <v>6</v>
          </cell>
          <cell r="EQ72">
            <v>8</v>
          </cell>
          <cell r="ET72">
            <v>8</v>
          </cell>
          <cell r="EU72">
            <v>9</v>
          </cell>
          <cell r="EX72">
            <v>9</v>
          </cell>
          <cell r="EY72">
            <v>7.5</v>
          </cell>
          <cell r="EZ72">
            <v>7.8</v>
          </cell>
          <cell r="FA72">
            <v>7.8</v>
          </cell>
          <cell r="FB72">
            <v>0</v>
          </cell>
          <cell r="FC72">
            <v>0</v>
          </cell>
        </row>
        <row r="73">
          <cell r="E73" t="str">
            <v>068</v>
          </cell>
          <cell r="G73" t="str">
            <v>Khäøng Thë Bêch</v>
          </cell>
          <cell r="H73" t="str">
            <v>Nga</v>
          </cell>
          <cell r="I73">
            <v>28942</v>
          </cell>
          <cell r="J73" t="str">
            <v>97DL1</v>
          </cell>
          <cell r="K73" t="str">
            <v>97DL3</v>
          </cell>
          <cell r="L73">
            <v>6</v>
          </cell>
          <cell r="O73">
            <v>6</v>
          </cell>
          <cell r="P73">
            <v>5</v>
          </cell>
          <cell r="S73">
            <v>5</v>
          </cell>
          <cell r="T73">
            <v>7</v>
          </cell>
          <cell r="W73">
            <v>7</v>
          </cell>
          <cell r="X73">
            <v>7</v>
          </cell>
          <cell r="AA73">
            <v>7</v>
          </cell>
          <cell r="AB73">
            <v>7</v>
          </cell>
          <cell r="AE73">
            <v>7</v>
          </cell>
          <cell r="AF73">
            <v>5</v>
          </cell>
          <cell r="AI73">
            <v>5</v>
          </cell>
          <cell r="AJ73">
            <v>5</v>
          </cell>
          <cell r="AM73">
            <v>5</v>
          </cell>
          <cell r="AN73">
            <v>6.5</v>
          </cell>
          <cell r="AQ73">
            <v>7</v>
          </cell>
          <cell r="AR73">
            <v>5.6060606060606064</v>
          </cell>
          <cell r="AS73">
            <v>2</v>
          </cell>
          <cell r="AU73">
            <v>8</v>
          </cell>
          <cell r="AX73">
            <v>8</v>
          </cell>
          <cell r="AY73">
            <v>5</v>
          </cell>
          <cell r="BB73">
            <v>5</v>
          </cell>
          <cell r="BC73">
            <v>4</v>
          </cell>
          <cell r="BD73">
            <v>0</v>
          </cell>
          <cell r="BE73">
            <v>5</v>
          </cell>
          <cell r="BF73">
            <v>5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5.5</v>
          </cell>
          <cell r="BR73">
            <v>6</v>
          </cell>
          <cell r="BS73">
            <v>7</v>
          </cell>
          <cell r="BV73">
            <v>7</v>
          </cell>
          <cell r="BW73">
            <v>9</v>
          </cell>
          <cell r="BZ73">
            <v>9</v>
          </cell>
          <cell r="CA73">
            <v>6.2</v>
          </cell>
          <cell r="CD73">
            <v>7</v>
          </cell>
          <cell r="CG73">
            <v>7</v>
          </cell>
          <cell r="CH73">
            <v>8</v>
          </cell>
          <cell r="CK73">
            <v>8</v>
          </cell>
          <cell r="CL73">
            <v>6</v>
          </cell>
          <cell r="CO73">
            <v>6</v>
          </cell>
          <cell r="CP73">
            <v>8</v>
          </cell>
          <cell r="CS73">
            <v>8</v>
          </cell>
          <cell r="CT73">
            <v>7</v>
          </cell>
          <cell r="CW73">
            <v>7</v>
          </cell>
          <cell r="CX73">
            <v>4</v>
          </cell>
          <cell r="DA73">
            <v>4</v>
          </cell>
          <cell r="DB73">
            <v>6</v>
          </cell>
          <cell r="DE73">
            <v>6</v>
          </cell>
          <cell r="DF73">
            <v>4</v>
          </cell>
          <cell r="DG73">
            <v>6</v>
          </cell>
          <cell r="DI73">
            <v>6</v>
          </cell>
          <cell r="DJ73">
            <v>5</v>
          </cell>
          <cell r="DM73">
            <v>5</v>
          </cell>
          <cell r="DN73">
            <v>8</v>
          </cell>
          <cell r="DQ73">
            <v>8</v>
          </cell>
          <cell r="DR73">
            <v>6.5294117647058822</v>
          </cell>
          <cell r="DS73">
            <v>6.5294117647058822</v>
          </cell>
          <cell r="DT73">
            <v>6.2941176470588234</v>
          </cell>
          <cell r="DU73">
            <v>0</v>
          </cell>
          <cell r="DW73">
            <v>6</v>
          </cell>
          <cell r="DZ73">
            <v>6</v>
          </cell>
          <cell r="EA73">
            <v>7</v>
          </cell>
          <cell r="ED73">
            <v>7</v>
          </cell>
          <cell r="EE73">
            <v>1</v>
          </cell>
          <cell r="EF73">
            <v>5</v>
          </cell>
          <cell r="EH73">
            <v>5</v>
          </cell>
          <cell r="EJ73">
            <v>6</v>
          </cell>
          <cell r="EL73">
            <v>6</v>
          </cell>
          <cell r="EM73">
            <v>7</v>
          </cell>
          <cell r="EP73">
            <v>7</v>
          </cell>
          <cell r="EQ73">
            <v>3</v>
          </cell>
          <cell r="ER73">
            <v>5</v>
          </cell>
          <cell r="ET73">
            <v>5</v>
          </cell>
          <cell r="EU73">
            <v>4</v>
          </cell>
          <cell r="EV73">
            <v>3</v>
          </cell>
          <cell r="EW73">
            <v>6</v>
          </cell>
          <cell r="EX73">
            <v>6</v>
          </cell>
          <cell r="EY73">
            <v>5.9</v>
          </cell>
          <cell r="EZ73">
            <v>6.2</v>
          </cell>
          <cell r="FA73">
            <v>4.1333333333333337</v>
          </cell>
          <cell r="FB73">
            <v>2</v>
          </cell>
          <cell r="FC73">
            <v>0</v>
          </cell>
        </row>
        <row r="74">
          <cell r="E74" t="str">
            <v>069</v>
          </cell>
          <cell r="G74" t="str">
            <v xml:space="preserve">Nguyãùn Thë </v>
          </cell>
          <cell r="H74" t="str">
            <v>Nga</v>
          </cell>
          <cell r="I74">
            <v>29105</v>
          </cell>
          <cell r="J74" t="str">
            <v>97DL2</v>
          </cell>
          <cell r="K74" t="str">
            <v>97DL4</v>
          </cell>
          <cell r="L74">
            <v>4</v>
          </cell>
          <cell r="O74">
            <v>4</v>
          </cell>
          <cell r="P74">
            <v>3</v>
          </cell>
          <cell r="Q74">
            <v>1</v>
          </cell>
          <cell r="R74">
            <v>5</v>
          </cell>
          <cell r="S74">
            <v>5</v>
          </cell>
          <cell r="T74">
            <v>3</v>
          </cell>
          <cell r="U74">
            <v>6</v>
          </cell>
          <cell r="W74">
            <v>6</v>
          </cell>
          <cell r="X74">
            <v>6</v>
          </cell>
          <cell r="AA74">
            <v>6</v>
          </cell>
          <cell r="AB74">
            <v>6</v>
          </cell>
          <cell r="AE74">
            <v>6</v>
          </cell>
          <cell r="AF74">
            <v>7</v>
          </cell>
          <cell r="AI74">
            <v>7</v>
          </cell>
          <cell r="AJ74">
            <v>4</v>
          </cell>
          <cell r="AL74">
            <v>7</v>
          </cell>
          <cell r="AM74">
            <v>7</v>
          </cell>
          <cell r="AN74">
            <v>7.5</v>
          </cell>
          <cell r="AQ74">
            <v>8</v>
          </cell>
          <cell r="AR74">
            <v>6.0909090909090908</v>
          </cell>
          <cell r="AS74">
            <v>2</v>
          </cell>
          <cell r="AU74">
            <v>3</v>
          </cell>
          <cell r="AV74">
            <v>4</v>
          </cell>
          <cell r="AW74">
            <v>6</v>
          </cell>
          <cell r="AX74">
            <v>6</v>
          </cell>
          <cell r="AY74">
            <v>5</v>
          </cell>
          <cell r="BB74">
            <v>5</v>
          </cell>
          <cell r="BC74">
            <v>5</v>
          </cell>
          <cell r="BF74">
            <v>5</v>
          </cell>
          <cell r="BG74">
            <v>4</v>
          </cell>
          <cell r="BH74">
            <v>6</v>
          </cell>
          <cell r="BJ74">
            <v>6</v>
          </cell>
          <cell r="BK74">
            <v>3</v>
          </cell>
          <cell r="BL74">
            <v>6</v>
          </cell>
          <cell r="BN74">
            <v>6</v>
          </cell>
          <cell r="BO74">
            <v>4</v>
          </cell>
          <cell r="BP74">
            <v>4</v>
          </cell>
          <cell r="BQ74">
            <v>6</v>
          </cell>
          <cell r="BR74">
            <v>6</v>
          </cell>
          <cell r="BS74">
            <v>7</v>
          </cell>
          <cell r="BV74">
            <v>7</v>
          </cell>
          <cell r="BW74">
            <v>9</v>
          </cell>
          <cell r="BZ74">
            <v>9</v>
          </cell>
          <cell r="CA74">
            <v>5.833333333333333</v>
          </cell>
          <cell r="CB74">
            <v>3</v>
          </cell>
          <cell r="CD74">
            <v>7</v>
          </cell>
          <cell r="CG74">
            <v>7</v>
          </cell>
          <cell r="CH74">
            <v>6</v>
          </cell>
          <cell r="CK74">
            <v>6</v>
          </cell>
          <cell r="CL74">
            <v>5</v>
          </cell>
          <cell r="CO74">
            <v>5</v>
          </cell>
          <cell r="CP74">
            <v>8</v>
          </cell>
          <cell r="CS74">
            <v>8</v>
          </cell>
          <cell r="CT74">
            <v>3</v>
          </cell>
          <cell r="CU74">
            <v>5</v>
          </cell>
          <cell r="CW74">
            <v>5</v>
          </cell>
          <cell r="CX74">
            <v>7</v>
          </cell>
          <cell r="DA74">
            <v>7</v>
          </cell>
          <cell r="DB74">
            <v>7</v>
          </cell>
          <cell r="DE74">
            <v>7</v>
          </cell>
          <cell r="DF74">
            <v>4</v>
          </cell>
          <cell r="DG74">
            <v>6</v>
          </cell>
          <cell r="DI74">
            <v>6</v>
          </cell>
          <cell r="DJ74">
            <v>5</v>
          </cell>
          <cell r="DM74">
            <v>5</v>
          </cell>
          <cell r="DN74">
            <v>8</v>
          </cell>
          <cell r="DQ74">
            <v>8</v>
          </cell>
          <cell r="DR74">
            <v>6.2352941176470589</v>
          </cell>
          <cell r="DS74">
            <v>6.2352941176470589</v>
          </cell>
          <cell r="DT74">
            <v>5.7058823529411766</v>
          </cell>
          <cell r="DU74">
            <v>0</v>
          </cell>
          <cell r="DW74">
            <v>5</v>
          </cell>
          <cell r="DZ74">
            <v>5</v>
          </cell>
          <cell r="EA74">
            <v>6</v>
          </cell>
          <cell r="ED74">
            <v>6</v>
          </cell>
          <cell r="EE74">
            <v>6</v>
          </cell>
          <cell r="EH74">
            <v>6</v>
          </cell>
          <cell r="EI74">
            <v>5</v>
          </cell>
          <cell r="EL74">
            <v>5</v>
          </cell>
          <cell r="EM74">
            <v>6</v>
          </cell>
          <cell r="EP74">
            <v>6</v>
          </cell>
          <cell r="EQ74">
            <v>5</v>
          </cell>
          <cell r="ET74">
            <v>5</v>
          </cell>
          <cell r="EU74">
            <v>1</v>
          </cell>
          <cell r="EV74">
            <v>5</v>
          </cell>
          <cell r="EX74">
            <v>5</v>
          </cell>
          <cell r="EY74">
            <v>5.3666666666666663</v>
          </cell>
          <cell r="EZ74">
            <v>5.3666666666666663</v>
          </cell>
          <cell r="FA74">
            <v>4.7</v>
          </cell>
          <cell r="FB74">
            <v>1</v>
          </cell>
          <cell r="FC74">
            <v>0</v>
          </cell>
        </row>
        <row r="75">
          <cell r="E75" t="str">
            <v>070</v>
          </cell>
          <cell r="G75" t="str">
            <v>Nguyãùn Thë Hoaìng</v>
          </cell>
          <cell r="H75" t="str">
            <v>Nguyãn</v>
          </cell>
          <cell r="I75">
            <v>29112</v>
          </cell>
          <cell r="J75" t="str">
            <v>97DL2</v>
          </cell>
          <cell r="K75" t="str">
            <v>97DL2</v>
          </cell>
          <cell r="L75">
            <v>6</v>
          </cell>
          <cell r="O75">
            <v>6</v>
          </cell>
          <cell r="P75">
            <v>2</v>
          </cell>
          <cell r="Q75">
            <v>1</v>
          </cell>
          <cell r="R75">
            <v>7</v>
          </cell>
          <cell r="S75">
            <v>7</v>
          </cell>
          <cell r="T75">
            <v>6</v>
          </cell>
          <cell r="W75">
            <v>6</v>
          </cell>
          <cell r="X75">
            <v>7</v>
          </cell>
          <cell r="AA75">
            <v>7</v>
          </cell>
          <cell r="AB75">
            <v>4</v>
          </cell>
          <cell r="AC75">
            <v>4</v>
          </cell>
          <cell r="AE75">
            <v>4</v>
          </cell>
          <cell r="AF75">
            <v>4</v>
          </cell>
          <cell r="AI75">
            <v>4</v>
          </cell>
          <cell r="AJ75">
            <v>4</v>
          </cell>
          <cell r="AK75">
            <v>3</v>
          </cell>
          <cell r="AM75">
            <v>4</v>
          </cell>
          <cell r="AN75">
            <v>5</v>
          </cell>
          <cell r="AQ75">
            <v>5</v>
          </cell>
          <cell r="AR75">
            <v>5.0606060606060606</v>
          </cell>
          <cell r="AS75">
            <v>2</v>
          </cell>
          <cell r="AU75">
            <v>4</v>
          </cell>
          <cell r="AV75">
            <v>5</v>
          </cell>
          <cell r="AX75">
            <v>5</v>
          </cell>
          <cell r="AY75">
            <v>2</v>
          </cell>
          <cell r="BA75">
            <v>7</v>
          </cell>
          <cell r="BB75">
            <v>7</v>
          </cell>
          <cell r="BC75">
            <v>3</v>
          </cell>
          <cell r="BD75">
            <v>7</v>
          </cell>
          <cell r="BF75">
            <v>7</v>
          </cell>
          <cell r="BG75">
            <v>6</v>
          </cell>
          <cell r="BJ75">
            <v>6</v>
          </cell>
          <cell r="BK75">
            <v>4.5</v>
          </cell>
          <cell r="BM75">
            <v>6</v>
          </cell>
          <cell r="BN75">
            <v>6</v>
          </cell>
          <cell r="BO75">
            <v>5</v>
          </cell>
          <cell r="BR75">
            <v>5</v>
          </cell>
          <cell r="BS75">
            <v>6</v>
          </cell>
          <cell r="BV75">
            <v>6</v>
          </cell>
          <cell r="BW75">
            <v>8</v>
          </cell>
          <cell r="BZ75">
            <v>8</v>
          </cell>
          <cell r="CA75">
            <v>6</v>
          </cell>
          <cell r="CE75">
            <v>6</v>
          </cell>
          <cell r="CG75">
            <v>6</v>
          </cell>
          <cell r="CI75">
            <v>6</v>
          </cell>
          <cell r="CK75">
            <v>6</v>
          </cell>
          <cell r="CM75">
            <v>5</v>
          </cell>
          <cell r="CO75">
            <v>5</v>
          </cell>
          <cell r="CQ75">
            <v>5</v>
          </cell>
          <cell r="CS75">
            <v>5</v>
          </cell>
          <cell r="CT75">
            <v>8</v>
          </cell>
          <cell r="CW75">
            <v>8</v>
          </cell>
          <cell r="CX75">
            <v>4</v>
          </cell>
          <cell r="CY75">
            <v>6</v>
          </cell>
          <cell r="DA75">
            <v>6</v>
          </cell>
          <cell r="DB75">
            <v>4</v>
          </cell>
          <cell r="DC75">
            <v>2</v>
          </cell>
          <cell r="DD75">
            <v>7</v>
          </cell>
          <cell r="DE75">
            <v>7</v>
          </cell>
          <cell r="DG75">
            <v>7</v>
          </cell>
          <cell r="DI75">
            <v>7</v>
          </cell>
          <cell r="DJ75">
            <v>6</v>
          </cell>
          <cell r="DM75">
            <v>6</v>
          </cell>
          <cell r="DN75">
            <v>5</v>
          </cell>
          <cell r="DQ75">
            <v>5</v>
          </cell>
          <cell r="DR75">
            <v>6.2058823529411766</v>
          </cell>
          <cell r="DS75">
            <v>6.2058823529411766</v>
          </cell>
          <cell r="DT75">
            <v>2.4117647058823528</v>
          </cell>
          <cell r="DU75">
            <v>0</v>
          </cell>
          <cell r="DW75">
            <v>5</v>
          </cell>
          <cell r="DZ75">
            <v>5</v>
          </cell>
          <cell r="EA75">
            <v>6</v>
          </cell>
          <cell r="ED75">
            <v>6</v>
          </cell>
          <cell r="EE75">
            <v>5</v>
          </cell>
          <cell r="EH75">
            <v>5</v>
          </cell>
          <cell r="EI75">
            <v>5</v>
          </cell>
          <cell r="EL75">
            <v>5</v>
          </cell>
          <cell r="EM75">
            <v>3</v>
          </cell>
          <cell r="EN75">
            <v>5</v>
          </cell>
          <cell r="EP75">
            <v>5</v>
          </cell>
          <cell r="EQ75">
            <v>4</v>
          </cell>
          <cell r="ER75">
            <v>5</v>
          </cell>
          <cell r="ET75">
            <v>5</v>
          </cell>
          <cell r="EU75">
            <v>4</v>
          </cell>
          <cell r="EV75">
            <v>5</v>
          </cell>
          <cell r="EX75">
            <v>5</v>
          </cell>
          <cell r="EY75">
            <v>5.0999999999999996</v>
          </cell>
          <cell r="EZ75">
            <v>5.0999999999999996</v>
          </cell>
          <cell r="FA75">
            <v>4.4666666666666668</v>
          </cell>
          <cell r="FB75">
            <v>1</v>
          </cell>
          <cell r="FC75">
            <v>0</v>
          </cell>
        </row>
        <row r="76">
          <cell r="E76" t="str">
            <v>071</v>
          </cell>
          <cell r="G76" t="str">
            <v>Vuî Thãú</v>
          </cell>
          <cell r="H76" t="str">
            <v>Nguyãn</v>
          </cell>
          <cell r="I76">
            <v>28667</v>
          </cell>
          <cell r="J76" t="str">
            <v>97DL3</v>
          </cell>
          <cell r="K76" t="str">
            <v>97DL2</v>
          </cell>
          <cell r="L76">
            <v>7</v>
          </cell>
          <cell r="O76">
            <v>7</v>
          </cell>
          <cell r="P76">
            <v>1</v>
          </cell>
          <cell r="Q76">
            <v>1</v>
          </cell>
          <cell r="R76">
            <v>6</v>
          </cell>
          <cell r="S76">
            <v>6</v>
          </cell>
          <cell r="T76">
            <v>5</v>
          </cell>
          <cell r="W76">
            <v>5</v>
          </cell>
          <cell r="X76">
            <v>6</v>
          </cell>
          <cell r="AA76">
            <v>6</v>
          </cell>
          <cell r="AB76">
            <v>4</v>
          </cell>
          <cell r="AE76">
            <v>4</v>
          </cell>
          <cell r="AF76">
            <v>5</v>
          </cell>
          <cell r="AI76">
            <v>5</v>
          </cell>
          <cell r="AJ76">
            <v>4</v>
          </cell>
          <cell r="AK76">
            <v>3</v>
          </cell>
          <cell r="AL76">
            <v>6</v>
          </cell>
          <cell r="AM76">
            <v>6</v>
          </cell>
          <cell r="AN76">
            <v>6</v>
          </cell>
          <cell r="AQ76">
            <v>6</v>
          </cell>
          <cell r="AR76">
            <v>5.7272727272727275</v>
          </cell>
          <cell r="AS76">
            <v>2</v>
          </cell>
          <cell r="AU76">
            <v>4</v>
          </cell>
          <cell r="AW76">
            <v>6</v>
          </cell>
          <cell r="AX76">
            <v>6</v>
          </cell>
          <cell r="AY76">
            <v>5</v>
          </cell>
          <cell r="BB76">
            <v>5</v>
          </cell>
          <cell r="BC76">
            <v>3</v>
          </cell>
          <cell r="BD76">
            <v>4</v>
          </cell>
          <cell r="BF76">
            <v>4</v>
          </cell>
          <cell r="BG76">
            <v>5</v>
          </cell>
          <cell r="BJ76">
            <v>5</v>
          </cell>
          <cell r="BK76">
            <v>4.5</v>
          </cell>
          <cell r="BL76">
            <v>6</v>
          </cell>
          <cell r="BN76">
            <v>6</v>
          </cell>
          <cell r="BO76">
            <v>5.5</v>
          </cell>
          <cell r="BR76">
            <v>6</v>
          </cell>
          <cell r="BS76">
            <v>6</v>
          </cell>
          <cell r="BV76">
            <v>6</v>
          </cell>
          <cell r="BW76">
            <v>5</v>
          </cell>
          <cell r="BZ76">
            <v>5</v>
          </cell>
          <cell r="CA76">
            <v>5.4666666666666668</v>
          </cell>
          <cell r="CD76">
            <v>5</v>
          </cell>
          <cell r="CG76">
            <v>5</v>
          </cell>
          <cell r="CH76">
            <v>5</v>
          </cell>
          <cell r="CK76">
            <v>5</v>
          </cell>
          <cell r="CL76">
            <v>4</v>
          </cell>
          <cell r="CM76">
            <v>3</v>
          </cell>
          <cell r="CO76">
            <v>4</v>
          </cell>
          <cell r="CP76">
            <v>6</v>
          </cell>
          <cell r="CS76">
            <v>6</v>
          </cell>
          <cell r="CT76">
            <v>5</v>
          </cell>
          <cell r="CW76">
            <v>5</v>
          </cell>
          <cell r="CX76">
            <v>5</v>
          </cell>
          <cell r="DA76">
            <v>5</v>
          </cell>
          <cell r="DC76">
            <v>2</v>
          </cell>
          <cell r="DD76">
            <v>5</v>
          </cell>
          <cell r="DE76">
            <v>5</v>
          </cell>
          <cell r="DF76">
            <v>2</v>
          </cell>
          <cell r="DG76">
            <v>6</v>
          </cell>
          <cell r="DI76">
            <v>6</v>
          </cell>
          <cell r="DJ76">
            <v>6</v>
          </cell>
          <cell r="DM76">
            <v>6</v>
          </cell>
          <cell r="DN76">
            <v>5</v>
          </cell>
          <cell r="DQ76">
            <v>5</v>
          </cell>
          <cell r="DR76">
            <v>5.2647058823529411</v>
          </cell>
          <cell r="DS76">
            <v>5.2647058823529411</v>
          </cell>
          <cell r="DT76">
            <v>4.3529411764705879</v>
          </cell>
          <cell r="DU76">
            <v>0</v>
          </cell>
          <cell r="DX76">
            <v>6</v>
          </cell>
          <cell r="DZ76">
            <v>6</v>
          </cell>
          <cell r="EA76">
            <v>7</v>
          </cell>
          <cell r="ED76">
            <v>7</v>
          </cell>
          <cell r="EE76">
            <v>6</v>
          </cell>
          <cell r="EH76">
            <v>6</v>
          </cell>
          <cell r="EJ76">
            <v>5</v>
          </cell>
          <cell r="EL76">
            <v>5</v>
          </cell>
          <cell r="EM76">
            <v>6</v>
          </cell>
          <cell r="EP76">
            <v>6</v>
          </cell>
          <cell r="EQ76">
            <v>3</v>
          </cell>
          <cell r="ER76">
            <v>5</v>
          </cell>
          <cell r="ET76">
            <v>5</v>
          </cell>
          <cell r="EV76">
            <v>2</v>
          </cell>
          <cell r="EW76">
            <v>5</v>
          </cell>
          <cell r="EX76">
            <v>5</v>
          </cell>
          <cell r="EY76">
            <v>5.6</v>
          </cell>
          <cell r="EZ76">
            <v>5.6</v>
          </cell>
          <cell r="FA76">
            <v>2.9</v>
          </cell>
          <cell r="FB76">
            <v>2</v>
          </cell>
          <cell r="FC76">
            <v>0</v>
          </cell>
        </row>
        <row r="77">
          <cell r="E77" t="str">
            <v>072</v>
          </cell>
          <cell r="G77" t="str">
            <v>Nguyãùn Thë Thanh</v>
          </cell>
          <cell r="H77" t="str">
            <v>Nguyãût</v>
          </cell>
          <cell r="I77">
            <v>28720</v>
          </cell>
          <cell r="J77" t="str">
            <v>97DL3</v>
          </cell>
          <cell r="K77" t="str">
            <v>97DL2</v>
          </cell>
          <cell r="L77">
            <v>6</v>
          </cell>
          <cell r="O77">
            <v>6</v>
          </cell>
          <cell r="P77">
            <v>6</v>
          </cell>
          <cell r="S77">
            <v>6</v>
          </cell>
          <cell r="T77">
            <v>5</v>
          </cell>
          <cell r="W77">
            <v>5</v>
          </cell>
          <cell r="X77">
            <v>4</v>
          </cell>
          <cell r="AA77">
            <v>4</v>
          </cell>
          <cell r="AB77">
            <v>3</v>
          </cell>
          <cell r="AC77">
            <v>5</v>
          </cell>
          <cell r="AE77">
            <v>5</v>
          </cell>
          <cell r="AF77">
            <v>6</v>
          </cell>
          <cell r="AI77">
            <v>6</v>
          </cell>
          <cell r="AJ77">
            <v>4</v>
          </cell>
          <cell r="AK77">
            <v>4</v>
          </cell>
          <cell r="AM77">
            <v>4</v>
          </cell>
          <cell r="AN77">
            <v>6</v>
          </cell>
          <cell r="AQ77">
            <v>6</v>
          </cell>
          <cell r="AR77">
            <v>4.9696969696969697</v>
          </cell>
          <cell r="AS77">
            <v>2</v>
          </cell>
          <cell r="AU77">
            <v>4</v>
          </cell>
          <cell r="AV77">
            <v>5</v>
          </cell>
          <cell r="AX77">
            <v>5</v>
          </cell>
          <cell r="AY77">
            <v>3</v>
          </cell>
          <cell r="BA77">
            <v>6</v>
          </cell>
          <cell r="BB77">
            <v>6</v>
          </cell>
          <cell r="BC77">
            <v>5</v>
          </cell>
          <cell r="BF77">
            <v>5</v>
          </cell>
          <cell r="BG77">
            <v>6</v>
          </cell>
          <cell r="BJ77">
            <v>6</v>
          </cell>
          <cell r="BK77">
            <v>4.5</v>
          </cell>
          <cell r="BL77">
            <v>5</v>
          </cell>
          <cell r="BN77">
            <v>5</v>
          </cell>
          <cell r="BO77">
            <v>5</v>
          </cell>
          <cell r="BR77">
            <v>5</v>
          </cell>
          <cell r="BS77">
            <v>6</v>
          </cell>
          <cell r="BV77">
            <v>6</v>
          </cell>
          <cell r="BW77">
            <v>5</v>
          </cell>
          <cell r="BZ77">
            <v>5</v>
          </cell>
          <cell r="CA77">
            <v>5.3</v>
          </cell>
          <cell r="CD77">
            <v>5</v>
          </cell>
          <cell r="CG77">
            <v>5</v>
          </cell>
          <cell r="CH77">
            <v>3</v>
          </cell>
          <cell r="CJ77">
            <v>5</v>
          </cell>
          <cell r="CK77">
            <v>5</v>
          </cell>
          <cell r="CL77">
            <v>6</v>
          </cell>
          <cell r="CO77">
            <v>6</v>
          </cell>
          <cell r="CP77">
            <v>6</v>
          </cell>
          <cell r="CS77">
            <v>6</v>
          </cell>
          <cell r="CT77">
            <v>5</v>
          </cell>
          <cell r="CU77">
            <v>5</v>
          </cell>
          <cell r="CW77">
            <v>5</v>
          </cell>
          <cell r="CX77">
            <v>6</v>
          </cell>
          <cell r="DA77">
            <v>6</v>
          </cell>
          <cell r="DB77">
            <v>6</v>
          </cell>
          <cell r="DE77">
            <v>6</v>
          </cell>
          <cell r="DF77">
            <v>5</v>
          </cell>
          <cell r="DI77">
            <v>5</v>
          </cell>
          <cell r="DJ77">
            <v>5</v>
          </cell>
          <cell r="DM77">
            <v>5</v>
          </cell>
          <cell r="DN77">
            <v>6</v>
          </cell>
          <cell r="DQ77">
            <v>6</v>
          </cell>
          <cell r="DR77">
            <v>5.4705882352941178</v>
          </cell>
          <cell r="DS77">
            <v>5.4705882352941178</v>
          </cell>
          <cell r="DT77">
            <v>5.2352941176470589</v>
          </cell>
          <cell r="DU77">
            <v>1</v>
          </cell>
          <cell r="DW77">
            <v>6</v>
          </cell>
          <cell r="DZ77">
            <v>6</v>
          </cell>
          <cell r="EA77">
            <v>5</v>
          </cell>
          <cell r="ED77">
            <v>5</v>
          </cell>
          <cell r="EE77">
            <v>5</v>
          </cell>
          <cell r="EH77">
            <v>5</v>
          </cell>
          <cell r="EJ77">
            <v>5</v>
          </cell>
          <cell r="EL77">
            <v>5</v>
          </cell>
          <cell r="EM77">
            <v>1</v>
          </cell>
          <cell r="EN77">
            <v>6</v>
          </cell>
          <cell r="EP77">
            <v>6</v>
          </cell>
          <cell r="EQ77">
            <v>5</v>
          </cell>
          <cell r="ET77">
            <v>5</v>
          </cell>
          <cell r="EU77">
            <v>3</v>
          </cell>
          <cell r="EV77">
            <v>1</v>
          </cell>
          <cell r="EW77">
            <v>5</v>
          </cell>
          <cell r="EX77">
            <v>5</v>
          </cell>
          <cell r="EY77">
            <v>5.2666666666666666</v>
          </cell>
          <cell r="EZ77">
            <v>5.2666666666666666</v>
          </cell>
          <cell r="FA77">
            <v>3.6</v>
          </cell>
          <cell r="FB77">
            <v>2</v>
          </cell>
          <cell r="FC77">
            <v>0</v>
          </cell>
        </row>
        <row r="78">
          <cell r="E78" t="str">
            <v>073</v>
          </cell>
          <cell r="G78" t="str">
            <v xml:space="preserve">Nguyãùn Vàn </v>
          </cell>
          <cell r="H78" t="str">
            <v>Nhán</v>
          </cell>
          <cell r="I78">
            <v>28247</v>
          </cell>
          <cell r="J78" t="str">
            <v>97DL2</v>
          </cell>
          <cell r="K78" t="str">
            <v>97DL1</v>
          </cell>
          <cell r="L78">
            <v>6</v>
          </cell>
          <cell r="O78">
            <v>6</v>
          </cell>
          <cell r="P78">
            <v>6</v>
          </cell>
          <cell r="S78">
            <v>6</v>
          </cell>
          <cell r="T78">
            <v>3</v>
          </cell>
          <cell r="U78">
            <v>4</v>
          </cell>
          <cell r="W78">
            <v>4</v>
          </cell>
          <cell r="X78">
            <v>5</v>
          </cell>
          <cell r="AA78">
            <v>5</v>
          </cell>
          <cell r="AC78">
            <v>5</v>
          </cell>
          <cell r="AE78">
            <v>5</v>
          </cell>
          <cell r="AG78">
            <v>4</v>
          </cell>
          <cell r="AI78">
            <v>4</v>
          </cell>
          <cell r="AJ78">
            <v>5</v>
          </cell>
          <cell r="AM78">
            <v>5</v>
          </cell>
          <cell r="AN78">
            <v>9</v>
          </cell>
          <cell r="AQ78">
            <v>9</v>
          </cell>
          <cell r="AR78">
            <v>5.0606060606060606</v>
          </cell>
          <cell r="AS78">
            <v>2</v>
          </cell>
          <cell r="AU78">
            <v>6</v>
          </cell>
          <cell r="AX78">
            <v>6</v>
          </cell>
          <cell r="AY78">
            <v>4</v>
          </cell>
          <cell r="AZ78">
            <v>5</v>
          </cell>
          <cell r="BB78">
            <v>5</v>
          </cell>
          <cell r="BC78">
            <v>3</v>
          </cell>
          <cell r="BD78">
            <v>6</v>
          </cell>
          <cell r="BF78">
            <v>6</v>
          </cell>
          <cell r="BG78">
            <v>4</v>
          </cell>
          <cell r="BH78">
            <v>5</v>
          </cell>
          <cell r="BJ78">
            <v>5</v>
          </cell>
          <cell r="BK78">
            <v>4</v>
          </cell>
          <cell r="BL78">
            <v>4</v>
          </cell>
          <cell r="BN78">
            <v>4</v>
          </cell>
          <cell r="BO78">
            <v>2</v>
          </cell>
          <cell r="BP78">
            <v>6</v>
          </cell>
          <cell r="BR78">
            <v>6</v>
          </cell>
          <cell r="BT78">
            <v>5</v>
          </cell>
          <cell r="BV78">
            <v>5</v>
          </cell>
          <cell r="BW78">
            <v>8</v>
          </cell>
          <cell r="BZ78">
            <v>8</v>
          </cell>
          <cell r="CA78">
            <v>5.166666666666667</v>
          </cell>
          <cell r="CD78">
            <v>6</v>
          </cell>
          <cell r="CG78">
            <v>6</v>
          </cell>
          <cell r="CH78">
            <v>5</v>
          </cell>
          <cell r="CK78">
            <v>5</v>
          </cell>
          <cell r="CL78">
            <v>5</v>
          </cell>
          <cell r="CO78">
            <v>5</v>
          </cell>
          <cell r="CP78">
            <v>6</v>
          </cell>
          <cell r="CS78">
            <v>6</v>
          </cell>
          <cell r="CT78">
            <v>5</v>
          </cell>
          <cell r="CU78">
            <v>5</v>
          </cell>
          <cell r="CW78">
            <v>5</v>
          </cell>
          <cell r="CX78">
            <v>7</v>
          </cell>
          <cell r="DA78">
            <v>7</v>
          </cell>
          <cell r="DB78">
            <v>5</v>
          </cell>
          <cell r="DE78">
            <v>5</v>
          </cell>
          <cell r="DF78">
            <v>6</v>
          </cell>
          <cell r="DI78">
            <v>6</v>
          </cell>
          <cell r="DJ78">
            <v>5</v>
          </cell>
          <cell r="DM78">
            <v>5</v>
          </cell>
          <cell r="DN78">
            <v>9</v>
          </cell>
          <cell r="DQ78">
            <v>9</v>
          </cell>
          <cell r="DR78">
            <v>5.5294117647058822</v>
          </cell>
          <cell r="DS78">
            <v>5.8294117647058821</v>
          </cell>
          <cell r="DT78">
            <v>5.8294117647058821</v>
          </cell>
          <cell r="DU78">
            <v>0</v>
          </cell>
          <cell r="DW78">
            <v>5</v>
          </cell>
          <cell r="DZ78">
            <v>5</v>
          </cell>
          <cell r="EA78">
            <v>7</v>
          </cell>
          <cell r="ED78">
            <v>7</v>
          </cell>
          <cell r="EE78">
            <v>2</v>
          </cell>
          <cell r="EF78">
            <v>3</v>
          </cell>
          <cell r="EG78">
            <v>6</v>
          </cell>
          <cell r="EH78">
            <v>6</v>
          </cell>
          <cell r="EI78">
            <v>5</v>
          </cell>
          <cell r="EL78">
            <v>5</v>
          </cell>
          <cell r="EM78">
            <v>5</v>
          </cell>
          <cell r="EP78">
            <v>5</v>
          </cell>
          <cell r="EQ78">
            <v>5</v>
          </cell>
          <cell r="ET78">
            <v>5</v>
          </cell>
          <cell r="EU78">
            <v>3</v>
          </cell>
          <cell r="EV78">
            <v>2</v>
          </cell>
          <cell r="EW78">
            <v>5</v>
          </cell>
          <cell r="EX78">
            <v>5</v>
          </cell>
          <cell r="EY78">
            <v>5.333333333333333</v>
          </cell>
          <cell r="EZ78">
            <v>5.333333333333333</v>
          </cell>
          <cell r="FA78">
            <v>4.4666666666666668</v>
          </cell>
          <cell r="FB78">
            <v>2</v>
          </cell>
          <cell r="FC78">
            <v>0</v>
          </cell>
        </row>
        <row r="79">
          <cell r="E79" t="str">
            <v>074</v>
          </cell>
          <cell r="G79" t="str">
            <v>Phaûm Thë Âæïc</v>
          </cell>
          <cell r="H79" t="str">
            <v>Nhán</v>
          </cell>
          <cell r="I79">
            <v>28661</v>
          </cell>
          <cell r="J79" t="str">
            <v>97DL3</v>
          </cell>
          <cell r="K79" t="str">
            <v>97DL1</v>
          </cell>
          <cell r="L79">
            <v>7</v>
          </cell>
          <cell r="O79">
            <v>7</v>
          </cell>
          <cell r="P79">
            <v>8</v>
          </cell>
          <cell r="S79">
            <v>8</v>
          </cell>
          <cell r="T79">
            <v>3</v>
          </cell>
          <cell r="U79">
            <v>5</v>
          </cell>
          <cell r="W79">
            <v>5</v>
          </cell>
          <cell r="X79">
            <v>6</v>
          </cell>
          <cell r="AA79">
            <v>6</v>
          </cell>
          <cell r="AB79">
            <v>2</v>
          </cell>
          <cell r="AC79">
            <v>3</v>
          </cell>
          <cell r="AD79">
            <v>6</v>
          </cell>
          <cell r="AE79">
            <v>6</v>
          </cell>
          <cell r="AF79">
            <v>1</v>
          </cell>
          <cell r="AG79">
            <v>4</v>
          </cell>
          <cell r="AI79">
            <v>4</v>
          </cell>
          <cell r="AJ79">
            <v>4</v>
          </cell>
          <cell r="AK79">
            <v>4</v>
          </cell>
          <cell r="AL79">
            <v>8</v>
          </cell>
          <cell r="AM79">
            <v>8</v>
          </cell>
          <cell r="AN79">
            <v>6.5</v>
          </cell>
          <cell r="AQ79">
            <v>7</v>
          </cell>
          <cell r="AR79">
            <v>6.8181818181818183</v>
          </cell>
          <cell r="AS79">
            <v>2</v>
          </cell>
          <cell r="AU79">
            <v>5</v>
          </cell>
          <cell r="AX79">
            <v>5</v>
          </cell>
          <cell r="AY79">
            <v>3</v>
          </cell>
          <cell r="AZ79">
            <v>5</v>
          </cell>
          <cell r="BB79">
            <v>5</v>
          </cell>
          <cell r="BC79">
            <v>4</v>
          </cell>
          <cell r="BD79">
            <v>4</v>
          </cell>
          <cell r="BE79">
            <v>7</v>
          </cell>
          <cell r="BF79">
            <v>7</v>
          </cell>
          <cell r="BG79">
            <v>5</v>
          </cell>
          <cell r="BJ79">
            <v>5</v>
          </cell>
          <cell r="BK79">
            <v>4</v>
          </cell>
          <cell r="BL79">
            <v>5</v>
          </cell>
          <cell r="BN79">
            <v>5</v>
          </cell>
          <cell r="BO79">
            <v>3</v>
          </cell>
          <cell r="BP79">
            <v>6</v>
          </cell>
          <cell r="BR79">
            <v>6</v>
          </cell>
          <cell r="BS79">
            <v>4</v>
          </cell>
          <cell r="BU79">
            <v>6</v>
          </cell>
          <cell r="BV79">
            <v>6</v>
          </cell>
          <cell r="BW79">
            <v>8</v>
          </cell>
          <cell r="BZ79">
            <v>8</v>
          </cell>
          <cell r="CA79">
            <v>5.5666666666666664</v>
          </cell>
          <cell r="CD79">
            <v>8</v>
          </cell>
          <cell r="CG79">
            <v>8</v>
          </cell>
          <cell r="CH79">
            <v>6</v>
          </cell>
          <cell r="CK79">
            <v>6</v>
          </cell>
          <cell r="CL79">
            <v>5</v>
          </cell>
          <cell r="CO79">
            <v>5</v>
          </cell>
          <cell r="CP79">
            <v>6</v>
          </cell>
          <cell r="CS79">
            <v>6</v>
          </cell>
          <cell r="CT79">
            <v>4</v>
          </cell>
          <cell r="CU79">
            <v>5</v>
          </cell>
          <cell r="CW79">
            <v>5</v>
          </cell>
          <cell r="CX79">
            <v>8</v>
          </cell>
          <cell r="DA79">
            <v>8</v>
          </cell>
          <cell r="DB79">
            <v>8</v>
          </cell>
          <cell r="DE79">
            <v>8</v>
          </cell>
          <cell r="DF79">
            <v>5</v>
          </cell>
          <cell r="DI79">
            <v>5</v>
          </cell>
          <cell r="DJ79">
            <v>5</v>
          </cell>
          <cell r="DM79">
            <v>5</v>
          </cell>
          <cell r="DN79">
            <v>6</v>
          </cell>
          <cell r="DQ79">
            <v>6</v>
          </cell>
          <cell r="DR79">
            <v>6</v>
          </cell>
          <cell r="DS79">
            <v>6.3</v>
          </cell>
          <cell r="DT79">
            <v>6.1529411764705877</v>
          </cell>
          <cell r="DU79">
            <v>0</v>
          </cell>
          <cell r="DW79">
            <v>8</v>
          </cell>
          <cell r="DZ79">
            <v>8</v>
          </cell>
          <cell r="EA79">
            <v>7</v>
          </cell>
          <cell r="ED79">
            <v>7</v>
          </cell>
          <cell r="EE79">
            <v>6</v>
          </cell>
          <cell r="EH79">
            <v>6</v>
          </cell>
          <cell r="EI79">
            <v>7</v>
          </cell>
          <cell r="EL79">
            <v>7</v>
          </cell>
          <cell r="EM79">
            <v>5</v>
          </cell>
          <cell r="EP79">
            <v>5</v>
          </cell>
          <cell r="EQ79">
            <v>5</v>
          </cell>
          <cell r="ET79">
            <v>5</v>
          </cell>
          <cell r="EU79">
            <v>3</v>
          </cell>
          <cell r="EV79">
            <v>2</v>
          </cell>
          <cell r="EW79">
            <v>5</v>
          </cell>
          <cell r="EX79">
            <v>5</v>
          </cell>
          <cell r="EY79">
            <v>6</v>
          </cell>
          <cell r="EZ79">
            <v>6</v>
          </cell>
          <cell r="FA79">
            <v>5.666666666666667</v>
          </cell>
          <cell r="FB79">
            <v>1</v>
          </cell>
          <cell r="FC79">
            <v>0</v>
          </cell>
        </row>
        <row r="80">
          <cell r="E80" t="str">
            <v>075</v>
          </cell>
          <cell r="G80" t="str">
            <v>Âinh Thë Traì</v>
          </cell>
          <cell r="H80" t="str">
            <v>Nhi</v>
          </cell>
          <cell r="I80">
            <v>29145</v>
          </cell>
          <cell r="J80" t="str">
            <v>97DL2</v>
          </cell>
          <cell r="K80" t="str">
            <v>97DL2</v>
          </cell>
          <cell r="L80">
            <v>7</v>
          </cell>
          <cell r="O80">
            <v>7</v>
          </cell>
          <cell r="P80">
            <v>5</v>
          </cell>
          <cell r="S80">
            <v>5</v>
          </cell>
          <cell r="T80">
            <v>5</v>
          </cell>
          <cell r="W80">
            <v>5</v>
          </cell>
          <cell r="X80">
            <v>6</v>
          </cell>
          <cell r="AA80">
            <v>6</v>
          </cell>
          <cell r="AB80">
            <v>4</v>
          </cell>
          <cell r="AE80">
            <v>4</v>
          </cell>
          <cell r="AF80">
            <v>5</v>
          </cell>
          <cell r="AI80">
            <v>5</v>
          </cell>
          <cell r="AJ80">
            <v>4</v>
          </cell>
          <cell r="AK80">
            <v>5</v>
          </cell>
          <cell r="AL80">
            <v>9</v>
          </cell>
          <cell r="AM80">
            <v>9</v>
          </cell>
          <cell r="AN80">
            <v>6</v>
          </cell>
          <cell r="AQ80">
            <v>6</v>
          </cell>
          <cell r="AR80">
            <v>6.666666666666667</v>
          </cell>
          <cell r="AS80">
            <v>2</v>
          </cell>
          <cell r="AU80">
            <v>7</v>
          </cell>
          <cell r="AX80">
            <v>7</v>
          </cell>
          <cell r="AY80">
            <v>3</v>
          </cell>
          <cell r="AZ80">
            <v>7</v>
          </cell>
          <cell r="BB80">
            <v>7</v>
          </cell>
          <cell r="BC80">
            <v>3</v>
          </cell>
          <cell r="BD80">
            <v>4</v>
          </cell>
          <cell r="BE80">
            <v>6</v>
          </cell>
          <cell r="BF80">
            <v>6</v>
          </cell>
          <cell r="BG80">
            <v>4</v>
          </cell>
          <cell r="BI80">
            <v>6</v>
          </cell>
          <cell r="BJ80">
            <v>6</v>
          </cell>
          <cell r="BK80">
            <v>4.5</v>
          </cell>
          <cell r="BM80">
            <v>4</v>
          </cell>
          <cell r="BN80">
            <v>5</v>
          </cell>
          <cell r="BO80">
            <v>5.5</v>
          </cell>
          <cell r="BR80">
            <v>6</v>
          </cell>
          <cell r="BS80">
            <v>5</v>
          </cell>
          <cell r="BV80">
            <v>5</v>
          </cell>
          <cell r="BW80">
            <v>7</v>
          </cell>
          <cell r="BZ80">
            <v>7</v>
          </cell>
          <cell r="CA80">
            <v>5.8666666666666663</v>
          </cell>
          <cell r="CD80">
            <v>8</v>
          </cell>
          <cell r="CG80">
            <v>8</v>
          </cell>
          <cell r="CH80">
            <v>7</v>
          </cell>
          <cell r="CK80">
            <v>7</v>
          </cell>
          <cell r="CL80">
            <v>3</v>
          </cell>
          <cell r="CM80" t="str">
            <v>3(3)</v>
          </cell>
          <cell r="CN80">
            <v>6</v>
          </cell>
          <cell r="CO80">
            <v>6</v>
          </cell>
          <cell r="CP80">
            <v>7</v>
          </cell>
          <cell r="CS80">
            <v>7</v>
          </cell>
          <cell r="CT80">
            <v>3</v>
          </cell>
          <cell r="CU80">
            <v>5</v>
          </cell>
          <cell r="CW80">
            <v>5</v>
          </cell>
          <cell r="CX80">
            <v>6</v>
          </cell>
          <cell r="DA80">
            <v>6</v>
          </cell>
          <cell r="DB80">
            <v>6</v>
          </cell>
          <cell r="DE80">
            <v>6</v>
          </cell>
          <cell r="DF80">
            <v>4</v>
          </cell>
          <cell r="DG80">
            <v>7</v>
          </cell>
          <cell r="DI80">
            <v>7</v>
          </cell>
          <cell r="DJ80">
            <v>6</v>
          </cell>
          <cell r="DM80">
            <v>6</v>
          </cell>
          <cell r="DN80">
            <v>5</v>
          </cell>
          <cell r="DQ80">
            <v>5</v>
          </cell>
          <cell r="DR80">
            <v>6.382352941176471</v>
          </cell>
          <cell r="DS80">
            <v>6.382352941176471</v>
          </cell>
          <cell r="DT80">
            <v>5.382352941176471</v>
          </cell>
          <cell r="DU80">
            <v>1</v>
          </cell>
          <cell r="DW80">
            <v>6</v>
          </cell>
          <cell r="DZ80">
            <v>6</v>
          </cell>
          <cell r="EA80">
            <v>8</v>
          </cell>
          <cell r="ED80">
            <v>8</v>
          </cell>
          <cell r="EE80">
            <v>6</v>
          </cell>
          <cell r="EH80">
            <v>6</v>
          </cell>
          <cell r="EI80">
            <v>6</v>
          </cell>
          <cell r="EL80">
            <v>6</v>
          </cell>
          <cell r="EM80">
            <v>6</v>
          </cell>
          <cell r="EP80">
            <v>6</v>
          </cell>
          <cell r="EQ80">
            <v>6</v>
          </cell>
          <cell r="ET80">
            <v>6</v>
          </cell>
          <cell r="EU80">
            <v>5</v>
          </cell>
          <cell r="EX80">
            <v>5</v>
          </cell>
          <cell r="EY80">
            <v>6.0333333333333332</v>
          </cell>
          <cell r="EZ80">
            <v>6.0333333333333332</v>
          </cell>
          <cell r="FA80">
            <v>6.0333333333333332</v>
          </cell>
          <cell r="FB80">
            <v>0</v>
          </cell>
          <cell r="FC80">
            <v>0</v>
          </cell>
        </row>
        <row r="81">
          <cell r="E81" t="str">
            <v>076</v>
          </cell>
          <cell r="G81" t="str">
            <v>Lã Thë Häöng</v>
          </cell>
          <cell r="H81" t="str">
            <v>Oanh</v>
          </cell>
          <cell r="I81">
            <v>27740</v>
          </cell>
          <cell r="J81" t="str">
            <v>97DL2</v>
          </cell>
          <cell r="K81" t="str">
            <v>97DL1</v>
          </cell>
          <cell r="L81">
            <v>6</v>
          </cell>
          <cell r="O81">
            <v>6</v>
          </cell>
          <cell r="P81">
            <v>4</v>
          </cell>
          <cell r="Q81">
            <v>0</v>
          </cell>
          <cell r="S81">
            <v>4</v>
          </cell>
          <cell r="T81">
            <v>3</v>
          </cell>
          <cell r="U81">
            <v>4</v>
          </cell>
          <cell r="W81">
            <v>4</v>
          </cell>
          <cell r="X81">
            <v>5</v>
          </cell>
          <cell r="AA81">
            <v>5</v>
          </cell>
          <cell r="AB81">
            <v>3</v>
          </cell>
          <cell r="AC81">
            <v>5</v>
          </cell>
          <cell r="AE81">
            <v>5</v>
          </cell>
          <cell r="AF81">
            <v>4</v>
          </cell>
          <cell r="AI81">
            <v>4</v>
          </cell>
          <cell r="AJ81">
            <v>4</v>
          </cell>
          <cell r="AK81">
            <v>3</v>
          </cell>
          <cell r="AM81">
            <v>4</v>
          </cell>
          <cell r="AN81">
            <v>6.5</v>
          </cell>
          <cell r="AQ81">
            <v>7</v>
          </cell>
          <cell r="AR81">
            <v>4.3939393939393936</v>
          </cell>
          <cell r="AS81">
            <v>2</v>
          </cell>
          <cell r="AU81">
            <v>3</v>
          </cell>
          <cell r="AV81">
            <v>4</v>
          </cell>
          <cell r="AW81">
            <v>6</v>
          </cell>
          <cell r="AX81">
            <v>6</v>
          </cell>
          <cell r="AY81">
            <v>2</v>
          </cell>
          <cell r="AZ81">
            <v>5</v>
          </cell>
          <cell r="BB81">
            <v>5</v>
          </cell>
          <cell r="BC81">
            <v>3</v>
          </cell>
          <cell r="BD81">
            <v>4</v>
          </cell>
          <cell r="BE81">
            <v>6</v>
          </cell>
          <cell r="BF81">
            <v>6</v>
          </cell>
          <cell r="BG81">
            <v>5</v>
          </cell>
          <cell r="BJ81">
            <v>5</v>
          </cell>
          <cell r="BK81">
            <v>2.5</v>
          </cell>
          <cell r="BL81">
            <v>4</v>
          </cell>
          <cell r="BM81">
            <v>6</v>
          </cell>
          <cell r="BN81">
            <v>6</v>
          </cell>
          <cell r="BO81">
            <v>1.5</v>
          </cell>
          <cell r="BP81">
            <v>6</v>
          </cell>
          <cell r="BR81">
            <v>6</v>
          </cell>
          <cell r="BS81">
            <v>4</v>
          </cell>
          <cell r="BT81">
            <v>5</v>
          </cell>
          <cell r="BV81">
            <v>5</v>
          </cell>
          <cell r="BW81">
            <v>7</v>
          </cell>
          <cell r="BZ81">
            <v>7</v>
          </cell>
          <cell r="CA81">
            <v>5.7</v>
          </cell>
          <cell r="CD81">
            <v>6</v>
          </cell>
          <cell r="CG81">
            <v>6</v>
          </cell>
          <cell r="CH81">
            <v>4</v>
          </cell>
          <cell r="CI81">
            <v>5</v>
          </cell>
          <cell r="CK81">
            <v>5</v>
          </cell>
          <cell r="CL81">
            <v>5</v>
          </cell>
          <cell r="CO81">
            <v>5</v>
          </cell>
          <cell r="CP81">
            <v>6</v>
          </cell>
          <cell r="CS81">
            <v>6</v>
          </cell>
          <cell r="CT81">
            <v>2</v>
          </cell>
          <cell r="CU81">
            <v>5</v>
          </cell>
          <cell r="CW81">
            <v>5</v>
          </cell>
          <cell r="CX81">
            <v>5</v>
          </cell>
          <cell r="DA81">
            <v>5</v>
          </cell>
          <cell r="DB81">
            <v>4</v>
          </cell>
          <cell r="DC81">
            <v>4</v>
          </cell>
          <cell r="DD81">
            <v>7</v>
          </cell>
          <cell r="DE81">
            <v>7</v>
          </cell>
          <cell r="DF81">
            <v>6</v>
          </cell>
          <cell r="DI81">
            <v>6</v>
          </cell>
          <cell r="DJ81">
            <v>1</v>
          </cell>
          <cell r="DK81">
            <v>5</v>
          </cell>
          <cell r="DM81">
            <v>5</v>
          </cell>
          <cell r="DN81">
            <v>5</v>
          </cell>
          <cell r="DQ81">
            <v>5</v>
          </cell>
          <cell r="DR81">
            <v>5.5294117647058822</v>
          </cell>
          <cell r="DS81">
            <v>5.8294117647058821</v>
          </cell>
          <cell r="DT81">
            <v>4.6529411764705877</v>
          </cell>
          <cell r="DU81">
            <v>0</v>
          </cell>
          <cell r="DW81">
            <v>2</v>
          </cell>
          <cell r="DX81">
            <v>5</v>
          </cell>
          <cell r="DZ81">
            <v>5</v>
          </cell>
          <cell r="EA81">
            <v>5</v>
          </cell>
          <cell r="ED81">
            <v>5</v>
          </cell>
          <cell r="EE81">
            <v>6</v>
          </cell>
          <cell r="EH81">
            <v>6</v>
          </cell>
          <cell r="EI81">
            <v>4</v>
          </cell>
          <cell r="EJ81">
            <v>6</v>
          </cell>
          <cell r="EL81">
            <v>6</v>
          </cell>
          <cell r="EM81">
            <v>1</v>
          </cell>
          <cell r="EN81">
            <v>5</v>
          </cell>
          <cell r="EP81">
            <v>5</v>
          </cell>
          <cell r="EQ81">
            <v>2</v>
          </cell>
          <cell r="ER81">
            <v>5</v>
          </cell>
          <cell r="ET81">
            <v>5</v>
          </cell>
          <cell r="EU81">
            <v>4</v>
          </cell>
          <cell r="EV81">
            <v>2</v>
          </cell>
          <cell r="EW81">
            <v>5</v>
          </cell>
          <cell r="EX81">
            <v>5</v>
          </cell>
          <cell r="EY81">
            <v>5.2666666666666666</v>
          </cell>
          <cell r="EZ81">
            <v>5.2666666666666666</v>
          </cell>
          <cell r="FA81">
            <v>3.3</v>
          </cell>
          <cell r="FB81">
            <v>1</v>
          </cell>
          <cell r="FC81">
            <v>0</v>
          </cell>
        </row>
        <row r="82">
          <cell r="E82" t="str">
            <v>077</v>
          </cell>
          <cell r="G82" t="str">
            <v>Phaûm Thë Kim</v>
          </cell>
          <cell r="H82" t="str">
            <v>Oanh</v>
          </cell>
          <cell r="I82">
            <v>28869</v>
          </cell>
          <cell r="J82" t="str">
            <v>97DL1</v>
          </cell>
          <cell r="K82" t="str">
            <v>97DL2</v>
          </cell>
          <cell r="L82">
            <v>6</v>
          </cell>
          <cell r="O82">
            <v>6</v>
          </cell>
          <cell r="P82">
            <v>4</v>
          </cell>
          <cell r="R82">
            <v>8</v>
          </cell>
          <cell r="S82">
            <v>8</v>
          </cell>
          <cell r="T82">
            <v>5</v>
          </cell>
          <cell r="W82">
            <v>5</v>
          </cell>
          <cell r="X82">
            <v>6</v>
          </cell>
          <cell r="AA82">
            <v>6</v>
          </cell>
          <cell r="AB82">
            <v>6</v>
          </cell>
          <cell r="AE82">
            <v>6</v>
          </cell>
          <cell r="AF82">
            <v>7</v>
          </cell>
          <cell r="AI82">
            <v>7</v>
          </cell>
          <cell r="AJ82">
            <v>5</v>
          </cell>
          <cell r="AM82">
            <v>5</v>
          </cell>
          <cell r="AN82">
            <v>7</v>
          </cell>
          <cell r="AQ82">
            <v>7</v>
          </cell>
          <cell r="AR82">
            <v>5.9696969696969697</v>
          </cell>
          <cell r="AS82">
            <v>2</v>
          </cell>
          <cell r="AU82">
            <v>5</v>
          </cell>
          <cell r="AX82">
            <v>5</v>
          </cell>
          <cell r="AY82">
            <v>4</v>
          </cell>
          <cell r="BA82">
            <v>7</v>
          </cell>
          <cell r="BB82">
            <v>7</v>
          </cell>
          <cell r="BC82">
            <v>3</v>
          </cell>
          <cell r="BD82">
            <v>6</v>
          </cell>
          <cell r="BF82">
            <v>6</v>
          </cell>
          <cell r="BG82">
            <v>6</v>
          </cell>
          <cell r="BJ82">
            <v>6</v>
          </cell>
          <cell r="BK82">
            <v>6</v>
          </cell>
          <cell r="BN82">
            <v>6</v>
          </cell>
          <cell r="BO82">
            <v>3</v>
          </cell>
          <cell r="BP82">
            <v>6</v>
          </cell>
          <cell r="BR82">
            <v>6</v>
          </cell>
          <cell r="BS82">
            <v>4</v>
          </cell>
          <cell r="BU82">
            <v>5</v>
          </cell>
          <cell r="BV82">
            <v>5</v>
          </cell>
          <cell r="BW82">
            <v>7</v>
          </cell>
          <cell r="BZ82">
            <v>7</v>
          </cell>
          <cell r="CA82">
            <v>5.8666666666666663</v>
          </cell>
          <cell r="CD82">
            <v>7</v>
          </cell>
          <cell r="CG82">
            <v>7</v>
          </cell>
          <cell r="CH82">
            <v>7</v>
          </cell>
          <cell r="CK82">
            <v>7</v>
          </cell>
          <cell r="CL82">
            <v>7</v>
          </cell>
          <cell r="CO82">
            <v>7</v>
          </cell>
          <cell r="CP82">
            <v>9</v>
          </cell>
          <cell r="CS82">
            <v>9</v>
          </cell>
          <cell r="CT82">
            <v>6</v>
          </cell>
          <cell r="CW82">
            <v>6</v>
          </cell>
          <cell r="CX82">
            <v>6</v>
          </cell>
          <cell r="DA82">
            <v>6</v>
          </cell>
          <cell r="DB82">
            <v>6</v>
          </cell>
          <cell r="DE82">
            <v>6</v>
          </cell>
          <cell r="DF82">
            <v>6</v>
          </cell>
          <cell r="DI82">
            <v>6</v>
          </cell>
          <cell r="DJ82">
            <v>5</v>
          </cell>
          <cell r="DM82">
            <v>5</v>
          </cell>
          <cell r="DN82">
            <v>6</v>
          </cell>
          <cell r="DQ82">
            <v>6</v>
          </cell>
          <cell r="DR82">
            <v>6.7352941176470589</v>
          </cell>
          <cell r="DS82">
            <v>6.7352941176470589</v>
          </cell>
          <cell r="DT82">
            <v>6.7352941176470589</v>
          </cell>
          <cell r="DU82">
            <v>0</v>
          </cell>
          <cell r="DW82">
            <v>7</v>
          </cell>
          <cell r="DZ82">
            <v>7</v>
          </cell>
          <cell r="EA82">
            <v>9</v>
          </cell>
          <cell r="ED82">
            <v>9</v>
          </cell>
          <cell r="EE82">
            <v>7</v>
          </cell>
          <cell r="EH82">
            <v>7</v>
          </cell>
          <cell r="EI82">
            <v>7</v>
          </cell>
          <cell r="EL82">
            <v>7</v>
          </cell>
          <cell r="EM82">
            <v>6</v>
          </cell>
          <cell r="EP82">
            <v>6</v>
          </cell>
          <cell r="EQ82">
            <v>7</v>
          </cell>
          <cell r="ET82">
            <v>7</v>
          </cell>
          <cell r="EU82">
            <v>5</v>
          </cell>
          <cell r="EX82">
            <v>5</v>
          </cell>
          <cell r="EY82">
            <v>6.7333333333333334</v>
          </cell>
          <cell r="EZ82">
            <v>7.0333333333333332</v>
          </cell>
          <cell r="FA82">
            <v>7.0333333333333332</v>
          </cell>
          <cell r="FB82">
            <v>0</v>
          </cell>
          <cell r="FC82">
            <v>0</v>
          </cell>
        </row>
        <row r="83">
          <cell r="E83" t="str">
            <v>078</v>
          </cell>
          <cell r="G83" t="str">
            <v>Phaûm Thë Phi</v>
          </cell>
          <cell r="H83" t="str">
            <v>Oanh</v>
          </cell>
          <cell r="I83">
            <v>29012</v>
          </cell>
          <cell r="J83" t="str">
            <v>97DL2</v>
          </cell>
          <cell r="K83" t="str">
            <v>97DL3</v>
          </cell>
          <cell r="L83">
            <v>6</v>
          </cell>
          <cell r="O83">
            <v>6</v>
          </cell>
          <cell r="P83">
            <v>4</v>
          </cell>
          <cell r="Q83">
            <v>0</v>
          </cell>
          <cell r="R83">
            <v>5</v>
          </cell>
          <cell r="S83">
            <v>5</v>
          </cell>
          <cell r="T83">
            <v>3</v>
          </cell>
          <cell r="U83">
            <v>4</v>
          </cell>
          <cell r="V83">
            <v>5</v>
          </cell>
          <cell r="W83">
            <v>5</v>
          </cell>
          <cell r="X83">
            <v>4</v>
          </cell>
          <cell r="Y83">
            <v>4</v>
          </cell>
          <cell r="AA83">
            <v>4</v>
          </cell>
          <cell r="AB83">
            <v>5</v>
          </cell>
          <cell r="AE83">
            <v>5</v>
          </cell>
          <cell r="AF83">
            <v>5</v>
          </cell>
          <cell r="AI83">
            <v>5</v>
          </cell>
          <cell r="AJ83">
            <v>4</v>
          </cell>
          <cell r="AL83">
            <v>8</v>
          </cell>
          <cell r="AM83">
            <v>8</v>
          </cell>
          <cell r="AN83">
            <v>5</v>
          </cell>
          <cell r="AQ83">
            <v>5</v>
          </cell>
          <cell r="AR83">
            <v>6.1515151515151514</v>
          </cell>
          <cell r="AS83">
            <v>2</v>
          </cell>
          <cell r="AU83">
            <v>3</v>
          </cell>
          <cell r="AV83">
            <v>6</v>
          </cell>
          <cell r="AX83">
            <v>6</v>
          </cell>
          <cell r="AY83">
            <v>6</v>
          </cell>
          <cell r="BB83">
            <v>6</v>
          </cell>
          <cell r="BC83">
            <v>2</v>
          </cell>
          <cell r="BD83">
            <v>3</v>
          </cell>
          <cell r="BE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6</v>
          </cell>
          <cell r="BN83">
            <v>6</v>
          </cell>
          <cell r="BO83">
            <v>6</v>
          </cell>
          <cell r="BR83">
            <v>6</v>
          </cell>
          <cell r="BS83">
            <v>7</v>
          </cell>
          <cell r="BV83">
            <v>7</v>
          </cell>
          <cell r="BW83">
            <v>3</v>
          </cell>
          <cell r="BX83">
            <v>5</v>
          </cell>
          <cell r="BZ83">
            <v>5</v>
          </cell>
          <cell r="CA83">
            <v>5.9333333333333336</v>
          </cell>
          <cell r="CB83">
            <v>3</v>
          </cell>
          <cell r="CD83">
            <v>5</v>
          </cell>
          <cell r="CG83">
            <v>5</v>
          </cell>
          <cell r="CH83">
            <v>5</v>
          </cell>
          <cell r="CK83">
            <v>5</v>
          </cell>
          <cell r="CL83">
            <v>5</v>
          </cell>
          <cell r="CO83">
            <v>5</v>
          </cell>
          <cell r="CP83">
            <v>5</v>
          </cell>
          <cell r="CS83">
            <v>5</v>
          </cell>
          <cell r="CT83">
            <v>4</v>
          </cell>
          <cell r="CU83">
            <v>5</v>
          </cell>
          <cell r="CW83">
            <v>5</v>
          </cell>
          <cell r="CX83">
            <v>4</v>
          </cell>
          <cell r="CY83">
            <v>6</v>
          </cell>
          <cell r="DA83">
            <v>6</v>
          </cell>
          <cell r="DB83">
            <v>5</v>
          </cell>
          <cell r="DE83">
            <v>5</v>
          </cell>
          <cell r="DF83">
            <v>4</v>
          </cell>
          <cell r="DG83">
            <v>7</v>
          </cell>
          <cell r="DI83">
            <v>7</v>
          </cell>
          <cell r="DJ83">
            <v>5</v>
          </cell>
          <cell r="DM83">
            <v>5</v>
          </cell>
          <cell r="DN83">
            <v>9</v>
          </cell>
          <cell r="DQ83">
            <v>9</v>
          </cell>
          <cell r="DR83">
            <v>5.3235294117647056</v>
          </cell>
          <cell r="DS83">
            <v>5.3235294117647056</v>
          </cell>
          <cell r="DT83">
            <v>4.6470588235294121</v>
          </cell>
          <cell r="DU83">
            <v>0</v>
          </cell>
          <cell r="DW83">
            <v>4</v>
          </cell>
          <cell r="DX83">
            <v>7</v>
          </cell>
          <cell r="DZ83">
            <v>7</v>
          </cell>
          <cell r="EA83">
            <v>7</v>
          </cell>
          <cell r="ED83">
            <v>7</v>
          </cell>
          <cell r="EE83">
            <v>7</v>
          </cell>
          <cell r="EH83">
            <v>7</v>
          </cell>
          <cell r="EI83">
            <v>6</v>
          </cell>
          <cell r="EL83">
            <v>6</v>
          </cell>
          <cell r="EM83">
            <v>6</v>
          </cell>
          <cell r="EP83">
            <v>6</v>
          </cell>
          <cell r="EQ83">
            <v>6</v>
          </cell>
          <cell r="ET83">
            <v>6</v>
          </cell>
          <cell r="EU83">
            <v>5</v>
          </cell>
          <cell r="EX83">
            <v>5</v>
          </cell>
          <cell r="EY83">
            <v>6.2</v>
          </cell>
          <cell r="EZ83">
            <v>6.2</v>
          </cell>
          <cell r="FA83">
            <v>5.8</v>
          </cell>
          <cell r="FB83">
            <v>0</v>
          </cell>
          <cell r="FC83">
            <v>0</v>
          </cell>
        </row>
        <row r="84">
          <cell r="E84" t="str">
            <v>079</v>
          </cell>
          <cell r="G84" t="str">
            <v>Âinh Lã Uyãn</v>
          </cell>
          <cell r="H84" t="str">
            <v>Phæång</v>
          </cell>
          <cell r="I84">
            <v>29210</v>
          </cell>
          <cell r="J84" t="str">
            <v>97DL2</v>
          </cell>
          <cell r="K84" t="str">
            <v>97DL1</v>
          </cell>
          <cell r="L84">
            <v>5</v>
          </cell>
          <cell r="O84">
            <v>5</v>
          </cell>
          <cell r="P84">
            <v>4</v>
          </cell>
          <cell r="Q84">
            <v>1</v>
          </cell>
          <cell r="R84">
            <v>5</v>
          </cell>
          <cell r="S84">
            <v>5</v>
          </cell>
          <cell r="T84">
            <v>3</v>
          </cell>
          <cell r="U84">
            <v>4</v>
          </cell>
          <cell r="V84">
            <v>5</v>
          </cell>
          <cell r="W84">
            <v>5</v>
          </cell>
          <cell r="X84">
            <v>6</v>
          </cell>
          <cell r="AA84">
            <v>6</v>
          </cell>
          <cell r="AB84">
            <v>1</v>
          </cell>
          <cell r="AC84">
            <v>5</v>
          </cell>
          <cell r="AE84">
            <v>5</v>
          </cell>
          <cell r="AF84">
            <v>6</v>
          </cell>
          <cell r="AI84">
            <v>6</v>
          </cell>
          <cell r="AJ84">
            <v>4</v>
          </cell>
          <cell r="AK84">
            <v>5</v>
          </cell>
          <cell r="AL84">
            <v>9</v>
          </cell>
          <cell r="AM84">
            <v>9</v>
          </cell>
          <cell r="AN84">
            <v>8</v>
          </cell>
          <cell r="AQ84">
            <v>8</v>
          </cell>
          <cell r="AR84">
            <v>6.6363636363636367</v>
          </cell>
          <cell r="AS84">
            <v>2</v>
          </cell>
          <cell r="AU84">
            <v>6</v>
          </cell>
          <cell r="AX84">
            <v>6</v>
          </cell>
          <cell r="AY84">
            <v>4</v>
          </cell>
          <cell r="AZ84">
            <v>5</v>
          </cell>
          <cell r="BB84">
            <v>5</v>
          </cell>
          <cell r="BC84">
            <v>4</v>
          </cell>
          <cell r="BD84">
            <v>6</v>
          </cell>
          <cell r="BF84">
            <v>6</v>
          </cell>
          <cell r="BG84">
            <v>6</v>
          </cell>
          <cell r="BJ84">
            <v>6</v>
          </cell>
          <cell r="BK84">
            <v>6.5</v>
          </cell>
          <cell r="BN84">
            <v>7</v>
          </cell>
          <cell r="BO84">
            <v>4</v>
          </cell>
          <cell r="BP84">
            <v>6</v>
          </cell>
          <cell r="BR84">
            <v>6</v>
          </cell>
          <cell r="BS84">
            <v>4</v>
          </cell>
          <cell r="BT84">
            <v>6</v>
          </cell>
          <cell r="BV84">
            <v>6</v>
          </cell>
          <cell r="BW84">
            <v>10</v>
          </cell>
          <cell r="BZ84">
            <v>10</v>
          </cell>
          <cell r="CA84">
            <v>6.166666666666667</v>
          </cell>
          <cell r="CD84">
            <v>5</v>
          </cell>
          <cell r="CG84">
            <v>5</v>
          </cell>
          <cell r="CH84">
            <v>6</v>
          </cell>
          <cell r="CK84">
            <v>6</v>
          </cell>
          <cell r="CL84">
            <v>5</v>
          </cell>
          <cell r="CO84">
            <v>5</v>
          </cell>
          <cell r="CP84">
            <v>6</v>
          </cell>
          <cell r="CS84">
            <v>6</v>
          </cell>
          <cell r="CT84">
            <v>2</v>
          </cell>
          <cell r="CU84">
            <v>5</v>
          </cell>
          <cell r="CW84">
            <v>5</v>
          </cell>
          <cell r="CX84">
            <v>6</v>
          </cell>
          <cell r="DA84">
            <v>6</v>
          </cell>
          <cell r="DB84">
            <v>7</v>
          </cell>
          <cell r="DE84">
            <v>7</v>
          </cell>
          <cell r="DF84">
            <v>5</v>
          </cell>
          <cell r="DI84">
            <v>5</v>
          </cell>
          <cell r="DJ84">
            <v>6</v>
          </cell>
          <cell r="DM84">
            <v>6</v>
          </cell>
          <cell r="DN84">
            <v>9</v>
          </cell>
          <cell r="DQ84">
            <v>9</v>
          </cell>
          <cell r="DR84">
            <v>5.6470588235294121</v>
          </cell>
          <cell r="DS84">
            <v>5.947058823529412</v>
          </cell>
          <cell r="DT84">
            <v>5.5058823529411764</v>
          </cell>
          <cell r="DU84">
            <v>0</v>
          </cell>
          <cell r="DW84">
            <v>6</v>
          </cell>
          <cell r="DZ84">
            <v>6</v>
          </cell>
          <cell r="EA84">
            <v>7</v>
          </cell>
          <cell r="ED84">
            <v>7</v>
          </cell>
          <cell r="EE84">
            <v>7</v>
          </cell>
          <cell r="EH84">
            <v>7</v>
          </cell>
          <cell r="EI84">
            <v>5</v>
          </cell>
          <cell r="EL84">
            <v>5</v>
          </cell>
          <cell r="EM84">
            <v>4</v>
          </cell>
          <cell r="EN84">
            <v>5</v>
          </cell>
          <cell r="EP84">
            <v>5</v>
          </cell>
          <cell r="EQ84">
            <v>7</v>
          </cell>
          <cell r="ET84">
            <v>7</v>
          </cell>
          <cell r="EU84">
            <v>5</v>
          </cell>
          <cell r="EX84">
            <v>5</v>
          </cell>
          <cell r="EY84">
            <v>6</v>
          </cell>
          <cell r="EZ84">
            <v>6</v>
          </cell>
          <cell r="FA84">
            <v>5.8666666666666663</v>
          </cell>
          <cell r="FB84">
            <v>0</v>
          </cell>
          <cell r="FC84">
            <v>0</v>
          </cell>
        </row>
        <row r="85">
          <cell r="E85" t="str">
            <v>080</v>
          </cell>
          <cell r="G85" t="str">
            <v xml:space="preserve">Lã Häöng </v>
          </cell>
          <cell r="H85" t="str">
            <v>Phæång</v>
          </cell>
          <cell r="I85">
            <v>28745</v>
          </cell>
          <cell r="J85" t="str">
            <v>97DL3</v>
          </cell>
          <cell r="K85" t="str">
            <v>97DL2</v>
          </cell>
          <cell r="L85">
            <v>6</v>
          </cell>
          <cell r="O85">
            <v>6</v>
          </cell>
          <cell r="P85">
            <v>3</v>
          </cell>
          <cell r="Q85">
            <v>1</v>
          </cell>
          <cell r="R85">
            <v>6</v>
          </cell>
          <cell r="S85">
            <v>6</v>
          </cell>
          <cell r="T85">
            <v>6</v>
          </cell>
          <cell r="W85">
            <v>6</v>
          </cell>
          <cell r="X85">
            <v>6</v>
          </cell>
          <cell r="AA85">
            <v>6</v>
          </cell>
          <cell r="AC85">
            <v>5</v>
          </cell>
          <cell r="AE85">
            <v>5</v>
          </cell>
          <cell r="AF85">
            <v>7</v>
          </cell>
          <cell r="AI85">
            <v>7</v>
          </cell>
          <cell r="AJ85">
            <v>3</v>
          </cell>
          <cell r="AK85">
            <v>3</v>
          </cell>
          <cell r="AL85">
            <v>6</v>
          </cell>
          <cell r="AM85">
            <v>6</v>
          </cell>
          <cell r="AN85">
            <v>5</v>
          </cell>
          <cell r="AQ85">
            <v>5</v>
          </cell>
          <cell r="AR85">
            <v>6.0303030303030303</v>
          </cell>
          <cell r="AS85">
            <v>2</v>
          </cell>
          <cell r="AU85">
            <v>4</v>
          </cell>
          <cell r="AV85">
            <v>5</v>
          </cell>
          <cell r="AX85">
            <v>5</v>
          </cell>
          <cell r="AY85">
            <v>3</v>
          </cell>
          <cell r="AZ85">
            <v>6</v>
          </cell>
          <cell r="BB85">
            <v>6</v>
          </cell>
          <cell r="BC85">
            <v>4</v>
          </cell>
          <cell r="BD85">
            <v>5</v>
          </cell>
          <cell r="BF85">
            <v>5</v>
          </cell>
          <cell r="BG85">
            <v>7</v>
          </cell>
          <cell r="BJ85">
            <v>7</v>
          </cell>
          <cell r="BK85">
            <v>5.5</v>
          </cell>
          <cell r="BN85">
            <v>6</v>
          </cell>
          <cell r="BO85">
            <v>3</v>
          </cell>
          <cell r="BP85">
            <v>5</v>
          </cell>
          <cell r="BR85">
            <v>5</v>
          </cell>
          <cell r="BS85">
            <v>7</v>
          </cell>
          <cell r="BV85">
            <v>7</v>
          </cell>
          <cell r="BW85">
            <v>7</v>
          </cell>
          <cell r="BZ85">
            <v>7</v>
          </cell>
          <cell r="CA85">
            <v>5.7666666666666666</v>
          </cell>
          <cell r="CD85">
            <v>3</v>
          </cell>
          <cell r="CE85">
            <v>5</v>
          </cell>
          <cell r="CG85">
            <v>5</v>
          </cell>
          <cell r="CH85">
            <v>5</v>
          </cell>
          <cell r="CK85">
            <v>5</v>
          </cell>
          <cell r="CL85">
            <v>6</v>
          </cell>
          <cell r="CO85">
            <v>6</v>
          </cell>
          <cell r="CP85">
            <v>6</v>
          </cell>
          <cell r="CS85">
            <v>6</v>
          </cell>
          <cell r="CT85">
            <v>8</v>
          </cell>
          <cell r="CW85">
            <v>8</v>
          </cell>
          <cell r="CX85">
            <v>2</v>
          </cell>
          <cell r="CY85">
            <v>5</v>
          </cell>
          <cell r="DA85">
            <v>5</v>
          </cell>
          <cell r="DB85">
            <v>6</v>
          </cell>
          <cell r="DE85">
            <v>6</v>
          </cell>
          <cell r="DF85">
            <v>6</v>
          </cell>
          <cell r="DI85">
            <v>6</v>
          </cell>
          <cell r="DJ85">
            <v>5</v>
          </cell>
          <cell r="DM85">
            <v>5</v>
          </cell>
          <cell r="DN85">
            <v>5</v>
          </cell>
          <cell r="DQ85">
            <v>5</v>
          </cell>
          <cell r="DR85">
            <v>5.9411764705882355</v>
          </cell>
          <cell r="DS85">
            <v>5.9411764705882355</v>
          </cell>
          <cell r="DT85">
            <v>5.5588235294117645</v>
          </cell>
          <cell r="DU85">
            <v>0</v>
          </cell>
          <cell r="DW85">
            <v>6</v>
          </cell>
          <cell r="DZ85">
            <v>6</v>
          </cell>
          <cell r="EA85">
            <v>5</v>
          </cell>
          <cell r="ED85">
            <v>5</v>
          </cell>
          <cell r="EE85">
            <v>5</v>
          </cell>
          <cell r="EH85">
            <v>5</v>
          </cell>
          <cell r="EJ85">
            <v>5</v>
          </cell>
          <cell r="EL85">
            <v>5</v>
          </cell>
          <cell r="EM85">
            <v>6</v>
          </cell>
          <cell r="EP85">
            <v>6</v>
          </cell>
          <cell r="EQ85">
            <v>5</v>
          </cell>
          <cell r="ER85">
            <v>6</v>
          </cell>
          <cell r="ET85">
            <v>6</v>
          </cell>
          <cell r="EU85">
            <v>5</v>
          </cell>
          <cell r="EX85">
            <v>5</v>
          </cell>
          <cell r="EY85">
            <v>5.4666666666666668</v>
          </cell>
          <cell r="EZ85">
            <v>5.4666666666666668</v>
          </cell>
          <cell r="FA85">
            <v>4.5999999999999996</v>
          </cell>
          <cell r="FB85">
            <v>1</v>
          </cell>
          <cell r="FC85">
            <v>0</v>
          </cell>
        </row>
        <row r="86">
          <cell r="E86" t="str">
            <v>081</v>
          </cell>
          <cell r="G86" t="str">
            <v>Nguyãùn Thë Thanh</v>
          </cell>
          <cell r="H86" t="str">
            <v>Phæång</v>
          </cell>
          <cell r="I86">
            <v>28578</v>
          </cell>
          <cell r="J86" t="str">
            <v>97DL2</v>
          </cell>
          <cell r="K86" t="str">
            <v>97DL2</v>
          </cell>
          <cell r="L86">
            <v>6</v>
          </cell>
          <cell r="O86">
            <v>6</v>
          </cell>
          <cell r="P86">
            <v>3</v>
          </cell>
          <cell r="Q86">
            <v>1</v>
          </cell>
          <cell r="R86">
            <v>8</v>
          </cell>
          <cell r="S86">
            <v>8</v>
          </cell>
          <cell r="T86">
            <v>5</v>
          </cell>
          <cell r="W86">
            <v>5</v>
          </cell>
          <cell r="X86">
            <v>5</v>
          </cell>
          <cell r="AA86">
            <v>5</v>
          </cell>
          <cell r="AB86">
            <v>5</v>
          </cell>
          <cell r="AE86">
            <v>5</v>
          </cell>
          <cell r="AF86">
            <v>5</v>
          </cell>
          <cell r="AI86">
            <v>5</v>
          </cell>
          <cell r="AJ86">
            <v>4</v>
          </cell>
          <cell r="AK86">
            <v>3</v>
          </cell>
          <cell r="AL86">
            <v>8</v>
          </cell>
          <cell r="AM86">
            <v>8</v>
          </cell>
          <cell r="AN86">
            <v>7</v>
          </cell>
          <cell r="AQ86">
            <v>7</v>
          </cell>
          <cell r="AR86">
            <v>6.666666666666667</v>
          </cell>
          <cell r="AS86">
            <v>2</v>
          </cell>
          <cell r="AU86">
            <v>3</v>
          </cell>
          <cell r="AV86">
            <v>5</v>
          </cell>
          <cell r="AX86">
            <v>5</v>
          </cell>
          <cell r="AY86">
            <v>4</v>
          </cell>
          <cell r="AZ86">
            <v>6</v>
          </cell>
          <cell r="BB86">
            <v>6</v>
          </cell>
          <cell r="BC86">
            <v>3</v>
          </cell>
          <cell r="BD86">
            <v>5</v>
          </cell>
          <cell r="BF86">
            <v>5</v>
          </cell>
          <cell r="BG86">
            <v>5</v>
          </cell>
          <cell r="BJ86">
            <v>5</v>
          </cell>
          <cell r="BK86">
            <v>3</v>
          </cell>
          <cell r="BL86">
            <v>6</v>
          </cell>
          <cell r="BN86">
            <v>6</v>
          </cell>
          <cell r="BO86">
            <v>4</v>
          </cell>
          <cell r="BP86">
            <v>5</v>
          </cell>
          <cell r="BR86">
            <v>5</v>
          </cell>
          <cell r="BS86">
            <v>7</v>
          </cell>
          <cell r="BV86">
            <v>7</v>
          </cell>
          <cell r="BW86">
            <v>9</v>
          </cell>
          <cell r="BZ86">
            <v>9</v>
          </cell>
          <cell r="CA86">
            <v>5.5666666666666664</v>
          </cell>
          <cell r="CD86">
            <v>4</v>
          </cell>
          <cell r="CE86">
            <v>6</v>
          </cell>
          <cell r="CG86">
            <v>6</v>
          </cell>
          <cell r="CH86">
            <v>5</v>
          </cell>
          <cell r="CK86">
            <v>5</v>
          </cell>
          <cell r="CL86">
            <v>6</v>
          </cell>
          <cell r="CO86">
            <v>6</v>
          </cell>
          <cell r="CP86">
            <v>7</v>
          </cell>
          <cell r="CS86">
            <v>7</v>
          </cell>
          <cell r="CT86">
            <v>8</v>
          </cell>
          <cell r="CW86">
            <v>8</v>
          </cell>
          <cell r="CX86">
            <v>7</v>
          </cell>
          <cell r="DA86">
            <v>7</v>
          </cell>
          <cell r="DB86">
            <v>6</v>
          </cell>
          <cell r="DE86">
            <v>6</v>
          </cell>
          <cell r="DF86">
            <v>5</v>
          </cell>
          <cell r="DI86">
            <v>5</v>
          </cell>
          <cell r="DJ86">
            <v>5</v>
          </cell>
          <cell r="DM86">
            <v>5</v>
          </cell>
          <cell r="DN86">
            <v>8</v>
          </cell>
          <cell r="DQ86">
            <v>8</v>
          </cell>
          <cell r="DR86">
            <v>6.2352941176470589</v>
          </cell>
          <cell r="DS86">
            <v>6.2352941176470589</v>
          </cell>
          <cell r="DT86">
            <v>6.117647058823529</v>
          </cell>
          <cell r="DU86">
            <v>0</v>
          </cell>
          <cell r="DW86">
            <v>6</v>
          </cell>
          <cell r="DZ86">
            <v>6</v>
          </cell>
          <cell r="EA86">
            <v>6</v>
          </cell>
          <cell r="ED86">
            <v>6</v>
          </cell>
          <cell r="EE86">
            <v>6</v>
          </cell>
          <cell r="EH86">
            <v>6</v>
          </cell>
          <cell r="EI86">
            <v>7</v>
          </cell>
          <cell r="EL86">
            <v>7</v>
          </cell>
          <cell r="EM86">
            <v>6</v>
          </cell>
          <cell r="EP86">
            <v>6</v>
          </cell>
          <cell r="EQ86">
            <v>6</v>
          </cell>
          <cell r="ET86">
            <v>6</v>
          </cell>
          <cell r="EU86">
            <v>7</v>
          </cell>
          <cell r="EX86">
            <v>7</v>
          </cell>
          <cell r="EY86">
            <v>6.3</v>
          </cell>
          <cell r="EZ86">
            <v>6.3</v>
          </cell>
          <cell r="FA86">
            <v>6.3</v>
          </cell>
          <cell r="FB86">
            <v>0</v>
          </cell>
          <cell r="FC86">
            <v>0</v>
          </cell>
        </row>
        <row r="87">
          <cell r="E87" t="str">
            <v>082</v>
          </cell>
          <cell r="G87" t="str">
            <v>Nguyãùn Hæîu</v>
          </cell>
          <cell r="H87" t="str">
            <v>Phi</v>
          </cell>
          <cell r="I87">
            <v>28574</v>
          </cell>
          <cell r="J87" t="str">
            <v>97DL2</v>
          </cell>
          <cell r="K87" t="str">
            <v>97DL3</v>
          </cell>
          <cell r="L87">
            <v>6</v>
          </cell>
          <cell r="O87">
            <v>6</v>
          </cell>
          <cell r="P87">
            <v>3</v>
          </cell>
          <cell r="Q87">
            <v>3</v>
          </cell>
          <cell r="R87">
            <v>6</v>
          </cell>
          <cell r="S87">
            <v>6</v>
          </cell>
          <cell r="T87">
            <v>4</v>
          </cell>
          <cell r="V87">
            <v>5</v>
          </cell>
          <cell r="W87">
            <v>5</v>
          </cell>
          <cell r="X87">
            <v>5</v>
          </cell>
          <cell r="AA87">
            <v>5</v>
          </cell>
          <cell r="AB87">
            <v>6</v>
          </cell>
          <cell r="AE87">
            <v>6</v>
          </cell>
          <cell r="AF87">
            <v>6</v>
          </cell>
          <cell r="AI87">
            <v>6</v>
          </cell>
          <cell r="AJ87">
            <v>5</v>
          </cell>
          <cell r="AM87">
            <v>5</v>
          </cell>
          <cell r="AN87">
            <v>6.5</v>
          </cell>
          <cell r="AQ87">
            <v>7</v>
          </cell>
          <cell r="AR87">
            <v>5.4848484848484844</v>
          </cell>
          <cell r="AS87">
            <v>2</v>
          </cell>
          <cell r="AU87">
            <v>7</v>
          </cell>
          <cell r="AX87">
            <v>7</v>
          </cell>
          <cell r="AY87">
            <v>2</v>
          </cell>
          <cell r="BA87">
            <v>5</v>
          </cell>
          <cell r="BB87">
            <v>5</v>
          </cell>
          <cell r="BC87">
            <v>2</v>
          </cell>
          <cell r="BD87">
            <v>3</v>
          </cell>
          <cell r="BE87">
            <v>7</v>
          </cell>
          <cell r="BF87">
            <v>7</v>
          </cell>
          <cell r="BG87">
            <v>4</v>
          </cell>
          <cell r="BJ87">
            <v>4</v>
          </cell>
          <cell r="BL87">
            <v>7</v>
          </cell>
          <cell r="BN87">
            <v>7</v>
          </cell>
          <cell r="BO87">
            <v>6</v>
          </cell>
          <cell r="BR87">
            <v>6</v>
          </cell>
          <cell r="BS87">
            <v>5</v>
          </cell>
          <cell r="BV87">
            <v>5</v>
          </cell>
          <cell r="BW87">
            <v>5</v>
          </cell>
          <cell r="BZ87">
            <v>5</v>
          </cell>
          <cell r="CA87">
            <v>6.166666666666667</v>
          </cell>
          <cell r="CD87">
            <v>5</v>
          </cell>
          <cell r="CG87">
            <v>5</v>
          </cell>
          <cell r="CH87">
            <v>5</v>
          </cell>
          <cell r="CK87">
            <v>5</v>
          </cell>
          <cell r="CL87">
            <v>2</v>
          </cell>
          <cell r="CM87">
            <v>5</v>
          </cell>
          <cell r="CO87">
            <v>5</v>
          </cell>
          <cell r="CP87">
            <v>7</v>
          </cell>
          <cell r="CS87">
            <v>7</v>
          </cell>
          <cell r="CT87">
            <v>5</v>
          </cell>
          <cell r="CW87">
            <v>5</v>
          </cell>
          <cell r="CX87">
            <v>7</v>
          </cell>
          <cell r="DA87">
            <v>7</v>
          </cell>
          <cell r="DD87">
            <v>6</v>
          </cell>
          <cell r="DE87">
            <v>6</v>
          </cell>
          <cell r="DF87">
            <v>4</v>
          </cell>
          <cell r="DG87">
            <v>5</v>
          </cell>
          <cell r="DI87">
            <v>5</v>
          </cell>
          <cell r="DJ87">
            <v>4</v>
          </cell>
          <cell r="DK87">
            <v>5</v>
          </cell>
          <cell r="DM87">
            <v>5</v>
          </cell>
          <cell r="DN87">
            <v>5</v>
          </cell>
          <cell r="DQ87">
            <v>5</v>
          </cell>
          <cell r="DR87">
            <v>5.617647058823529</v>
          </cell>
          <cell r="DS87">
            <v>5.617647058823529</v>
          </cell>
          <cell r="DT87">
            <v>4.5294117647058822</v>
          </cell>
          <cell r="DU87">
            <v>0</v>
          </cell>
          <cell r="DW87">
            <v>5</v>
          </cell>
          <cell r="DZ87">
            <v>5</v>
          </cell>
          <cell r="EA87">
            <v>5</v>
          </cell>
          <cell r="ED87">
            <v>5</v>
          </cell>
          <cell r="EE87">
            <v>1</v>
          </cell>
          <cell r="EF87">
            <v>3</v>
          </cell>
          <cell r="EG87">
            <v>5</v>
          </cell>
          <cell r="EH87">
            <v>5</v>
          </cell>
          <cell r="EI87">
            <v>1</v>
          </cell>
          <cell r="EJ87">
            <v>6</v>
          </cell>
          <cell r="EL87">
            <v>6</v>
          </cell>
          <cell r="EM87">
            <v>5</v>
          </cell>
          <cell r="EP87">
            <v>5</v>
          </cell>
          <cell r="EQ87">
            <v>7</v>
          </cell>
          <cell r="ET87">
            <v>7</v>
          </cell>
          <cell r="EU87">
            <v>5</v>
          </cell>
          <cell r="EX87">
            <v>5</v>
          </cell>
          <cell r="EY87">
            <v>5.5333333333333332</v>
          </cell>
          <cell r="EZ87">
            <v>5.7333333333333334</v>
          </cell>
          <cell r="FA87">
            <v>4.333333333333333</v>
          </cell>
          <cell r="FB87">
            <v>1</v>
          </cell>
          <cell r="FC87">
            <v>0</v>
          </cell>
        </row>
        <row r="88">
          <cell r="E88" t="str">
            <v>083</v>
          </cell>
          <cell r="G88" t="str">
            <v>Phaûm Hoaìng</v>
          </cell>
          <cell r="H88" t="str">
            <v>Phi</v>
          </cell>
          <cell r="I88">
            <v>28506</v>
          </cell>
          <cell r="J88" t="str">
            <v>97DL3</v>
          </cell>
          <cell r="K88">
            <v>96</v>
          </cell>
          <cell r="O88">
            <v>0</v>
          </cell>
          <cell r="S88">
            <v>0</v>
          </cell>
          <cell r="W88">
            <v>0</v>
          </cell>
          <cell r="AA88">
            <v>0</v>
          </cell>
          <cell r="AE88">
            <v>0</v>
          </cell>
          <cell r="AI88">
            <v>0</v>
          </cell>
          <cell r="AM88">
            <v>0</v>
          </cell>
          <cell r="AQ88">
            <v>0</v>
          </cell>
          <cell r="AR88">
            <v>0</v>
          </cell>
          <cell r="AX88">
            <v>0</v>
          </cell>
          <cell r="BB88">
            <v>0</v>
          </cell>
          <cell r="BF88">
            <v>0</v>
          </cell>
          <cell r="BJ88">
            <v>0</v>
          </cell>
          <cell r="BN88">
            <v>0</v>
          </cell>
          <cell r="BR88">
            <v>0</v>
          </cell>
          <cell r="BV88">
            <v>0</v>
          </cell>
          <cell r="BZ88">
            <v>0</v>
          </cell>
          <cell r="CA88">
            <v>0</v>
          </cell>
          <cell r="CG88">
            <v>0</v>
          </cell>
          <cell r="CK88">
            <v>0</v>
          </cell>
          <cell r="CO88">
            <v>0</v>
          </cell>
          <cell r="CS88">
            <v>0</v>
          </cell>
          <cell r="CW88">
            <v>0</v>
          </cell>
          <cell r="DA88">
            <v>0</v>
          </cell>
          <cell r="DE88">
            <v>0</v>
          </cell>
          <cell r="DI88">
            <v>0</v>
          </cell>
          <cell r="DM88">
            <v>0</v>
          </cell>
          <cell r="DQ88">
            <v>0</v>
          </cell>
          <cell r="DR88">
            <v>0</v>
          </cell>
          <cell r="DS88">
            <v>0</v>
          </cell>
          <cell r="DT88">
            <v>0</v>
          </cell>
          <cell r="DU88">
            <v>9</v>
          </cell>
          <cell r="DW88">
            <v>6</v>
          </cell>
          <cell r="DZ88">
            <v>6</v>
          </cell>
          <cell r="EA88">
            <v>7</v>
          </cell>
          <cell r="ED88">
            <v>7</v>
          </cell>
          <cell r="EE88">
            <v>3</v>
          </cell>
          <cell r="EG88">
            <v>5</v>
          </cell>
          <cell r="EH88">
            <v>5</v>
          </cell>
          <cell r="EI88">
            <v>5</v>
          </cell>
          <cell r="EL88">
            <v>5</v>
          </cell>
          <cell r="EM88">
            <v>6</v>
          </cell>
          <cell r="EP88">
            <v>6</v>
          </cell>
          <cell r="EQ88">
            <v>7</v>
          </cell>
          <cell r="ET88">
            <v>7</v>
          </cell>
          <cell r="EU88">
            <v>1</v>
          </cell>
          <cell r="EV88">
            <v>1</v>
          </cell>
          <cell r="EW88">
            <v>5</v>
          </cell>
          <cell r="EX88">
            <v>5</v>
          </cell>
          <cell r="EY88">
            <v>5.8666666666666663</v>
          </cell>
          <cell r="EZ88">
            <v>5.8666666666666663</v>
          </cell>
          <cell r="FA88">
            <v>4.9333333333333336</v>
          </cell>
          <cell r="FB88">
            <v>2</v>
          </cell>
          <cell r="FC88">
            <v>0</v>
          </cell>
        </row>
        <row r="89">
          <cell r="E89" t="str">
            <v>084</v>
          </cell>
          <cell r="G89" t="str">
            <v>Træång Hoaìng</v>
          </cell>
          <cell r="H89" t="str">
            <v>Phong</v>
          </cell>
          <cell r="I89">
            <v>28772</v>
          </cell>
          <cell r="J89" t="str">
            <v>97DL2</v>
          </cell>
          <cell r="K89" t="str">
            <v>97DL3</v>
          </cell>
          <cell r="L89">
            <v>6</v>
          </cell>
          <cell r="O89">
            <v>6</v>
          </cell>
          <cell r="P89">
            <v>3</v>
          </cell>
          <cell r="Q89">
            <v>3</v>
          </cell>
          <cell r="R89">
            <v>5</v>
          </cell>
          <cell r="S89">
            <v>5</v>
          </cell>
          <cell r="T89">
            <v>3</v>
          </cell>
          <cell r="U89">
            <v>4</v>
          </cell>
          <cell r="W89">
            <v>4</v>
          </cell>
          <cell r="X89">
            <v>5</v>
          </cell>
          <cell r="AA89">
            <v>5</v>
          </cell>
          <cell r="AB89">
            <v>7</v>
          </cell>
          <cell r="AE89">
            <v>7</v>
          </cell>
          <cell r="AF89">
            <v>5</v>
          </cell>
          <cell r="AI89">
            <v>5</v>
          </cell>
          <cell r="AJ89">
            <v>5</v>
          </cell>
          <cell r="AM89">
            <v>5</v>
          </cell>
          <cell r="AN89">
            <v>6.5</v>
          </cell>
          <cell r="AQ89">
            <v>7</v>
          </cell>
          <cell r="AR89">
            <v>5.2121212121212119</v>
          </cell>
          <cell r="AS89">
            <v>2</v>
          </cell>
          <cell r="AU89">
            <v>6</v>
          </cell>
          <cell r="AX89">
            <v>6</v>
          </cell>
          <cell r="AY89">
            <v>5</v>
          </cell>
          <cell r="BB89">
            <v>5</v>
          </cell>
          <cell r="BC89">
            <v>3</v>
          </cell>
          <cell r="BD89">
            <v>4</v>
          </cell>
          <cell r="BF89">
            <v>4</v>
          </cell>
          <cell r="BG89">
            <v>7</v>
          </cell>
          <cell r="BJ89">
            <v>7</v>
          </cell>
          <cell r="BK89">
            <v>6</v>
          </cell>
          <cell r="BN89">
            <v>6</v>
          </cell>
          <cell r="BO89">
            <v>6.5</v>
          </cell>
          <cell r="BR89">
            <v>7</v>
          </cell>
          <cell r="BS89">
            <v>6</v>
          </cell>
          <cell r="BV89">
            <v>6</v>
          </cell>
          <cell r="BW89">
            <v>6</v>
          </cell>
          <cell r="BZ89">
            <v>6</v>
          </cell>
          <cell r="CA89">
            <v>5.8</v>
          </cell>
          <cell r="CD89">
            <v>6</v>
          </cell>
          <cell r="CG89">
            <v>6</v>
          </cell>
          <cell r="CH89">
            <v>5</v>
          </cell>
          <cell r="CK89">
            <v>5</v>
          </cell>
          <cell r="CL89">
            <v>6</v>
          </cell>
          <cell r="CO89">
            <v>6</v>
          </cell>
          <cell r="CP89">
            <v>7</v>
          </cell>
          <cell r="CS89">
            <v>7</v>
          </cell>
          <cell r="CT89">
            <v>9</v>
          </cell>
          <cell r="CW89">
            <v>9</v>
          </cell>
          <cell r="CX89">
            <v>7</v>
          </cell>
          <cell r="DA89">
            <v>7</v>
          </cell>
          <cell r="DB89">
            <v>4</v>
          </cell>
          <cell r="DC89">
            <v>3</v>
          </cell>
          <cell r="DD89">
            <v>7</v>
          </cell>
          <cell r="DE89">
            <v>7</v>
          </cell>
          <cell r="DF89">
            <v>4</v>
          </cell>
          <cell r="DG89">
            <v>7</v>
          </cell>
          <cell r="DI89">
            <v>7</v>
          </cell>
          <cell r="DJ89">
            <v>5</v>
          </cell>
          <cell r="DM89">
            <v>5</v>
          </cell>
          <cell r="DN89">
            <v>4</v>
          </cell>
          <cell r="DO89">
            <v>5</v>
          </cell>
          <cell r="DQ89">
            <v>5</v>
          </cell>
          <cell r="DR89">
            <v>6.7058823529411766</v>
          </cell>
          <cell r="DS89">
            <v>6.7058823529411766</v>
          </cell>
          <cell r="DT89">
            <v>6.0882352941176467</v>
          </cell>
          <cell r="DU89">
            <v>0</v>
          </cell>
          <cell r="DW89">
            <v>6</v>
          </cell>
          <cell r="DZ89">
            <v>6</v>
          </cell>
          <cell r="EA89">
            <v>7</v>
          </cell>
          <cell r="ED89">
            <v>7</v>
          </cell>
          <cell r="EE89">
            <v>2</v>
          </cell>
          <cell r="EF89">
            <v>5</v>
          </cell>
          <cell r="EH89">
            <v>5</v>
          </cell>
          <cell r="EI89">
            <v>5</v>
          </cell>
          <cell r="EL89">
            <v>5</v>
          </cell>
          <cell r="EM89">
            <v>6</v>
          </cell>
          <cell r="EP89">
            <v>6</v>
          </cell>
          <cell r="EQ89">
            <v>7</v>
          </cell>
          <cell r="ET89">
            <v>7</v>
          </cell>
          <cell r="EU89">
            <v>5</v>
          </cell>
          <cell r="EX89">
            <v>5</v>
          </cell>
          <cell r="EY89">
            <v>5.8666666666666663</v>
          </cell>
          <cell r="EZ89">
            <v>5.8666666666666663</v>
          </cell>
          <cell r="FA89">
            <v>5.4666666666666668</v>
          </cell>
          <cell r="FB89">
            <v>0</v>
          </cell>
          <cell r="FC89">
            <v>0</v>
          </cell>
        </row>
        <row r="90">
          <cell r="E90" t="str">
            <v>085</v>
          </cell>
          <cell r="G90" t="str">
            <v>Phan Âçnh</v>
          </cell>
          <cell r="H90" t="str">
            <v>Phuïc</v>
          </cell>
          <cell r="I90">
            <v>28029</v>
          </cell>
          <cell r="J90" t="str">
            <v>97DL3</v>
          </cell>
          <cell r="K90" t="str">
            <v>97DL2</v>
          </cell>
          <cell r="L90">
            <v>5</v>
          </cell>
          <cell r="O90">
            <v>5</v>
          </cell>
          <cell r="P90">
            <v>5</v>
          </cell>
          <cell r="S90">
            <v>5</v>
          </cell>
          <cell r="T90">
            <v>5</v>
          </cell>
          <cell r="W90">
            <v>5</v>
          </cell>
          <cell r="X90">
            <v>4</v>
          </cell>
          <cell r="AA90">
            <v>4</v>
          </cell>
          <cell r="AB90">
            <v>5</v>
          </cell>
          <cell r="AE90">
            <v>5</v>
          </cell>
          <cell r="AF90">
            <v>4</v>
          </cell>
          <cell r="AH90">
            <v>6</v>
          </cell>
          <cell r="AI90">
            <v>6</v>
          </cell>
          <cell r="AJ90">
            <v>3</v>
          </cell>
          <cell r="AK90">
            <v>3</v>
          </cell>
          <cell r="AL90">
            <v>6</v>
          </cell>
          <cell r="AM90">
            <v>6</v>
          </cell>
          <cell r="AN90">
            <v>7</v>
          </cell>
          <cell r="AQ90">
            <v>7</v>
          </cell>
          <cell r="AR90">
            <v>5.4242424242424239</v>
          </cell>
          <cell r="AS90">
            <v>2</v>
          </cell>
          <cell r="AU90">
            <v>3</v>
          </cell>
          <cell r="AV90">
            <v>5</v>
          </cell>
          <cell r="AX90">
            <v>5</v>
          </cell>
          <cell r="AY90">
            <v>6</v>
          </cell>
          <cell r="BB90">
            <v>6</v>
          </cell>
          <cell r="BC90">
            <v>3</v>
          </cell>
          <cell r="BD90">
            <v>4</v>
          </cell>
          <cell r="BE90">
            <v>6</v>
          </cell>
          <cell r="BF90">
            <v>6</v>
          </cell>
          <cell r="BG90">
            <v>5</v>
          </cell>
          <cell r="BJ90">
            <v>5</v>
          </cell>
          <cell r="BL90">
            <v>6</v>
          </cell>
          <cell r="BN90">
            <v>6</v>
          </cell>
          <cell r="BO90">
            <v>4</v>
          </cell>
          <cell r="BP90">
            <v>4</v>
          </cell>
          <cell r="BQ90">
            <v>5</v>
          </cell>
          <cell r="BR90">
            <v>5</v>
          </cell>
          <cell r="BS90">
            <v>5</v>
          </cell>
          <cell r="BV90">
            <v>5</v>
          </cell>
          <cell r="BW90">
            <v>7</v>
          </cell>
          <cell r="BZ90">
            <v>7</v>
          </cell>
          <cell r="CA90">
            <v>5.5333333333333332</v>
          </cell>
          <cell r="CD90">
            <v>3</v>
          </cell>
          <cell r="CE90">
            <v>5</v>
          </cell>
          <cell r="CG90">
            <v>5</v>
          </cell>
          <cell r="CH90">
            <v>5</v>
          </cell>
          <cell r="CK90">
            <v>5</v>
          </cell>
          <cell r="CL90">
            <v>7</v>
          </cell>
          <cell r="CO90">
            <v>7</v>
          </cell>
          <cell r="CP90">
            <v>6</v>
          </cell>
          <cell r="CS90">
            <v>6</v>
          </cell>
          <cell r="CT90">
            <v>4</v>
          </cell>
          <cell r="CU90">
            <v>5</v>
          </cell>
          <cell r="CW90">
            <v>5</v>
          </cell>
          <cell r="CX90">
            <v>5</v>
          </cell>
          <cell r="DA90">
            <v>5</v>
          </cell>
          <cell r="DB90">
            <v>4</v>
          </cell>
          <cell r="DC90">
            <v>3</v>
          </cell>
          <cell r="DD90">
            <v>7</v>
          </cell>
          <cell r="DE90">
            <v>7</v>
          </cell>
          <cell r="DF90">
            <v>4</v>
          </cell>
          <cell r="DG90">
            <v>7</v>
          </cell>
          <cell r="DI90">
            <v>7</v>
          </cell>
          <cell r="DJ90">
            <v>5</v>
          </cell>
          <cell r="DM90">
            <v>5</v>
          </cell>
          <cell r="DN90">
            <v>5</v>
          </cell>
          <cell r="DQ90">
            <v>5</v>
          </cell>
          <cell r="DR90">
            <v>5.8235294117647056</v>
          </cell>
          <cell r="DS90">
            <v>5.8235294117647056</v>
          </cell>
          <cell r="DT90">
            <v>4.9411764705882355</v>
          </cell>
          <cell r="DU90">
            <v>0</v>
          </cell>
          <cell r="DW90">
            <v>7</v>
          </cell>
          <cell r="DZ90">
            <v>7</v>
          </cell>
          <cell r="EA90">
            <v>6</v>
          </cell>
          <cell r="ED90">
            <v>6</v>
          </cell>
          <cell r="EE90">
            <v>4</v>
          </cell>
          <cell r="EF90">
            <v>5</v>
          </cell>
          <cell r="EH90">
            <v>5</v>
          </cell>
          <cell r="EI90">
            <v>6</v>
          </cell>
          <cell r="EL90">
            <v>6</v>
          </cell>
          <cell r="EM90">
            <v>5</v>
          </cell>
          <cell r="EP90">
            <v>5</v>
          </cell>
          <cell r="EQ90">
            <v>5</v>
          </cell>
          <cell r="ET90">
            <v>5</v>
          </cell>
          <cell r="EU90">
            <v>3</v>
          </cell>
          <cell r="EV90">
            <v>4</v>
          </cell>
          <cell r="EW90">
            <v>5</v>
          </cell>
          <cell r="EX90">
            <v>5</v>
          </cell>
          <cell r="EY90">
            <v>5.5</v>
          </cell>
          <cell r="EZ90">
            <v>5.5</v>
          </cell>
          <cell r="FA90">
            <v>5.0333333333333332</v>
          </cell>
          <cell r="FB90">
            <v>1</v>
          </cell>
          <cell r="FC90">
            <v>0</v>
          </cell>
        </row>
        <row r="91">
          <cell r="E91" t="str">
            <v>086</v>
          </cell>
          <cell r="G91" t="str">
            <v>Nguyãùn Huy</v>
          </cell>
          <cell r="H91" t="str">
            <v>Quán</v>
          </cell>
          <cell r="I91">
            <v>28629</v>
          </cell>
          <cell r="J91" t="str">
            <v>97DL1</v>
          </cell>
          <cell r="K91" t="str">
            <v>97DL3</v>
          </cell>
          <cell r="L91">
            <v>7</v>
          </cell>
          <cell r="O91">
            <v>7</v>
          </cell>
          <cell r="P91">
            <v>6</v>
          </cell>
          <cell r="S91">
            <v>6</v>
          </cell>
          <cell r="T91">
            <v>5</v>
          </cell>
          <cell r="W91">
            <v>5</v>
          </cell>
          <cell r="X91">
            <v>6</v>
          </cell>
          <cell r="AA91">
            <v>6</v>
          </cell>
          <cell r="AB91">
            <v>6</v>
          </cell>
          <cell r="AE91">
            <v>6</v>
          </cell>
          <cell r="AF91">
            <v>5</v>
          </cell>
          <cell r="AI91">
            <v>5</v>
          </cell>
          <cell r="AJ91">
            <v>6</v>
          </cell>
          <cell r="AM91">
            <v>6</v>
          </cell>
          <cell r="AQ91">
            <v>0</v>
          </cell>
          <cell r="AR91">
            <v>5.9090909090909092</v>
          </cell>
          <cell r="AS91">
            <v>1</v>
          </cell>
          <cell r="AU91">
            <v>7</v>
          </cell>
          <cell r="AX91">
            <v>7</v>
          </cell>
          <cell r="AY91">
            <v>3</v>
          </cell>
          <cell r="AZ91">
            <v>5</v>
          </cell>
          <cell r="BB91">
            <v>5</v>
          </cell>
          <cell r="BC91">
            <v>1</v>
          </cell>
          <cell r="BD91">
            <v>3</v>
          </cell>
          <cell r="BE91">
            <v>5</v>
          </cell>
          <cell r="BF91">
            <v>5</v>
          </cell>
          <cell r="BG91">
            <v>3</v>
          </cell>
          <cell r="BH91">
            <v>5</v>
          </cell>
          <cell r="BJ91">
            <v>5</v>
          </cell>
          <cell r="BK91">
            <v>7</v>
          </cell>
          <cell r="BN91">
            <v>7</v>
          </cell>
          <cell r="BO91">
            <v>5</v>
          </cell>
          <cell r="BR91">
            <v>5</v>
          </cell>
          <cell r="BS91">
            <v>5</v>
          </cell>
          <cell r="BV91">
            <v>5</v>
          </cell>
          <cell r="BX91">
            <v>5</v>
          </cell>
          <cell r="BZ91">
            <v>5</v>
          </cell>
          <cell r="CA91">
            <v>5.8</v>
          </cell>
          <cell r="CB91">
            <v>3</v>
          </cell>
          <cell r="CD91">
            <v>5</v>
          </cell>
          <cell r="CG91">
            <v>5</v>
          </cell>
          <cell r="CH91">
            <v>3</v>
          </cell>
          <cell r="CI91">
            <v>7</v>
          </cell>
          <cell r="CK91">
            <v>7</v>
          </cell>
          <cell r="CL91">
            <v>5</v>
          </cell>
          <cell r="CO91">
            <v>5</v>
          </cell>
          <cell r="CP91">
            <v>10</v>
          </cell>
          <cell r="CS91">
            <v>10</v>
          </cell>
          <cell r="CU91">
            <v>5</v>
          </cell>
          <cell r="CW91">
            <v>5</v>
          </cell>
          <cell r="CX91">
            <v>7</v>
          </cell>
          <cell r="DA91">
            <v>7</v>
          </cell>
          <cell r="DB91">
            <v>8</v>
          </cell>
          <cell r="DE91">
            <v>8</v>
          </cell>
          <cell r="DF91">
            <v>4</v>
          </cell>
          <cell r="DG91">
            <v>6</v>
          </cell>
          <cell r="DI91">
            <v>6</v>
          </cell>
          <cell r="DJ91">
            <v>5</v>
          </cell>
          <cell r="DM91">
            <v>5</v>
          </cell>
          <cell r="DQ91">
            <v>0</v>
          </cell>
          <cell r="DR91">
            <v>6.6764705882352944</v>
          </cell>
          <cell r="DS91">
            <v>6.6764705882352944</v>
          </cell>
          <cell r="DT91">
            <v>5.2352941176470589</v>
          </cell>
          <cell r="DU91">
            <v>0</v>
          </cell>
          <cell r="DW91">
            <v>7</v>
          </cell>
          <cell r="DZ91">
            <v>7</v>
          </cell>
          <cell r="EA91">
            <v>7</v>
          </cell>
          <cell r="ED91">
            <v>7</v>
          </cell>
          <cell r="EE91">
            <v>7</v>
          </cell>
          <cell r="EH91">
            <v>7</v>
          </cell>
          <cell r="EJ91">
            <v>6</v>
          </cell>
          <cell r="EL91">
            <v>6</v>
          </cell>
          <cell r="EM91">
            <v>3</v>
          </cell>
          <cell r="EO91">
            <v>3</v>
          </cell>
          <cell r="EP91">
            <v>3</v>
          </cell>
          <cell r="EQ91">
            <v>8</v>
          </cell>
          <cell r="ET91">
            <v>8</v>
          </cell>
          <cell r="EU91">
            <v>1</v>
          </cell>
          <cell r="EW91">
            <v>5</v>
          </cell>
          <cell r="EX91">
            <v>5</v>
          </cell>
          <cell r="EY91">
            <v>6.2</v>
          </cell>
          <cell r="EZ91">
            <v>6.5</v>
          </cell>
          <cell r="FA91">
            <v>5.0333333333333332</v>
          </cell>
          <cell r="FB91">
            <v>3</v>
          </cell>
          <cell r="FC91">
            <v>0</v>
          </cell>
        </row>
        <row r="92">
          <cell r="E92" t="str">
            <v>087</v>
          </cell>
          <cell r="G92" t="str">
            <v xml:space="preserve">Laûi Âçnh </v>
          </cell>
          <cell r="H92" t="str">
            <v>Quang</v>
          </cell>
          <cell r="I92">
            <v>29069</v>
          </cell>
          <cell r="J92" t="str">
            <v>97DL1</v>
          </cell>
          <cell r="K92" t="str">
            <v>97DL1</v>
          </cell>
          <cell r="L92">
            <v>6</v>
          </cell>
          <cell r="O92">
            <v>6</v>
          </cell>
          <cell r="P92">
            <v>7</v>
          </cell>
          <cell r="S92">
            <v>7</v>
          </cell>
          <cell r="T92">
            <v>4</v>
          </cell>
          <cell r="U92">
            <v>4</v>
          </cell>
          <cell r="V92">
            <v>6</v>
          </cell>
          <cell r="W92">
            <v>6</v>
          </cell>
          <cell r="X92">
            <v>6</v>
          </cell>
          <cell r="AA92">
            <v>6</v>
          </cell>
          <cell r="AB92">
            <v>5</v>
          </cell>
          <cell r="AE92">
            <v>5</v>
          </cell>
          <cell r="AF92">
            <v>5</v>
          </cell>
          <cell r="AI92">
            <v>5</v>
          </cell>
          <cell r="AJ92">
            <v>5</v>
          </cell>
          <cell r="AM92">
            <v>5</v>
          </cell>
          <cell r="AN92">
            <v>9.5</v>
          </cell>
          <cell r="AQ92">
            <v>10</v>
          </cell>
          <cell r="AR92">
            <v>5.5757575757575761</v>
          </cell>
          <cell r="AS92">
            <v>2</v>
          </cell>
          <cell r="AU92">
            <v>6</v>
          </cell>
          <cell r="AX92">
            <v>6</v>
          </cell>
          <cell r="AY92">
            <v>7</v>
          </cell>
          <cell r="BB92">
            <v>7</v>
          </cell>
          <cell r="BC92">
            <v>4</v>
          </cell>
          <cell r="BD92">
            <v>2</v>
          </cell>
          <cell r="BE92">
            <v>7</v>
          </cell>
          <cell r="BF92">
            <v>7</v>
          </cell>
          <cell r="BH92">
            <v>5</v>
          </cell>
          <cell r="BJ92">
            <v>5</v>
          </cell>
          <cell r="BK92">
            <v>7</v>
          </cell>
          <cell r="BN92">
            <v>7</v>
          </cell>
          <cell r="BO92">
            <v>5</v>
          </cell>
          <cell r="BR92">
            <v>5</v>
          </cell>
          <cell r="BS92">
            <v>6</v>
          </cell>
          <cell r="BV92">
            <v>6</v>
          </cell>
          <cell r="BW92">
            <v>8</v>
          </cell>
          <cell r="BZ92">
            <v>8</v>
          </cell>
          <cell r="CA92">
            <v>6.3</v>
          </cell>
          <cell r="CD92">
            <v>7</v>
          </cell>
          <cell r="CG92">
            <v>7</v>
          </cell>
          <cell r="CH92">
            <v>8</v>
          </cell>
          <cell r="CK92">
            <v>8</v>
          </cell>
          <cell r="CL92">
            <v>6</v>
          </cell>
          <cell r="CO92">
            <v>6</v>
          </cell>
          <cell r="CP92">
            <v>8</v>
          </cell>
          <cell r="CS92">
            <v>8</v>
          </cell>
          <cell r="CT92">
            <v>3</v>
          </cell>
          <cell r="CU92">
            <v>5</v>
          </cell>
          <cell r="CW92">
            <v>5</v>
          </cell>
          <cell r="CX92">
            <v>7</v>
          </cell>
          <cell r="DA92">
            <v>7</v>
          </cell>
          <cell r="DB92">
            <v>6</v>
          </cell>
          <cell r="DE92">
            <v>6</v>
          </cell>
          <cell r="DF92">
            <v>5</v>
          </cell>
          <cell r="DI92">
            <v>5</v>
          </cell>
          <cell r="DJ92">
            <v>5</v>
          </cell>
          <cell r="DM92">
            <v>5</v>
          </cell>
          <cell r="DN92">
            <v>5</v>
          </cell>
          <cell r="DQ92">
            <v>5</v>
          </cell>
          <cell r="DR92">
            <v>6.382352941176471</v>
          </cell>
          <cell r="DS92">
            <v>6.6823529411764708</v>
          </cell>
          <cell r="DT92">
            <v>6.3882352941176466</v>
          </cell>
          <cell r="DU92">
            <v>0</v>
          </cell>
          <cell r="DW92">
            <v>7</v>
          </cell>
          <cell r="DZ92">
            <v>7</v>
          </cell>
          <cell r="EA92">
            <v>8</v>
          </cell>
          <cell r="ED92">
            <v>8</v>
          </cell>
          <cell r="EE92">
            <v>7</v>
          </cell>
          <cell r="EH92">
            <v>7</v>
          </cell>
          <cell r="EI92">
            <v>7</v>
          </cell>
          <cell r="EL92">
            <v>7</v>
          </cell>
          <cell r="EM92">
            <v>3</v>
          </cell>
          <cell r="EN92">
            <v>1</v>
          </cell>
          <cell r="EO92">
            <v>6</v>
          </cell>
          <cell r="EP92">
            <v>6</v>
          </cell>
          <cell r="EQ92">
            <v>7</v>
          </cell>
          <cell r="ET92">
            <v>7</v>
          </cell>
          <cell r="EU92">
            <v>1</v>
          </cell>
          <cell r="EV92">
            <v>3</v>
          </cell>
          <cell r="EW92">
            <v>5</v>
          </cell>
          <cell r="EX92">
            <v>5</v>
          </cell>
          <cell r="EY92">
            <v>6.6333333333333337</v>
          </cell>
          <cell r="EZ92">
            <v>6.9333333333333336</v>
          </cell>
          <cell r="FA92">
            <v>5.8666666666666663</v>
          </cell>
          <cell r="FB92">
            <v>2</v>
          </cell>
          <cell r="FC92">
            <v>0</v>
          </cell>
        </row>
        <row r="93">
          <cell r="E93" t="str">
            <v>088</v>
          </cell>
          <cell r="G93" t="str">
            <v>Phaûm Âàng</v>
          </cell>
          <cell r="H93" t="str">
            <v>Quang</v>
          </cell>
          <cell r="I93">
            <v>28129</v>
          </cell>
          <cell r="J93" t="str">
            <v>97DL3</v>
          </cell>
          <cell r="K93" t="str">
            <v>97DL2</v>
          </cell>
          <cell r="L93">
            <v>5</v>
          </cell>
          <cell r="O93">
            <v>5</v>
          </cell>
          <cell r="P93">
            <v>4</v>
          </cell>
          <cell r="S93">
            <v>4</v>
          </cell>
          <cell r="T93">
            <v>3</v>
          </cell>
          <cell r="U93">
            <v>5</v>
          </cell>
          <cell r="W93">
            <v>5</v>
          </cell>
          <cell r="X93">
            <v>5</v>
          </cell>
          <cell r="AA93">
            <v>5</v>
          </cell>
          <cell r="AB93">
            <v>3</v>
          </cell>
          <cell r="AC93">
            <v>6</v>
          </cell>
          <cell r="AE93">
            <v>6</v>
          </cell>
          <cell r="AF93">
            <v>2</v>
          </cell>
          <cell r="AG93">
            <v>3</v>
          </cell>
          <cell r="AH93">
            <v>7</v>
          </cell>
          <cell r="AI93">
            <v>7</v>
          </cell>
          <cell r="AJ93">
            <v>5</v>
          </cell>
          <cell r="AM93">
            <v>5</v>
          </cell>
          <cell r="AN93">
            <v>7</v>
          </cell>
          <cell r="AQ93">
            <v>7</v>
          </cell>
          <cell r="AR93">
            <v>5.1818181818181817</v>
          </cell>
          <cell r="AS93">
            <v>2</v>
          </cell>
          <cell r="AU93">
            <v>4</v>
          </cell>
          <cell r="AV93">
            <v>5</v>
          </cell>
          <cell r="AX93">
            <v>5</v>
          </cell>
          <cell r="AY93">
            <v>4</v>
          </cell>
          <cell r="AZ93">
            <v>6</v>
          </cell>
          <cell r="BB93">
            <v>6</v>
          </cell>
          <cell r="BC93">
            <v>4</v>
          </cell>
          <cell r="BD93">
            <v>3</v>
          </cell>
          <cell r="BF93">
            <v>4</v>
          </cell>
          <cell r="BG93">
            <v>4</v>
          </cell>
          <cell r="BH93">
            <v>5</v>
          </cell>
          <cell r="BJ93">
            <v>5</v>
          </cell>
          <cell r="BK93">
            <v>5</v>
          </cell>
          <cell r="BN93">
            <v>5</v>
          </cell>
          <cell r="BO93">
            <v>4</v>
          </cell>
          <cell r="BP93">
            <v>5</v>
          </cell>
          <cell r="BR93">
            <v>5</v>
          </cell>
          <cell r="BS93">
            <v>6</v>
          </cell>
          <cell r="BV93">
            <v>6</v>
          </cell>
          <cell r="BW93">
            <v>6</v>
          </cell>
          <cell r="BZ93">
            <v>6</v>
          </cell>
          <cell r="CA93">
            <v>5.0333333333333332</v>
          </cell>
          <cell r="CB93">
            <v>3</v>
          </cell>
          <cell r="CD93">
            <v>6</v>
          </cell>
          <cell r="CG93">
            <v>6</v>
          </cell>
          <cell r="CH93">
            <v>6</v>
          </cell>
          <cell r="CK93">
            <v>6</v>
          </cell>
          <cell r="CL93">
            <v>2</v>
          </cell>
          <cell r="CM93">
            <v>4</v>
          </cell>
          <cell r="CO93">
            <v>4</v>
          </cell>
          <cell r="CP93">
            <v>6</v>
          </cell>
          <cell r="CS93">
            <v>6</v>
          </cell>
          <cell r="CT93">
            <v>3</v>
          </cell>
          <cell r="CV93">
            <v>7</v>
          </cell>
          <cell r="CW93">
            <v>7</v>
          </cell>
          <cell r="CX93">
            <v>4</v>
          </cell>
          <cell r="DA93">
            <v>4</v>
          </cell>
          <cell r="DB93">
            <v>5</v>
          </cell>
          <cell r="DE93">
            <v>5</v>
          </cell>
          <cell r="DF93">
            <v>6</v>
          </cell>
          <cell r="DI93">
            <v>6</v>
          </cell>
          <cell r="DJ93">
            <v>5</v>
          </cell>
          <cell r="DM93">
            <v>5</v>
          </cell>
          <cell r="DN93">
            <v>5</v>
          </cell>
          <cell r="DQ93">
            <v>5</v>
          </cell>
          <cell r="DR93">
            <v>5.5588235294117645</v>
          </cell>
          <cell r="DS93">
            <v>5.5588235294117645</v>
          </cell>
          <cell r="DT93">
            <v>4.7352941176470589</v>
          </cell>
          <cell r="DU93">
            <v>1</v>
          </cell>
          <cell r="DW93">
            <v>7</v>
          </cell>
          <cell r="DZ93">
            <v>7</v>
          </cell>
          <cell r="EA93">
            <v>4</v>
          </cell>
          <cell r="EC93">
            <v>5</v>
          </cell>
          <cell r="ED93">
            <v>5</v>
          </cell>
          <cell r="EE93">
            <v>7</v>
          </cell>
          <cell r="EH93">
            <v>7</v>
          </cell>
          <cell r="EJ93">
            <v>5</v>
          </cell>
          <cell r="EL93">
            <v>5</v>
          </cell>
          <cell r="EM93">
            <v>3</v>
          </cell>
          <cell r="EN93">
            <v>5</v>
          </cell>
          <cell r="EP93">
            <v>5</v>
          </cell>
          <cell r="EQ93">
            <v>3</v>
          </cell>
          <cell r="ER93">
            <v>5</v>
          </cell>
          <cell r="ET93">
            <v>5</v>
          </cell>
          <cell r="EU93">
            <v>1</v>
          </cell>
          <cell r="EV93">
            <v>1</v>
          </cell>
          <cell r="EW93">
            <v>5</v>
          </cell>
          <cell r="EX93">
            <v>5</v>
          </cell>
          <cell r="EY93">
            <v>5.5333333333333332</v>
          </cell>
          <cell r="EZ93">
            <v>5.5333333333333332</v>
          </cell>
          <cell r="FA93">
            <v>3.4333333333333331</v>
          </cell>
          <cell r="FB93">
            <v>2</v>
          </cell>
          <cell r="FC93">
            <v>0</v>
          </cell>
        </row>
        <row r="94">
          <cell r="E94" t="str">
            <v>089</v>
          </cell>
          <cell r="G94" t="str">
            <v>Âaìo Phaûm Hoaìng</v>
          </cell>
          <cell r="H94" t="str">
            <v>Quyình</v>
          </cell>
          <cell r="I94">
            <v>28811</v>
          </cell>
          <cell r="J94" t="str">
            <v>97DL2</v>
          </cell>
          <cell r="K94" t="str">
            <v>97DL3</v>
          </cell>
          <cell r="L94">
            <v>5</v>
          </cell>
          <cell r="O94">
            <v>5</v>
          </cell>
          <cell r="P94">
            <v>3</v>
          </cell>
          <cell r="Q94">
            <v>1</v>
          </cell>
          <cell r="R94">
            <v>6</v>
          </cell>
          <cell r="S94">
            <v>6</v>
          </cell>
          <cell r="T94">
            <v>3</v>
          </cell>
          <cell r="U94">
            <v>4</v>
          </cell>
          <cell r="W94">
            <v>4</v>
          </cell>
          <cell r="X94">
            <v>7</v>
          </cell>
          <cell r="AA94">
            <v>7</v>
          </cell>
          <cell r="AB94">
            <v>3</v>
          </cell>
          <cell r="AC94">
            <v>5</v>
          </cell>
          <cell r="AE94">
            <v>5</v>
          </cell>
          <cell r="AF94">
            <v>6</v>
          </cell>
          <cell r="AI94">
            <v>6</v>
          </cell>
          <cell r="AJ94">
            <v>5</v>
          </cell>
          <cell r="AM94">
            <v>5</v>
          </cell>
          <cell r="AN94">
            <v>7.5</v>
          </cell>
          <cell r="AQ94">
            <v>8</v>
          </cell>
          <cell r="AR94">
            <v>5.3030303030303028</v>
          </cell>
          <cell r="AS94">
            <v>2</v>
          </cell>
          <cell r="AU94">
            <v>6</v>
          </cell>
          <cell r="AX94">
            <v>6</v>
          </cell>
          <cell r="AY94">
            <v>7</v>
          </cell>
          <cell r="BB94">
            <v>7</v>
          </cell>
          <cell r="BC94">
            <v>3</v>
          </cell>
          <cell r="BD94">
            <v>5</v>
          </cell>
          <cell r="BF94">
            <v>5</v>
          </cell>
          <cell r="BG94">
            <v>7</v>
          </cell>
          <cell r="BJ94">
            <v>7</v>
          </cell>
          <cell r="BK94">
            <v>4</v>
          </cell>
          <cell r="BL94">
            <v>5</v>
          </cell>
          <cell r="BN94">
            <v>5</v>
          </cell>
          <cell r="BO94">
            <v>7.5</v>
          </cell>
          <cell r="BR94">
            <v>8</v>
          </cell>
          <cell r="BS94">
            <v>6</v>
          </cell>
          <cell r="BV94">
            <v>6</v>
          </cell>
          <cell r="BW94">
            <v>9</v>
          </cell>
          <cell r="BZ94">
            <v>9</v>
          </cell>
          <cell r="CA94">
            <v>6.0333333333333332</v>
          </cell>
          <cell r="CD94">
            <v>8</v>
          </cell>
          <cell r="CG94">
            <v>8</v>
          </cell>
          <cell r="CH94">
            <v>8</v>
          </cell>
          <cell r="CK94">
            <v>8</v>
          </cell>
          <cell r="CL94">
            <v>6</v>
          </cell>
          <cell r="CO94">
            <v>6</v>
          </cell>
          <cell r="CP94">
            <v>5</v>
          </cell>
          <cell r="CS94">
            <v>5</v>
          </cell>
          <cell r="CT94">
            <v>9</v>
          </cell>
          <cell r="CW94">
            <v>9</v>
          </cell>
          <cell r="CX94">
            <v>3</v>
          </cell>
          <cell r="CY94">
            <v>5</v>
          </cell>
          <cell r="DA94">
            <v>5</v>
          </cell>
          <cell r="DB94">
            <v>8</v>
          </cell>
          <cell r="DE94">
            <v>8</v>
          </cell>
          <cell r="DF94">
            <v>3</v>
          </cell>
          <cell r="DG94">
            <v>6</v>
          </cell>
          <cell r="DI94">
            <v>6</v>
          </cell>
          <cell r="DJ94">
            <v>4</v>
          </cell>
          <cell r="DK94">
            <v>7</v>
          </cell>
          <cell r="DM94">
            <v>7</v>
          </cell>
          <cell r="DN94">
            <v>10</v>
          </cell>
          <cell r="DQ94">
            <v>10</v>
          </cell>
          <cell r="DR94">
            <v>6.7941176470588234</v>
          </cell>
          <cell r="DS94">
            <v>6.7941176470588234</v>
          </cell>
          <cell r="DT94">
            <v>6</v>
          </cell>
          <cell r="DU94">
            <v>0</v>
          </cell>
          <cell r="DX94">
            <v>7</v>
          </cell>
          <cell r="DZ94">
            <v>7</v>
          </cell>
          <cell r="EA94">
            <v>7</v>
          </cell>
          <cell r="ED94">
            <v>7</v>
          </cell>
          <cell r="EE94">
            <v>7</v>
          </cell>
          <cell r="EH94">
            <v>7</v>
          </cell>
          <cell r="EI94">
            <v>6</v>
          </cell>
          <cell r="EL94">
            <v>6</v>
          </cell>
          <cell r="EM94">
            <v>7</v>
          </cell>
          <cell r="EP94">
            <v>7</v>
          </cell>
          <cell r="EQ94">
            <v>6</v>
          </cell>
          <cell r="ET94">
            <v>6</v>
          </cell>
          <cell r="EU94">
            <v>5</v>
          </cell>
          <cell r="EX94">
            <v>5</v>
          </cell>
          <cell r="EY94">
            <v>6.333333333333333</v>
          </cell>
          <cell r="EZ94">
            <v>6.5333333333333332</v>
          </cell>
          <cell r="FA94">
            <v>5.4</v>
          </cell>
          <cell r="FB94">
            <v>0</v>
          </cell>
          <cell r="FC94">
            <v>0</v>
          </cell>
        </row>
        <row r="95">
          <cell r="E95" t="str">
            <v>090</v>
          </cell>
          <cell r="G95" t="str">
            <v>Buìi Thë Thu</v>
          </cell>
          <cell r="H95" t="str">
            <v>Sæång</v>
          </cell>
          <cell r="I95">
            <v>28643</v>
          </cell>
          <cell r="J95" t="str">
            <v>97DL1</v>
          </cell>
          <cell r="K95" t="str">
            <v>97DL3</v>
          </cell>
          <cell r="L95">
            <v>5</v>
          </cell>
          <cell r="O95">
            <v>5</v>
          </cell>
          <cell r="P95">
            <v>5</v>
          </cell>
          <cell r="S95">
            <v>5</v>
          </cell>
          <cell r="T95">
            <v>7</v>
          </cell>
          <cell r="W95">
            <v>7</v>
          </cell>
          <cell r="X95">
            <v>4</v>
          </cell>
          <cell r="Y95">
            <v>4</v>
          </cell>
          <cell r="AA95">
            <v>4</v>
          </cell>
          <cell r="AB95">
            <v>6</v>
          </cell>
          <cell r="AE95">
            <v>6</v>
          </cell>
          <cell r="AF95">
            <v>5</v>
          </cell>
          <cell r="AI95">
            <v>5</v>
          </cell>
          <cell r="AJ95">
            <v>5</v>
          </cell>
          <cell r="AM95">
            <v>5</v>
          </cell>
          <cell r="AN95">
            <v>5.5</v>
          </cell>
          <cell r="AQ95">
            <v>6</v>
          </cell>
          <cell r="AR95">
            <v>5.2121212121212119</v>
          </cell>
          <cell r="AS95">
            <v>2</v>
          </cell>
          <cell r="AU95">
            <v>5</v>
          </cell>
          <cell r="AX95">
            <v>5</v>
          </cell>
          <cell r="AY95">
            <v>5</v>
          </cell>
          <cell r="BB95">
            <v>5</v>
          </cell>
          <cell r="BC95">
            <v>2</v>
          </cell>
          <cell r="BD95">
            <v>3</v>
          </cell>
          <cell r="BE95">
            <v>5</v>
          </cell>
          <cell r="BF95">
            <v>5</v>
          </cell>
          <cell r="BG95">
            <v>6</v>
          </cell>
          <cell r="BJ95">
            <v>6</v>
          </cell>
          <cell r="BK95">
            <v>5</v>
          </cell>
          <cell r="BN95">
            <v>5</v>
          </cell>
          <cell r="BO95">
            <v>6</v>
          </cell>
          <cell r="BR95">
            <v>6</v>
          </cell>
          <cell r="BS95">
            <v>6</v>
          </cell>
          <cell r="BV95">
            <v>6</v>
          </cell>
          <cell r="BW95">
            <v>6</v>
          </cell>
          <cell r="BZ95">
            <v>6</v>
          </cell>
          <cell r="CA95">
            <v>5.333333333333333</v>
          </cell>
          <cell r="CD95">
            <v>7</v>
          </cell>
          <cell r="CG95">
            <v>7</v>
          </cell>
          <cell r="CH95">
            <v>6</v>
          </cell>
          <cell r="CK95">
            <v>6</v>
          </cell>
          <cell r="CL95">
            <v>4</v>
          </cell>
          <cell r="CM95">
            <v>5</v>
          </cell>
          <cell r="CO95">
            <v>5</v>
          </cell>
          <cell r="CP95">
            <v>8</v>
          </cell>
          <cell r="CS95">
            <v>8</v>
          </cell>
          <cell r="CT95">
            <v>5</v>
          </cell>
          <cell r="CU95">
            <v>5</v>
          </cell>
          <cell r="CW95">
            <v>5</v>
          </cell>
          <cell r="CX95">
            <v>4</v>
          </cell>
          <cell r="CY95">
            <v>5</v>
          </cell>
          <cell r="DA95">
            <v>5</v>
          </cell>
          <cell r="DD95">
            <v>6</v>
          </cell>
          <cell r="DE95">
            <v>6</v>
          </cell>
          <cell r="DG95">
            <v>6</v>
          </cell>
          <cell r="DI95">
            <v>6</v>
          </cell>
          <cell r="DJ95">
            <v>5</v>
          </cell>
          <cell r="DK95">
            <v>6</v>
          </cell>
          <cell r="DM95">
            <v>6</v>
          </cell>
          <cell r="DN95">
            <v>8</v>
          </cell>
          <cell r="DQ95">
            <v>8</v>
          </cell>
          <cell r="DR95">
            <v>6.0588235294117645</v>
          </cell>
          <cell r="DS95">
            <v>6.0588235294117645</v>
          </cell>
          <cell r="DT95">
            <v>4.5294117647058822</v>
          </cell>
          <cell r="DU95">
            <v>0</v>
          </cell>
          <cell r="DW95">
            <v>8</v>
          </cell>
          <cell r="DZ95">
            <v>8</v>
          </cell>
          <cell r="EA95">
            <v>7</v>
          </cell>
          <cell r="ED95">
            <v>7</v>
          </cell>
          <cell r="EE95">
            <v>6</v>
          </cell>
          <cell r="EH95">
            <v>6</v>
          </cell>
          <cell r="EI95">
            <v>5</v>
          </cell>
          <cell r="EL95">
            <v>5</v>
          </cell>
          <cell r="EM95">
            <v>1</v>
          </cell>
          <cell r="EN95">
            <v>1</v>
          </cell>
          <cell r="EO95">
            <v>1</v>
          </cell>
          <cell r="EP95">
            <v>1</v>
          </cell>
          <cell r="EQ95">
            <v>3</v>
          </cell>
          <cell r="ER95">
            <v>5</v>
          </cell>
          <cell r="ET95">
            <v>5</v>
          </cell>
          <cell r="EU95">
            <v>1</v>
          </cell>
          <cell r="EV95">
            <v>3</v>
          </cell>
          <cell r="EW95">
            <v>6</v>
          </cell>
          <cell r="EX95">
            <v>6</v>
          </cell>
          <cell r="EY95">
            <v>5.3666666666666663</v>
          </cell>
          <cell r="EZ95">
            <v>5.6666666666666661</v>
          </cell>
          <cell r="FA95">
            <v>4.4333333333333336</v>
          </cell>
          <cell r="FB95">
            <v>2</v>
          </cell>
          <cell r="FC95">
            <v>0</v>
          </cell>
        </row>
        <row r="96">
          <cell r="E96" t="str">
            <v>091</v>
          </cell>
          <cell r="G96" t="str">
            <v xml:space="preserve">Tráön Âçnh </v>
          </cell>
          <cell r="H96" t="str">
            <v>Sang</v>
          </cell>
          <cell r="I96">
            <v>28856</v>
          </cell>
          <cell r="J96" t="str">
            <v>97DL3</v>
          </cell>
          <cell r="K96" t="str">
            <v>97DL1</v>
          </cell>
          <cell r="L96">
            <v>6</v>
          </cell>
          <cell r="O96">
            <v>6</v>
          </cell>
          <cell r="P96">
            <v>7</v>
          </cell>
          <cell r="S96">
            <v>7</v>
          </cell>
          <cell r="T96">
            <v>3</v>
          </cell>
          <cell r="U96">
            <v>5</v>
          </cell>
          <cell r="W96">
            <v>5</v>
          </cell>
          <cell r="X96">
            <v>7</v>
          </cell>
          <cell r="AA96">
            <v>7</v>
          </cell>
          <cell r="AB96">
            <v>3</v>
          </cell>
          <cell r="AC96">
            <v>4</v>
          </cell>
          <cell r="AE96">
            <v>4</v>
          </cell>
          <cell r="AF96">
            <v>6</v>
          </cell>
          <cell r="AI96">
            <v>6</v>
          </cell>
          <cell r="AJ96">
            <v>3</v>
          </cell>
          <cell r="AK96">
            <v>3</v>
          </cell>
          <cell r="AL96">
            <v>5</v>
          </cell>
          <cell r="AM96">
            <v>5</v>
          </cell>
          <cell r="AN96">
            <v>7</v>
          </cell>
          <cell r="AQ96">
            <v>7</v>
          </cell>
          <cell r="AR96">
            <v>5.5757575757575761</v>
          </cell>
          <cell r="AS96">
            <v>2</v>
          </cell>
          <cell r="AU96">
            <v>3</v>
          </cell>
          <cell r="AV96">
            <v>6</v>
          </cell>
          <cell r="AX96">
            <v>6</v>
          </cell>
          <cell r="AY96">
            <v>3</v>
          </cell>
          <cell r="AZ96">
            <v>5</v>
          </cell>
          <cell r="BB96">
            <v>5</v>
          </cell>
          <cell r="BC96">
            <v>5</v>
          </cell>
          <cell r="BD96">
            <v>7</v>
          </cell>
          <cell r="BF96">
            <v>7</v>
          </cell>
          <cell r="BG96">
            <v>5</v>
          </cell>
          <cell r="BJ96">
            <v>5</v>
          </cell>
          <cell r="BK96">
            <v>3</v>
          </cell>
          <cell r="BL96">
            <v>4</v>
          </cell>
          <cell r="BM96">
            <v>6</v>
          </cell>
          <cell r="BN96">
            <v>6</v>
          </cell>
          <cell r="BO96">
            <v>5</v>
          </cell>
          <cell r="BR96">
            <v>5</v>
          </cell>
          <cell r="BS96">
            <v>5</v>
          </cell>
          <cell r="BV96">
            <v>5</v>
          </cell>
          <cell r="BW96">
            <v>6</v>
          </cell>
          <cell r="BZ96">
            <v>6</v>
          </cell>
          <cell r="CA96">
            <v>5.7333333333333334</v>
          </cell>
          <cell r="CB96">
            <v>3</v>
          </cell>
          <cell r="CD96">
            <v>5</v>
          </cell>
          <cell r="CG96">
            <v>5</v>
          </cell>
          <cell r="CH96">
            <v>6</v>
          </cell>
          <cell r="CK96">
            <v>6</v>
          </cell>
          <cell r="CL96">
            <v>5</v>
          </cell>
          <cell r="CO96">
            <v>5</v>
          </cell>
          <cell r="CP96">
            <v>5</v>
          </cell>
          <cell r="CS96">
            <v>5</v>
          </cell>
          <cell r="CT96">
            <v>6</v>
          </cell>
          <cell r="CW96">
            <v>6</v>
          </cell>
          <cell r="CX96">
            <v>7</v>
          </cell>
          <cell r="DA96">
            <v>7</v>
          </cell>
          <cell r="DB96">
            <v>5</v>
          </cell>
          <cell r="DE96">
            <v>5</v>
          </cell>
          <cell r="DF96">
            <v>6</v>
          </cell>
          <cell r="DI96">
            <v>6</v>
          </cell>
          <cell r="DJ96">
            <v>5</v>
          </cell>
          <cell r="DM96">
            <v>5</v>
          </cell>
          <cell r="DN96">
            <v>6</v>
          </cell>
          <cell r="DQ96">
            <v>6</v>
          </cell>
          <cell r="DR96">
            <v>5.5588235294117645</v>
          </cell>
          <cell r="DS96">
            <v>5.8588235294117643</v>
          </cell>
          <cell r="DT96">
            <v>5.8588235294117643</v>
          </cell>
          <cell r="DU96">
            <v>0</v>
          </cell>
          <cell r="DW96">
            <v>6</v>
          </cell>
          <cell r="DZ96">
            <v>6</v>
          </cell>
          <cell r="EA96">
            <v>7</v>
          </cell>
          <cell r="ED96">
            <v>7</v>
          </cell>
          <cell r="EE96">
            <v>1</v>
          </cell>
          <cell r="EF96">
            <v>3</v>
          </cell>
          <cell r="EG96">
            <v>6</v>
          </cell>
          <cell r="EH96">
            <v>6</v>
          </cell>
          <cell r="EI96">
            <v>5</v>
          </cell>
          <cell r="EL96">
            <v>5</v>
          </cell>
          <cell r="EM96">
            <v>4</v>
          </cell>
          <cell r="EN96">
            <v>6</v>
          </cell>
          <cell r="EP96">
            <v>6</v>
          </cell>
          <cell r="EQ96">
            <v>6</v>
          </cell>
          <cell r="ET96">
            <v>6</v>
          </cell>
          <cell r="EU96">
            <v>6</v>
          </cell>
          <cell r="EX96">
            <v>6</v>
          </cell>
          <cell r="EY96">
            <v>5.9666666666666668</v>
          </cell>
          <cell r="EZ96">
            <v>5.9666666666666668</v>
          </cell>
          <cell r="FA96">
            <v>5.0333333333333332</v>
          </cell>
          <cell r="FB96">
            <v>1</v>
          </cell>
          <cell r="FC96">
            <v>0</v>
          </cell>
        </row>
        <row r="97">
          <cell r="E97" t="str">
            <v>092</v>
          </cell>
          <cell r="G97" t="str">
            <v xml:space="preserve">Tráön Vàn </v>
          </cell>
          <cell r="H97" t="str">
            <v>Sang</v>
          </cell>
          <cell r="I97">
            <v>27895</v>
          </cell>
          <cell r="J97" t="str">
            <v>97DL3</v>
          </cell>
          <cell r="K97" t="str">
            <v>97DL1</v>
          </cell>
          <cell r="L97">
            <v>5</v>
          </cell>
          <cell r="O97">
            <v>5</v>
          </cell>
          <cell r="P97">
            <v>2</v>
          </cell>
          <cell r="Q97">
            <v>1</v>
          </cell>
          <cell r="R97">
            <v>6</v>
          </cell>
          <cell r="S97">
            <v>6</v>
          </cell>
          <cell r="T97">
            <v>3</v>
          </cell>
          <cell r="U97">
            <v>4</v>
          </cell>
          <cell r="V97">
            <v>5</v>
          </cell>
          <cell r="W97">
            <v>5</v>
          </cell>
          <cell r="X97">
            <v>6</v>
          </cell>
          <cell r="AA97">
            <v>6</v>
          </cell>
          <cell r="AB97">
            <v>2</v>
          </cell>
          <cell r="AC97">
            <v>5</v>
          </cell>
          <cell r="AE97">
            <v>5</v>
          </cell>
          <cell r="AF97">
            <v>4</v>
          </cell>
          <cell r="AH97">
            <v>7</v>
          </cell>
          <cell r="AI97">
            <v>7</v>
          </cell>
          <cell r="AJ97">
            <v>4</v>
          </cell>
          <cell r="AK97">
            <v>6</v>
          </cell>
          <cell r="AM97">
            <v>6</v>
          </cell>
          <cell r="AN97">
            <v>7.5</v>
          </cell>
          <cell r="AQ97">
            <v>8</v>
          </cell>
          <cell r="AR97">
            <v>5.8181818181818183</v>
          </cell>
          <cell r="AS97">
            <v>2</v>
          </cell>
          <cell r="AU97">
            <v>4</v>
          </cell>
          <cell r="AW97">
            <v>6</v>
          </cell>
          <cell r="AX97">
            <v>6</v>
          </cell>
          <cell r="AY97">
            <v>2</v>
          </cell>
          <cell r="AZ97">
            <v>5</v>
          </cell>
          <cell r="BB97">
            <v>5</v>
          </cell>
          <cell r="BC97">
            <v>4</v>
          </cell>
          <cell r="BD97">
            <v>4</v>
          </cell>
          <cell r="BE97">
            <v>5</v>
          </cell>
          <cell r="BF97">
            <v>5</v>
          </cell>
          <cell r="BG97">
            <v>4</v>
          </cell>
          <cell r="BI97">
            <v>6</v>
          </cell>
          <cell r="BJ97">
            <v>6</v>
          </cell>
          <cell r="BK97">
            <v>2.5</v>
          </cell>
          <cell r="BL97">
            <v>4</v>
          </cell>
          <cell r="BM97">
            <v>6</v>
          </cell>
          <cell r="BN97">
            <v>6</v>
          </cell>
          <cell r="BO97">
            <v>4</v>
          </cell>
          <cell r="BP97">
            <v>4</v>
          </cell>
          <cell r="BQ97">
            <v>5</v>
          </cell>
          <cell r="BR97">
            <v>5</v>
          </cell>
          <cell r="BS97">
            <v>5</v>
          </cell>
          <cell r="BV97">
            <v>5</v>
          </cell>
          <cell r="BW97">
            <v>7</v>
          </cell>
          <cell r="BZ97">
            <v>7</v>
          </cell>
          <cell r="CA97">
            <v>5.5</v>
          </cell>
          <cell r="CD97">
            <v>5</v>
          </cell>
          <cell r="CG97">
            <v>5</v>
          </cell>
          <cell r="CH97">
            <v>3</v>
          </cell>
          <cell r="CI97">
            <v>5</v>
          </cell>
          <cell r="CK97">
            <v>5</v>
          </cell>
          <cell r="CL97">
            <v>5</v>
          </cell>
          <cell r="CO97">
            <v>5</v>
          </cell>
          <cell r="CP97">
            <v>5</v>
          </cell>
          <cell r="CS97">
            <v>5</v>
          </cell>
          <cell r="CT97">
            <v>5</v>
          </cell>
          <cell r="CU97">
            <v>5</v>
          </cell>
          <cell r="CW97">
            <v>5</v>
          </cell>
          <cell r="CX97">
            <v>5</v>
          </cell>
          <cell r="DA97">
            <v>5</v>
          </cell>
          <cell r="DB97">
            <v>4</v>
          </cell>
          <cell r="DC97">
            <v>4</v>
          </cell>
          <cell r="DD97">
            <v>6</v>
          </cell>
          <cell r="DE97">
            <v>6</v>
          </cell>
          <cell r="DF97">
            <v>3</v>
          </cell>
          <cell r="DG97">
            <v>6</v>
          </cell>
          <cell r="DI97">
            <v>6</v>
          </cell>
          <cell r="DJ97">
            <v>4</v>
          </cell>
          <cell r="DK97">
            <v>5</v>
          </cell>
          <cell r="DM97">
            <v>5</v>
          </cell>
          <cell r="DN97">
            <v>6</v>
          </cell>
          <cell r="DQ97">
            <v>6</v>
          </cell>
          <cell r="DR97">
            <v>5.2058823529411766</v>
          </cell>
          <cell r="DS97">
            <v>5.5058823529411764</v>
          </cell>
          <cell r="DT97">
            <v>4.6529411764705877</v>
          </cell>
          <cell r="DU97">
            <v>0</v>
          </cell>
          <cell r="DW97">
            <v>7</v>
          </cell>
          <cell r="DZ97">
            <v>7</v>
          </cell>
          <cell r="EA97">
            <v>5</v>
          </cell>
          <cell r="ED97">
            <v>5</v>
          </cell>
          <cell r="EE97">
            <v>2</v>
          </cell>
          <cell r="EF97">
            <v>3</v>
          </cell>
          <cell r="EG97">
            <v>6</v>
          </cell>
          <cell r="EH97">
            <v>6</v>
          </cell>
          <cell r="EJ97">
            <v>6</v>
          </cell>
          <cell r="EL97">
            <v>6</v>
          </cell>
          <cell r="EM97">
            <v>0</v>
          </cell>
          <cell r="EN97">
            <v>5</v>
          </cell>
          <cell r="EP97">
            <v>5</v>
          </cell>
          <cell r="EQ97">
            <v>6</v>
          </cell>
          <cell r="ET97">
            <v>6</v>
          </cell>
          <cell r="EU97">
            <v>3</v>
          </cell>
          <cell r="EV97">
            <v>5</v>
          </cell>
          <cell r="EX97">
            <v>5</v>
          </cell>
          <cell r="EY97">
            <v>5.7333333333333334</v>
          </cell>
          <cell r="EZ97">
            <v>5.7333333333333334</v>
          </cell>
          <cell r="FA97">
            <v>3.4</v>
          </cell>
          <cell r="FB97">
            <v>3</v>
          </cell>
          <cell r="FC97">
            <v>0</v>
          </cell>
        </row>
        <row r="98">
          <cell r="E98" t="str">
            <v>093</v>
          </cell>
          <cell r="G98" t="str">
            <v>Huyình Âàõc</v>
          </cell>
          <cell r="H98" t="str">
            <v>Taìi</v>
          </cell>
          <cell r="I98">
            <v>25171</v>
          </cell>
          <cell r="J98" t="str">
            <v>97DL3</v>
          </cell>
          <cell r="K98">
            <v>96</v>
          </cell>
          <cell r="O98">
            <v>0</v>
          </cell>
          <cell r="S98">
            <v>0</v>
          </cell>
          <cell r="W98">
            <v>0</v>
          </cell>
          <cell r="AA98">
            <v>0</v>
          </cell>
          <cell r="AE98">
            <v>0</v>
          </cell>
          <cell r="AI98">
            <v>0</v>
          </cell>
          <cell r="AM98">
            <v>0</v>
          </cell>
          <cell r="AQ98">
            <v>0</v>
          </cell>
          <cell r="AR98">
            <v>0</v>
          </cell>
          <cell r="AX98">
            <v>0</v>
          </cell>
          <cell r="BB98">
            <v>0</v>
          </cell>
          <cell r="BF98">
            <v>0</v>
          </cell>
          <cell r="BJ98">
            <v>0</v>
          </cell>
          <cell r="BN98">
            <v>0</v>
          </cell>
          <cell r="BR98">
            <v>0</v>
          </cell>
          <cell r="BV98">
            <v>0</v>
          </cell>
          <cell r="BZ98">
            <v>0</v>
          </cell>
          <cell r="CA98">
            <v>0</v>
          </cell>
          <cell r="CG98">
            <v>0</v>
          </cell>
          <cell r="CK98">
            <v>0</v>
          </cell>
          <cell r="CO98">
            <v>0</v>
          </cell>
          <cell r="CS98">
            <v>0</v>
          </cell>
          <cell r="CW98">
            <v>0</v>
          </cell>
          <cell r="DA98">
            <v>0</v>
          </cell>
          <cell r="DE98">
            <v>0</v>
          </cell>
          <cell r="DI98">
            <v>0</v>
          </cell>
          <cell r="DM98">
            <v>0</v>
          </cell>
          <cell r="DQ98">
            <v>0</v>
          </cell>
          <cell r="DR98">
            <v>0</v>
          </cell>
          <cell r="DS98">
            <v>0</v>
          </cell>
          <cell r="DT98">
            <v>0</v>
          </cell>
          <cell r="DU98">
            <v>9</v>
          </cell>
          <cell r="DW98">
            <v>7</v>
          </cell>
          <cell r="DZ98">
            <v>7</v>
          </cell>
          <cell r="EA98">
            <v>7</v>
          </cell>
          <cell r="ED98">
            <v>7</v>
          </cell>
          <cell r="EE98">
            <v>0</v>
          </cell>
          <cell r="EG98">
            <v>5</v>
          </cell>
          <cell r="EH98">
            <v>5</v>
          </cell>
          <cell r="EJ98">
            <v>7</v>
          </cell>
          <cell r="EL98">
            <v>7</v>
          </cell>
          <cell r="EM98">
            <v>4</v>
          </cell>
          <cell r="EN98">
            <v>7</v>
          </cell>
          <cell r="EP98">
            <v>7</v>
          </cell>
          <cell r="EQ98">
            <v>6</v>
          </cell>
          <cell r="ET98">
            <v>6</v>
          </cell>
          <cell r="EU98">
            <v>5</v>
          </cell>
          <cell r="EX98">
            <v>5</v>
          </cell>
          <cell r="EY98">
            <v>6.2</v>
          </cell>
          <cell r="EZ98">
            <v>6.2</v>
          </cell>
          <cell r="FA98">
            <v>4.2</v>
          </cell>
          <cell r="FB98">
            <v>1</v>
          </cell>
          <cell r="FC98">
            <v>0</v>
          </cell>
        </row>
        <row r="99">
          <cell r="E99" t="str">
            <v>094</v>
          </cell>
          <cell r="G99" t="str">
            <v>Lã Thë Minh</v>
          </cell>
          <cell r="H99" t="str">
            <v>Tám</v>
          </cell>
          <cell r="I99">
            <v>28703</v>
          </cell>
          <cell r="J99" t="str">
            <v>97DL1</v>
          </cell>
          <cell r="K99" t="str">
            <v>97DL2</v>
          </cell>
          <cell r="L99">
            <v>5</v>
          </cell>
          <cell r="O99">
            <v>5</v>
          </cell>
          <cell r="P99">
            <v>6</v>
          </cell>
          <cell r="S99">
            <v>6</v>
          </cell>
          <cell r="T99">
            <v>3</v>
          </cell>
          <cell r="U99">
            <v>4</v>
          </cell>
          <cell r="W99">
            <v>4</v>
          </cell>
          <cell r="X99">
            <v>5</v>
          </cell>
          <cell r="AA99">
            <v>5</v>
          </cell>
          <cell r="AB99">
            <v>6</v>
          </cell>
          <cell r="AE99">
            <v>6</v>
          </cell>
          <cell r="AF99">
            <v>6</v>
          </cell>
          <cell r="AI99">
            <v>6</v>
          </cell>
          <cell r="AJ99">
            <v>5</v>
          </cell>
          <cell r="AM99">
            <v>5</v>
          </cell>
          <cell r="AN99">
            <v>6</v>
          </cell>
          <cell r="AQ99">
            <v>6</v>
          </cell>
          <cell r="AR99">
            <v>5.2727272727272725</v>
          </cell>
          <cell r="AS99">
            <v>2</v>
          </cell>
          <cell r="AU99">
            <v>7</v>
          </cell>
          <cell r="AX99">
            <v>7</v>
          </cell>
          <cell r="AY99">
            <v>3</v>
          </cell>
          <cell r="AZ99">
            <v>5</v>
          </cell>
          <cell r="BB99">
            <v>5</v>
          </cell>
          <cell r="BC99">
            <v>4</v>
          </cell>
          <cell r="BF99">
            <v>4</v>
          </cell>
          <cell r="BG99">
            <v>7</v>
          </cell>
          <cell r="BJ99">
            <v>7</v>
          </cell>
          <cell r="BK99">
            <v>7</v>
          </cell>
          <cell r="BN99">
            <v>7</v>
          </cell>
          <cell r="BO99">
            <v>6</v>
          </cell>
          <cell r="BR99">
            <v>6</v>
          </cell>
          <cell r="BS99">
            <v>7</v>
          </cell>
          <cell r="BV99">
            <v>7</v>
          </cell>
          <cell r="BW99">
            <v>6</v>
          </cell>
          <cell r="BZ99">
            <v>6</v>
          </cell>
          <cell r="CA99">
            <v>6.166666666666667</v>
          </cell>
          <cell r="CD99">
            <v>6</v>
          </cell>
          <cell r="CG99">
            <v>6</v>
          </cell>
          <cell r="CH99">
            <v>7</v>
          </cell>
          <cell r="CK99">
            <v>7</v>
          </cell>
          <cell r="CL99">
            <v>7</v>
          </cell>
          <cell r="CO99">
            <v>7</v>
          </cell>
          <cell r="CP99">
            <v>9</v>
          </cell>
          <cell r="CS99">
            <v>9</v>
          </cell>
          <cell r="CT99">
            <v>6</v>
          </cell>
          <cell r="CW99">
            <v>6</v>
          </cell>
          <cell r="CX99">
            <v>6</v>
          </cell>
          <cell r="DA99">
            <v>6</v>
          </cell>
          <cell r="DB99">
            <v>7</v>
          </cell>
          <cell r="DE99">
            <v>7</v>
          </cell>
          <cell r="DF99">
            <v>5</v>
          </cell>
          <cell r="DI99">
            <v>5</v>
          </cell>
          <cell r="DJ99">
            <v>5</v>
          </cell>
          <cell r="DM99">
            <v>5</v>
          </cell>
          <cell r="DN99">
            <v>5</v>
          </cell>
          <cell r="DQ99">
            <v>5</v>
          </cell>
          <cell r="DR99">
            <v>6.6470588235294121</v>
          </cell>
          <cell r="DS99">
            <v>6.6470588235294121</v>
          </cell>
          <cell r="DT99">
            <v>6.6470588235294121</v>
          </cell>
          <cell r="DU99">
            <v>0</v>
          </cell>
          <cell r="DW99">
            <v>7</v>
          </cell>
          <cell r="DZ99">
            <v>7</v>
          </cell>
          <cell r="EA99">
            <v>6</v>
          </cell>
          <cell r="ED99">
            <v>6</v>
          </cell>
          <cell r="EE99">
            <v>8</v>
          </cell>
          <cell r="EH99">
            <v>8</v>
          </cell>
          <cell r="EI99">
            <v>8</v>
          </cell>
          <cell r="EL99">
            <v>8</v>
          </cell>
          <cell r="EM99">
            <v>6</v>
          </cell>
          <cell r="EP99">
            <v>6</v>
          </cell>
          <cell r="EQ99">
            <v>8</v>
          </cell>
          <cell r="ET99">
            <v>8</v>
          </cell>
          <cell r="EU99">
            <v>8</v>
          </cell>
          <cell r="EX99">
            <v>8</v>
          </cell>
          <cell r="EY99">
            <v>7.4</v>
          </cell>
          <cell r="EZ99">
            <v>7.7</v>
          </cell>
          <cell r="FA99">
            <v>7.7</v>
          </cell>
          <cell r="FB99">
            <v>0</v>
          </cell>
          <cell r="FC99">
            <v>0</v>
          </cell>
        </row>
        <row r="100">
          <cell r="E100" t="str">
            <v>095</v>
          </cell>
          <cell r="G100" t="str">
            <v>Nguyãùn Thë</v>
          </cell>
          <cell r="H100" t="str">
            <v>Tám</v>
          </cell>
          <cell r="I100">
            <v>27561</v>
          </cell>
          <cell r="J100" t="str">
            <v>97DL2</v>
          </cell>
          <cell r="K100" t="str">
            <v>97DL1</v>
          </cell>
          <cell r="L100">
            <v>6</v>
          </cell>
          <cell r="O100">
            <v>6</v>
          </cell>
          <cell r="P100">
            <v>8</v>
          </cell>
          <cell r="S100">
            <v>8</v>
          </cell>
          <cell r="T100">
            <v>3</v>
          </cell>
          <cell r="U100">
            <v>4</v>
          </cell>
          <cell r="W100">
            <v>4</v>
          </cell>
          <cell r="X100">
            <v>6</v>
          </cell>
          <cell r="AA100">
            <v>6</v>
          </cell>
          <cell r="AB100">
            <v>2</v>
          </cell>
          <cell r="AC100">
            <v>4</v>
          </cell>
          <cell r="AE100">
            <v>4</v>
          </cell>
          <cell r="AF100">
            <v>5</v>
          </cell>
          <cell r="AI100">
            <v>5</v>
          </cell>
          <cell r="AJ100">
            <v>4</v>
          </cell>
          <cell r="AM100">
            <v>4</v>
          </cell>
          <cell r="AN100">
            <v>7</v>
          </cell>
          <cell r="AQ100">
            <v>7</v>
          </cell>
          <cell r="AR100">
            <v>5.0909090909090908</v>
          </cell>
          <cell r="AS100">
            <v>2</v>
          </cell>
          <cell r="AU100">
            <v>4</v>
          </cell>
          <cell r="AV100">
            <v>5</v>
          </cell>
          <cell r="AX100">
            <v>5</v>
          </cell>
          <cell r="AY100">
            <v>4</v>
          </cell>
          <cell r="AZ100">
            <v>5</v>
          </cell>
          <cell r="BB100">
            <v>5</v>
          </cell>
          <cell r="BC100">
            <v>5</v>
          </cell>
          <cell r="BF100">
            <v>5</v>
          </cell>
          <cell r="BG100">
            <v>4</v>
          </cell>
          <cell r="BH100">
            <v>5</v>
          </cell>
          <cell r="BJ100">
            <v>5</v>
          </cell>
          <cell r="BK100">
            <v>3.5</v>
          </cell>
          <cell r="BL100">
            <v>6</v>
          </cell>
          <cell r="BN100">
            <v>6</v>
          </cell>
          <cell r="BO100">
            <v>5</v>
          </cell>
          <cell r="BR100">
            <v>5</v>
          </cell>
          <cell r="BS100">
            <v>5</v>
          </cell>
          <cell r="BV100">
            <v>5</v>
          </cell>
          <cell r="BW100">
            <v>7</v>
          </cell>
          <cell r="BZ100">
            <v>7</v>
          </cell>
          <cell r="CA100">
            <v>5.2666666666666666</v>
          </cell>
          <cell r="CD100">
            <v>5</v>
          </cell>
          <cell r="CG100">
            <v>5</v>
          </cell>
          <cell r="CH100">
            <v>5</v>
          </cell>
          <cell r="CK100">
            <v>5</v>
          </cell>
          <cell r="CL100">
            <v>5</v>
          </cell>
          <cell r="CO100">
            <v>5</v>
          </cell>
          <cell r="CP100">
            <v>7</v>
          </cell>
          <cell r="CS100">
            <v>7</v>
          </cell>
          <cell r="CT100">
            <v>5</v>
          </cell>
          <cell r="CW100">
            <v>5</v>
          </cell>
          <cell r="CX100">
            <v>7</v>
          </cell>
          <cell r="DA100">
            <v>7</v>
          </cell>
          <cell r="DB100">
            <v>7</v>
          </cell>
          <cell r="DE100">
            <v>7</v>
          </cell>
          <cell r="DF100">
            <v>5</v>
          </cell>
          <cell r="DI100">
            <v>5</v>
          </cell>
          <cell r="DJ100">
            <v>1</v>
          </cell>
          <cell r="DK100">
            <v>6</v>
          </cell>
          <cell r="DM100">
            <v>6</v>
          </cell>
          <cell r="DN100">
            <v>8</v>
          </cell>
          <cell r="DQ100">
            <v>8</v>
          </cell>
          <cell r="DR100">
            <v>5.7941176470588234</v>
          </cell>
          <cell r="DS100">
            <v>6.0941176470588232</v>
          </cell>
          <cell r="DT100">
            <v>5.6529411764705877</v>
          </cell>
          <cell r="DU100">
            <v>0</v>
          </cell>
          <cell r="DW100">
            <v>4</v>
          </cell>
          <cell r="DX100">
            <v>6</v>
          </cell>
          <cell r="DZ100">
            <v>6</v>
          </cell>
          <cell r="EA100">
            <v>6</v>
          </cell>
          <cell r="ED100">
            <v>6</v>
          </cell>
          <cell r="EE100">
            <v>5</v>
          </cell>
          <cell r="EH100">
            <v>5</v>
          </cell>
          <cell r="EI100">
            <v>6</v>
          </cell>
          <cell r="EL100">
            <v>6</v>
          </cell>
          <cell r="EM100">
            <v>5</v>
          </cell>
          <cell r="EP100">
            <v>5</v>
          </cell>
          <cell r="EQ100">
            <v>6</v>
          </cell>
          <cell r="ET100">
            <v>6</v>
          </cell>
          <cell r="EU100">
            <v>5</v>
          </cell>
          <cell r="EX100">
            <v>5</v>
          </cell>
          <cell r="EY100">
            <v>5.5666666666666664</v>
          </cell>
          <cell r="EZ100">
            <v>5.5666666666666664</v>
          </cell>
          <cell r="FA100">
            <v>5.3</v>
          </cell>
          <cell r="FB100">
            <v>0</v>
          </cell>
          <cell r="FC100">
            <v>0</v>
          </cell>
        </row>
        <row r="101">
          <cell r="E101" t="str">
            <v>096</v>
          </cell>
          <cell r="G101" t="str">
            <v>Træång Viãút</v>
          </cell>
          <cell r="H101" t="str">
            <v>Tênh</v>
          </cell>
          <cell r="I101">
            <v>28357</v>
          </cell>
          <cell r="J101" t="str">
            <v>97DL1</v>
          </cell>
          <cell r="K101" t="str">
            <v>97DL3</v>
          </cell>
          <cell r="L101">
            <v>5</v>
          </cell>
          <cell r="O101">
            <v>5</v>
          </cell>
          <cell r="P101">
            <v>4</v>
          </cell>
          <cell r="Q101">
            <v>4</v>
          </cell>
          <cell r="S101">
            <v>4</v>
          </cell>
          <cell r="T101">
            <v>5</v>
          </cell>
          <cell r="W101">
            <v>5</v>
          </cell>
          <cell r="X101">
            <v>5</v>
          </cell>
          <cell r="AA101">
            <v>5</v>
          </cell>
          <cell r="AB101">
            <v>2</v>
          </cell>
          <cell r="AC101">
            <v>3</v>
          </cell>
          <cell r="AD101">
            <v>5</v>
          </cell>
          <cell r="AE101">
            <v>5</v>
          </cell>
          <cell r="AF101">
            <v>5</v>
          </cell>
          <cell r="AI101">
            <v>5</v>
          </cell>
          <cell r="AJ101">
            <v>4</v>
          </cell>
          <cell r="AK101">
            <v>5</v>
          </cell>
          <cell r="AL101">
            <v>8</v>
          </cell>
          <cell r="AM101">
            <v>8</v>
          </cell>
          <cell r="AN101">
            <v>7</v>
          </cell>
          <cell r="AQ101">
            <v>7</v>
          </cell>
          <cell r="AR101">
            <v>5.9393939393939394</v>
          </cell>
          <cell r="AS101">
            <v>2</v>
          </cell>
          <cell r="AU101">
            <v>7</v>
          </cell>
          <cell r="AX101">
            <v>7</v>
          </cell>
          <cell r="AY101">
            <v>6</v>
          </cell>
          <cell r="BB101">
            <v>6</v>
          </cell>
          <cell r="BC101">
            <v>4</v>
          </cell>
          <cell r="BD101">
            <v>4</v>
          </cell>
          <cell r="BF101">
            <v>4</v>
          </cell>
          <cell r="BG101">
            <v>6</v>
          </cell>
          <cell r="BJ101">
            <v>6</v>
          </cell>
          <cell r="BK101">
            <v>7</v>
          </cell>
          <cell r="BN101">
            <v>7</v>
          </cell>
          <cell r="BO101">
            <v>5</v>
          </cell>
          <cell r="BR101">
            <v>5</v>
          </cell>
          <cell r="BS101">
            <v>6</v>
          </cell>
          <cell r="BV101">
            <v>6</v>
          </cell>
          <cell r="BW101">
            <v>7</v>
          </cell>
          <cell r="BZ101">
            <v>7</v>
          </cell>
          <cell r="CA101">
            <v>5.9333333333333336</v>
          </cell>
          <cell r="CD101">
            <v>6</v>
          </cell>
          <cell r="CG101">
            <v>6</v>
          </cell>
          <cell r="CH101">
            <v>8</v>
          </cell>
          <cell r="CK101">
            <v>8</v>
          </cell>
          <cell r="CL101">
            <v>7</v>
          </cell>
          <cell r="CO101">
            <v>7</v>
          </cell>
          <cell r="CP101">
            <v>9</v>
          </cell>
          <cell r="CS101">
            <v>9</v>
          </cell>
          <cell r="CT101">
            <v>4</v>
          </cell>
          <cell r="CU101">
            <v>5</v>
          </cell>
          <cell r="CW101">
            <v>5</v>
          </cell>
          <cell r="CX101">
            <v>6</v>
          </cell>
          <cell r="DA101">
            <v>6</v>
          </cell>
          <cell r="DB101">
            <v>3</v>
          </cell>
          <cell r="DC101">
            <v>3</v>
          </cell>
          <cell r="DD101">
            <v>5</v>
          </cell>
          <cell r="DE101">
            <v>5</v>
          </cell>
          <cell r="DF101">
            <v>5</v>
          </cell>
          <cell r="DI101">
            <v>5</v>
          </cell>
          <cell r="DJ101">
            <v>5</v>
          </cell>
          <cell r="DM101">
            <v>5</v>
          </cell>
          <cell r="DN101">
            <v>6</v>
          </cell>
          <cell r="DQ101">
            <v>6</v>
          </cell>
          <cell r="DR101">
            <v>6.4411764705882355</v>
          </cell>
          <cell r="DS101">
            <v>6.4411764705882355</v>
          </cell>
          <cell r="DT101">
            <v>6.117647058823529</v>
          </cell>
          <cell r="DU101">
            <v>0</v>
          </cell>
          <cell r="DW101">
            <v>7</v>
          </cell>
          <cell r="DZ101">
            <v>7</v>
          </cell>
          <cell r="EA101">
            <v>7</v>
          </cell>
          <cell r="ED101">
            <v>7</v>
          </cell>
          <cell r="EE101">
            <v>5</v>
          </cell>
          <cell r="EH101">
            <v>5</v>
          </cell>
          <cell r="EI101">
            <v>7</v>
          </cell>
          <cell r="EL101">
            <v>7</v>
          </cell>
          <cell r="EM101">
            <v>1</v>
          </cell>
          <cell r="EN101">
            <v>5</v>
          </cell>
          <cell r="EP101">
            <v>5</v>
          </cell>
          <cell r="EQ101">
            <v>4</v>
          </cell>
          <cell r="ER101">
            <v>7</v>
          </cell>
          <cell r="ET101">
            <v>7</v>
          </cell>
          <cell r="EU101">
            <v>3</v>
          </cell>
          <cell r="EV101">
            <v>1</v>
          </cell>
          <cell r="EW101">
            <v>5</v>
          </cell>
          <cell r="EX101">
            <v>5</v>
          </cell>
          <cell r="EY101">
            <v>6.1333333333333337</v>
          </cell>
          <cell r="EZ101">
            <v>6.4333333333333336</v>
          </cell>
          <cell r="FA101">
            <v>4.9666666666666668</v>
          </cell>
          <cell r="FB101">
            <v>1</v>
          </cell>
          <cell r="FC101">
            <v>0</v>
          </cell>
        </row>
        <row r="102">
          <cell r="E102" t="str">
            <v>097</v>
          </cell>
          <cell r="G102" t="str">
            <v>Nguyãùn Thë Häöng</v>
          </cell>
          <cell r="H102" t="str">
            <v>Thæ</v>
          </cell>
          <cell r="I102">
            <v>29011</v>
          </cell>
          <cell r="J102" t="str">
            <v>97DL2</v>
          </cell>
          <cell r="K102" t="str">
            <v>97DL4</v>
          </cell>
          <cell r="L102">
            <v>5</v>
          </cell>
          <cell r="O102">
            <v>5</v>
          </cell>
          <cell r="P102">
            <v>5</v>
          </cell>
          <cell r="S102">
            <v>5</v>
          </cell>
          <cell r="T102">
            <v>5</v>
          </cell>
          <cell r="W102">
            <v>5</v>
          </cell>
          <cell r="X102">
            <v>4</v>
          </cell>
          <cell r="AA102">
            <v>4</v>
          </cell>
          <cell r="AB102">
            <v>5</v>
          </cell>
          <cell r="AE102">
            <v>5</v>
          </cell>
          <cell r="AF102">
            <v>5</v>
          </cell>
          <cell r="AI102">
            <v>5</v>
          </cell>
          <cell r="AJ102">
            <v>3</v>
          </cell>
          <cell r="AK102">
            <v>4</v>
          </cell>
          <cell r="AM102">
            <v>4</v>
          </cell>
          <cell r="AN102">
            <v>8</v>
          </cell>
          <cell r="AQ102">
            <v>8</v>
          </cell>
          <cell r="AR102">
            <v>4.5757575757575761</v>
          </cell>
          <cell r="AS102">
            <v>2</v>
          </cell>
          <cell r="AU102">
            <v>3</v>
          </cell>
          <cell r="AV102">
            <v>5</v>
          </cell>
          <cell r="AX102">
            <v>5</v>
          </cell>
          <cell r="AY102">
            <v>6</v>
          </cell>
          <cell r="BB102">
            <v>6</v>
          </cell>
          <cell r="BC102">
            <v>5</v>
          </cell>
          <cell r="BF102">
            <v>5</v>
          </cell>
          <cell r="BG102">
            <v>5</v>
          </cell>
          <cell r="BJ102">
            <v>5</v>
          </cell>
          <cell r="BK102">
            <v>3</v>
          </cell>
          <cell r="BL102">
            <v>7</v>
          </cell>
          <cell r="BN102">
            <v>7</v>
          </cell>
          <cell r="BO102">
            <v>5</v>
          </cell>
          <cell r="BR102">
            <v>5</v>
          </cell>
          <cell r="BS102">
            <v>5</v>
          </cell>
          <cell r="BV102">
            <v>5</v>
          </cell>
          <cell r="BW102">
            <v>9</v>
          </cell>
          <cell r="BZ102">
            <v>9</v>
          </cell>
          <cell r="CA102">
            <v>5.6333333333333337</v>
          </cell>
          <cell r="CD102">
            <v>4</v>
          </cell>
          <cell r="CE102">
            <v>6</v>
          </cell>
          <cell r="CG102">
            <v>6</v>
          </cell>
          <cell r="CH102">
            <v>2</v>
          </cell>
          <cell r="CI102">
            <v>6</v>
          </cell>
          <cell r="CK102">
            <v>6</v>
          </cell>
          <cell r="CL102">
            <v>5</v>
          </cell>
          <cell r="CO102">
            <v>5</v>
          </cell>
          <cell r="CP102">
            <v>7</v>
          </cell>
          <cell r="CS102">
            <v>7</v>
          </cell>
          <cell r="CT102">
            <v>5</v>
          </cell>
          <cell r="CW102">
            <v>5</v>
          </cell>
          <cell r="CX102">
            <v>6</v>
          </cell>
          <cell r="DA102">
            <v>6</v>
          </cell>
          <cell r="DB102">
            <v>8</v>
          </cell>
          <cell r="DE102">
            <v>8</v>
          </cell>
          <cell r="DF102">
            <v>5</v>
          </cell>
          <cell r="DI102">
            <v>5</v>
          </cell>
          <cell r="DK102">
            <v>7</v>
          </cell>
          <cell r="DM102">
            <v>7</v>
          </cell>
          <cell r="DN102">
            <v>6</v>
          </cell>
          <cell r="DQ102">
            <v>6</v>
          </cell>
          <cell r="DR102">
            <v>6.0588235294117645</v>
          </cell>
          <cell r="DS102">
            <v>6.0588235294117645</v>
          </cell>
          <cell r="DT102">
            <v>4.8529411764705879</v>
          </cell>
          <cell r="DU102">
            <v>0</v>
          </cell>
          <cell r="DW102">
            <v>6</v>
          </cell>
          <cell r="DZ102">
            <v>6</v>
          </cell>
          <cell r="EA102">
            <v>8</v>
          </cell>
          <cell r="ED102">
            <v>8</v>
          </cell>
          <cell r="EG102">
            <v>5</v>
          </cell>
          <cell r="EH102">
            <v>5</v>
          </cell>
          <cell r="EJ102">
            <v>6</v>
          </cell>
          <cell r="EL102">
            <v>6</v>
          </cell>
          <cell r="EM102">
            <v>5</v>
          </cell>
          <cell r="EP102">
            <v>5</v>
          </cell>
          <cell r="EQ102">
            <v>7</v>
          </cell>
          <cell r="ET102">
            <v>7</v>
          </cell>
          <cell r="EU102">
            <v>1</v>
          </cell>
          <cell r="EV102">
            <v>4</v>
          </cell>
          <cell r="EW102">
            <v>5</v>
          </cell>
          <cell r="EX102">
            <v>5</v>
          </cell>
          <cell r="EY102">
            <v>5.9666666666666668</v>
          </cell>
          <cell r="EZ102">
            <v>5.9666666666666668</v>
          </cell>
          <cell r="FA102">
            <v>3.8333333333333335</v>
          </cell>
          <cell r="FB102">
            <v>2</v>
          </cell>
          <cell r="FC102">
            <v>0</v>
          </cell>
        </row>
        <row r="103">
          <cell r="E103" t="str">
            <v>098</v>
          </cell>
          <cell r="G103" t="str">
            <v>Ngä Thë Minh</v>
          </cell>
          <cell r="H103" t="str">
            <v>Thaình</v>
          </cell>
          <cell r="I103">
            <v>29141</v>
          </cell>
          <cell r="J103" t="str">
            <v>97DL3</v>
          </cell>
          <cell r="K103" t="str">
            <v>97DL4</v>
          </cell>
          <cell r="L103">
            <v>6</v>
          </cell>
          <cell r="O103">
            <v>6</v>
          </cell>
          <cell r="P103">
            <v>5</v>
          </cell>
          <cell r="S103">
            <v>5</v>
          </cell>
          <cell r="T103">
            <v>6</v>
          </cell>
          <cell r="W103">
            <v>6</v>
          </cell>
          <cell r="X103">
            <v>4</v>
          </cell>
          <cell r="AA103">
            <v>4</v>
          </cell>
          <cell r="AB103">
            <v>4</v>
          </cell>
          <cell r="AC103">
            <v>5</v>
          </cell>
          <cell r="AE103">
            <v>5</v>
          </cell>
          <cell r="AF103">
            <v>7</v>
          </cell>
          <cell r="AI103">
            <v>7</v>
          </cell>
          <cell r="AJ103">
            <v>3</v>
          </cell>
          <cell r="AK103">
            <v>5</v>
          </cell>
          <cell r="AM103">
            <v>5</v>
          </cell>
          <cell r="AN103">
            <v>5</v>
          </cell>
          <cell r="AQ103">
            <v>5</v>
          </cell>
          <cell r="AR103">
            <v>5.3939393939393936</v>
          </cell>
          <cell r="AS103">
            <v>2</v>
          </cell>
          <cell r="AU103">
            <v>3</v>
          </cell>
          <cell r="AV103">
            <v>5</v>
          </cell>
          <cell r="AX103">
            <v>5</v>
          </cell>
          <cell r="AY103">
            <v>5</v>
          </cell>
          <cell r="BB103">
            <v>5</v>
          </cell>
          <cell r="BC103">
            <v>5</v>
          </cell>
          <cell r="BF103">
            <v>5</v>
          </cell>
          <cell r="BG103">
            <v>8</v>
          </cell>
          <cell r="BJ103">
            <v>8</v>
          </cell>
          <cell r="BK103">
            <v>3</v>
          </cell>
          <cell r="BL103">
            <v>3</v>
          </cell>
          <cell r="BM103">
            <v>5</v>
          </cell>
          <cell r="BN103">
            <v>5</v>
          </cell>
          <cell r="BO103">
            <v>4</v>
          </cell>
          <cell r="BP103">
            <v>5</v>
          </cell>
          <cell r="BR103">
            <v>5</v>
          </cell>
          <cell r="BS103">
            <v>6</v>
          </cell>
          <cell r="BV103">
            <v>6</v>
          </cell>
          <cell r="BW103">
            <v>8</v>
          </cell>
          <cell r="BZ103">
            <v>8</v>
          </cell>
          <cell r="CA103">
            <v>5.4</v>
          </cell>
          <cell r="CD103">
            <v>4</v>
          </cell>
          <cell r="CE103">
            <v>6</v>
          </cell>
          <cell r="CG103">
            <v>6</v>
          </cell>
          <cell r="CH103">
            <v>5</v>
          </cell>
          <cell r="CK103">
            <v>5</v>
          </cell>
          <cell r="CL103">
            <v>7</v>
          </cell>
          <cell r="CO103">
            <v>7</v>
          </cell>
          <cell r="CP103">
            <v>6</v>
          </cell>
          <cell r="CS103">
            <v>6</v>
          </cell>
          <cell r="CT103">
            <v>9</v>
          </cell>
          <cell r="CW103">
            <v>9</v>
          </cell>
          <cell r="CX103">
            <v>8</v>
          </cell>
          <cell r="DA103">
            <v>8</v>
          </cell>
          <cell r="DB103">
            <v>7</v>
          </cell>
          <cell r="DE103">
            <v>7</v>
          </cell>
          <cell r="DF103">
            <v>5</v>
          </cell>
          <cell r="DI103">
            <v>5</v>
          </cell>
          <cell r="DJ103">
            <v>5</v>
          </cell>
          <cell r="DM103">
            <v>5</v>
          </cell>
          <cell r="DN103">
            <v>7</v>
          </cell>
          <cell r="DQ103">
            <v>7</v>
          </cell>
          <cell r="DR103">
            <v>6.5</v>
          </cell>
          <cell r="DS103">
            <v>6.5</v>
          </cell>
          <cell r="DT103">
            <v>6.382352941176471</v>
          </cell>
          <cell r="DU103">
            <v>0</v>
          </cell>
          <cell r="DW103">
            <v>6</v>
          </cell>
          <cell r="DZ103">
            <v>6</v>
          </cell>
          <cell r="EA103">
            <v>7</v>
          </cell>
          <cell r="ED103">
            <v>7</v>
          </cell>
          <cell r="EE103">
            <v>7</v>
          </cell>
          <cell r="EH103">
            <v>7</v>
          </cell>
          <cell r="EI103">
            <v>7</v>
          </cell>
          <cell r="EL103">
            <v>7</v>
          </cell>
          <cell r="EM103">
            <v>3</v>
          </cell>
          <cell r="EN103">
            <v>7</v>
          </cell>
          <cell r="EP103">
            <v>7</v>
          </cell>
          <cell r="EQ103">
            <v>7</v>
          </cell>
          <cell r="ET103">
            <v>7</v>
          </cell>
          <cell r="EU103">
            <v>8</v>
          </cell>
          <cell r="EX103">
            <v>8</v>
          </cell>
          <cell r="EY103">
            <v>7.0333333333333332</v>
          </cell>
          <cell r="EZ103">
            <v>7.0333333333333332</v>
          </cell>
          <cell r="FA103">
            <v>6.5</v>
          </cell>
          <cell r="FB103">
            <v>0</v>
          </cell>
          <cell r="FC103">
            <v>0</v>
          </cell>
        </row>
        <row r="104">
          <cell r="E104" t="str">
            <v>099</v>
          </cell>
          <cell r="G104" t="str">
            <v>Lã Phaûm Nháût</v>
          </cell>
          <cell r="H104" t="str">
            <v>Thanh</v>
          </cell>
          <cell r="I104">
            <v>28524</v>
          </cell>
          <cell r="J104" t="str">
            <v>97DL2</v>
          </cell>
          <cell r="K104" t="str">
            <v>97DL1</v>
          </cell>
          <cell r="L104">
            <v>7</v>
          </cell>
          <cell r="O104">
            <v>7</v>
          </cell>
          <cell r="P104">
            <v>7</v>
          </cell>
          <cell r="S104">
            <v>7</v>
          </cell>
          <cell r="T104">
            <v>3</v>
          </cell>
          <cell r="U104">
            <v>3</v>
          </cell>
          <cell r="V104">
            <v>6</v>
          </cell>
          <cell r="W104">
            <v>6</v>
          </cell>
          <cell r="X104">
            <v>6</v>
          </cell>
          <cell r="AA104">
            <v>6</v>
          </cell>
          <cell r="AB104">
            <v>5</v>
          </cell>
          <cell r="AE104">
            <v>5</v>
          </cell>
          <cell r="AF104">
            <v>6</v>
          </cell>
          <cell r="AI104">
            <v>6</v>
          </cell>
          <cell r="AM104">
            <v>0</v>
          </cell>
          <cell r="AQ104">
            <v>0</v>
          </cell>
          <cell r="AR104">
            <v>4</v>
          </cell>
          <cell r="AS104">
            <v>1</v>
          </cell>
          <cell r="AV104">
            <v>5</v>
          </cell>
          <cell r="AX104">
            <v>5</v>
          </cell>
          <cell r="AY104">
            <v>4</v>
          </cell>
          <cell r="BB104">
            <v>4</v>
          </cell>
          <cell r="BC104">
            <v>4</v>
          </cell>
          <cell r="BD104">
            <v>3</v>
          </cell>
          <cell r="BE104">
            <v>5</v>
          </cell>
          <cell r="BF104">
            <v>5</v>
          </cell>
          <cell r="BG104">
            <v>7</v>
          </cell>
          <cell r="BJ104">
            <v>7</v>
          </cell>
          <cell r="BL104">
            <v>5</v>
          </cell>
          <cell r="BN104">
            <v>5</v>
          </cell>
          <cell r="BO104">
            <v>6</v>
          </cell>
          <cell r="BR104">
            <v>6</v>
          </cell>
          <cell r="BS104">
            <v>7</v>
          </cell>
          <cell r="BV104">
            <v>7</v>
          </cell>
          <cell r="BZ104">
            <v>0</v>
          </cell>
          <cell r="CA104">
            <v>5.4333333333333336</v>
          </cell>
          <cell r="CB104">
            <v>4</v>
          </cell>
          <cell r="CE104">
            <v>7</v>
          </cell>
          <cell r="CG104">
            <v>7</v>
          </cell>
          <cell r="CI104">
            <v>8</v>
          </cell>
          <cell r="CK104">
            <v>8</v>
          </cell>
          <cell r="CM104">
            <v>5</v>
          </cell>
          <cell r="CO104">
            <v>5</v>
          </cell>
          <cell r="CP104">
            <v>3</v>
          </cell>
          <cell r="CQ104">
            <v>0</v>
          </cell>
          <cell r="CS104">
            <v>3</v>
          </cell>
          <cell r="CT104">
            <v>5</v>
          </cell>
          <cell r="CW104">
            <v>5</v>
          </cell>
          <cell r="CX104">
            <v>6</v>
          </cell>
          <cell r="DA104">
            <v>6</v>
          </cell>
          <cell r="DB104">
            <v>4</v>
          </cell>
          <cell r="DC104">
            <v>4</v>
          </cell>
          <cell r="DD104">
            <v>7</v>
          </cell>
          <cell r="DE104">
            <v>7</v>
          </cell>
          <cell r="DF104">
            <v>3</v>
          </cell>
          <cell r="DG104">
            <v>7</v>
          </cell>
          <cell r="DI104">
            <v>7</v>
          </cell>
          <cell r="DJ104">
            <v>6</v>
          </cell>
          <cell r="DM104">
            <v>6</v>
          </cell>
          <cell r="DQ104">
            <v>0</v>
          </cell>
          <cell r="DR104">
            <v>5.7058823529411766</v>
          </cell>
          <cell r="DS104">
            <v>6.0058823529411764</v>
          </cell>
          <cell r="DT104">
            <v>3.3294117647058821</v>
          </cell>
          <cell r="DU104">
            <v>1</v>
          </cell>
          <cell r="DW104">
            <v>4</v>
          </cell>
          <cell r="DX104">
            <v>7</v>
          </cell>
          <cell r="DZ104">
            <v>7</v>
          </cell>
          <cell r="EA104">
            <v>6</v>
          </cell>
          <cell r="ED104">
            <v>6</v>
          </cell>
          <cell r="EE104">
            <v>5</v>
          </cell>
          <cell r="EH104">
            <v>5</v>
          </cell>
          <cell r="EI104">
            <v>2</v>
          </cell>
          <cell r="EJ104">
            <v>7</v>
          </cell>
          <cell r="EL104">
            <v>7</v>
          </cell>
          <cell r="EM104">
            <v>8</v>
          </cell>
          <cell r="EP104">
            <v>8</v>
          </cell>
          <cell r="EQ104">
            <v>0</v>
          </cell>
          <cell r="ER104">
            <v>3</v>
          </cell>
          <cell r="ET104">
            <v>3</v>
          </cell>
          <cell r="EU104">
            <v>4</v>
          </cell>
          <cell r="EV104">
            <v>2</v>
          </cell>
          <cell r="EW104">
            <v>5</v>
          </cell>
          <cell r="EX104">
            <v>5</v>
          </cell>
          <cell r="EY104">
            <v>5.6333333333333337</v>
          </cell>
          <cell r="EZ104">
            <v>5.6333333333333337</v>
          </cell>
          <cell r="FA104">
            <v>3.8</v>
          </cell>
          <cell r="FB104">
            <v>2</v>
          </cell>
          <cell r="FC104">
            <v>0</v>
          </cell>
        </row>
        <row r="105">
          <cell r="E105" t="str">
            <v>100</v>
          </cell>
          <cell r="G105" t="str">
            <v xml:space="preserve">Phaûm Tráön Uyãn </v>
          </cell>
          <cell r="H105" t="str">
            <v>Thanh</v>
          </cell>
          <cell r="I105">
            <v>28806</v>
          </cell>
          <cell r="J105" t="str">
            <v>97DL2</v>
          </cell>
          <cell r="K105" t="str">
            <v>97DL1</v>
          </cell>
          <cell r="L105">
            <v>8</v>
          </cell>
          <cell r="O105">
            <v>8</v>
          </cell>
          <cell r="P105">
            <v>6</v>
          </cell>
          <cell r="S105">
            <v>6</v>
          </cell>
          <cell r="T105">
            <v>3</v>
          </cell>
          <cell r="U105">
            <v>5</v>
          </cell>
          <cell r="W105">
            <v>5</v>
          </cell>
          <cell r="X105">
            <v>6</v>
          </cell>
          <cell r="AA105">
            <v>6</v>
          </cell>
          <cell r="AB105">
            <v>5</v>
          </cell>
          <cell r="AE105">
            <v>5</v>
          </cell>
          <cell r="AF105">
            <v>4</v>
          </cell>
          <cell r="AI105">
            <v>4</v>
          </cell>
          <cell r="AJ105">
            <v>4</v>
          </cell>
          <cell r="AK105">
            <v>6</v>
          </cell>
          <cell r="AM105">
            <v>6</v>
          </cell>
          <cell r="AN105">
            <v>7</v>
          </cell>
          <cell r="AQ105">
            <v>7</v>
          </cell>
          <cell r="AR105">
            <v>5.8181818181818183</v>
          </cell>
          <cell r="AS105">
            <v>2</v>
          </cell>
          <cell r="AU105">
            <v>5</v>
          </cell>
          <cell r="AX105">
            <v>5</v>
          </cell>
          <cell r="AY105">
            <v>3</v>
          </cell>
          <cell r="AZ105">
            <v>5</v>
          </cell>
          <cell r="BB105">
            <v>5</v>
          </cell>
          <cell r="BC105">
            <v>6</v>
          </cell>
          <cell r="BF105">
            <v>6</v>
          </cell>
          <cell r="BG105">
            <v>6</v>
          </cell>
          <cell r="BJ105">
            <v>6</v>
          </cell>
          <cell r="BL105">
            <v>5</v>
          </cell>
          <cell r="BN105">
            <v>5</v>
          </cell>
          <cell r="BO105">
            <v>5.5</v>
          </cell>
          <cell r="BR105">
            <v>6</v>
          </cell>
          <cell r="BS105">
            <v>4</v>
          </cell>
          <cell r="BT105">
            <v>6</v>
          </cell>
          <cell r="BV105">
            <v>6</v>
          </cell>
          <cell r="BW105">
            <v>9</v>
          </cell>
          <cell r="BZ105">
            <v>9</v>
          </cell>
          <cell r="CA105">
            <v>5.5</v>
          </cell>
          <cell r="CD105">
            <v>6</v>
          </cell>
          <cell r="CG105">
            <v>6</v>
          </cell>
          <cell r="CH105">
            <v>5</v>
          </cell>
          <cell r="CI105">
            <v>7</v>
          </cell>
          <cell r="CK105">
            <v>7</v>
          </cell>
          <cell r="CL105">
            <v>4</v>
          </cell>
          <cell r="CM105">
            <v>4</v>
          </cell>
          <cell r="CO105">
            <v>4</v>
          </cell>
          <cell r="CP105">
            <v>7</v>
          </cell>
          <cell r="CS105">
            <v>7</v>
          </cell>
          <cell r="CT105">
            <v>6</v>
          </cell>
          <cell r="CW105">
            <v>6</v>
          </cell>
          <cell r="CX105">
            <v>7</v>
          </cell>
          <cell r="DA105">
            <v>7</v>
          </cell>
          <cell r="DC105">
            <v>4</v>
          </cell>
          <cell r="DD105">
            <v>7</v>
          </cell>
          <cell r="DE105">
            <v>7</v>
          </cell>
          <cell r="DF105">
            <v>3</v>
          </cell>
          <cell r="DG105">
            <v>7</v>
          </cell>
          <cell r="DI105">
            <v>7</v>
          </cell>
          <cell r="DJ105">
            <v>1</v>
          </cell>
          <cell r="DK105">
            <v>6</v>
          </cell>
          <cell r="DM105">
            <v>6</v>
          </cell>
          <cell r="DN105">
            <v>5</v>
          </cell>
          <cell r="DQ105">
            <v>5</v>
          </cell>
          <cell r="DR105">
            <v>6.3529411764705879</v>
          </cell>
          <cell r="DS105">
            <v>6.6529411764705877</v>
          </cell>
          <cell r="DT105">
            <v>4.8882352941176466</v>
          </cell>
          <cell r="DU105">
            <v>0</v>
          </cell>
          <cell r="DW105">
            <v>7</v>
          </cell>
          <cell r="DZ105">
            <v>7</v>
          </cell>
          <cell r="EB105">
            <v>7</v>
          </cell>
          <cell r="ED105">
            <v>7</v>
          </cell>
          <cell r="EE105">
            <v>3</v>
          </cell>
          <cell r="EF105">
            <v>6</v>
          </cell>
          <cell r="EH105">
            <v>6</v>
          </cell>
          <cell r="EJ105">
            <v>6</v>
          </cell>
          <cell r="EL105">
            <v>6</v>
          </cell>
          <cell r="EM105">
            <v>7</v>
          </cell>
          <cell r="EP105">
            <v>7</v>
          </cell>
          <cell r="EQ105">
            <v>7</v>
          </cell>
          <cell r="ET105">
            <v>7</v>
          </cell>
          <cell r="EU105">
            <v>2</v>
          </cell>
          <cell r="EW105">
            <v>5</v>
          </cell>
          <cell r="EX105">
            <v>5</v>
          </cell>
          <cell r="EY105">
            <v>6.4</v>
          </cell>
          <cell r="EZ105">
            <v>6.4</v>
          </cell>
          <cell r="FA105">
            <v>4</v>
          </cell>
          <cell r="FB105">
            <v>2</v>
          </cell>
          <cell r="FC105">
            <v>0</v>
          </cell>
        </row>
        <row r="106">
          <cell r="E106" t="str">
            <v>101</v>
          </cell>
          <cell r="G106" t="str">
            <v>Nguyãùn Vuî Phæång</v>
          </cell>
          <cell r="H106" t="str">
            <v>Thao</v>
          </cell>
          <cell r="I106">
            <v>28699</v>
          </cell>
          <cell r="J106" t="str">
            <v>97DL3</v>
          </cell>
          <cell r="K106" t="str">
            <v>96DL4</v>
          </cell>
          <cell r="L106">
            <v>6</v>
          </cell>
          <cell r="O106">
            <v>6</v>
          </cell>
          <cell r="P106">
            <v>7</v>
          </cell>
          <cell r="S106">
            <v>7</v>
          </cell>
          <cell r="T106">
            <v>4</v>
          </cell>
          <cell r="W106">
            <v>4</v>
          </cell>
          <cell r="X106">
            <v>3</v>
          </cell>
          <cell r="Z106">
            <v>6</v>
          </cell>
          <cell r="AA106">
            <v>6</v>
          </cell>
          <cell r="AB106">
            <v>2</v>
          </cell>
          <cell r="AC106">
            <v>3</v>
          </cell>
          <cell r="AD106">
            <v>6</v>
          </cell>
          <cell r="AE106">
            <v>6</v>
          </cell>
          <cell r="AF106">
            <v>4</v>
          </cell>
          <cell r="AI106">
            <v>4</v>
          </cell>
          <cell r="AJ106">
            <v>7</v>
          </cell>
          <cell r="AM106">
            <v>7</v>
          </cell>
          <cell r="AQ106">
            <v>0</v>
          </cell>
          <cell r="AR106">
            <v>6.0909090909090908</v>
          </cell>
          <cell r="AU106">
            <v>5</v>
          </cell>
          <cell r="AX106">
            <v>5</v>
          </cell>
          <cell r="AY106">
            <v>7</v>
          </cell>
          <cell r="BB106">
            <v>7</v>
          </cell>
          <cell r="BC106">
            <v>5</v>
          </cell>
          <cell r="BF106">
            <v>5</v>
          </cell>
          <cell r="BG106">
            <v>4</v>
          </cell>
          <cell r="BI106">
            <v>6</v>
          </cell>
          <cell r="BJ106">
            <v>6</v>
          </cell>
          <cell r="BK106">
            <v>5</v>
          </cell>
          <cell r="BN106">
            <v>5</v>
          </cell>
          <cell r="BO106">
            <v>5</v>
          </cell>
          <cell r="BR106">
            <v>5</v>
          </cell>
          <cell r="BS106">
            <v>6</v>
          </cell>
          <cell r="BV106">
            <v>6</v>
          </cell>
          <cell r="BZ106">
            <v>0</v>
          </cell>
          <cell r="CA106">
            <v>5.4</v>
          </cell>
          <cell r="CD106">
            <v>7</v>
          </cell>
          <cell r="CG106">
            <v>7</v>
          </cell>
          <cell r="CH106">
            <v>6</v>
          </cell>
          <cell r="CK106">
            <v>6</v>
          </cell>
          <cell r="CL106">
            <v>5</v>
          </cell>
          <cell r="CO106">
            <v>5</v>
          </cell>
          <cell r="CP106">
            <v>5</v>
          </cell>
          <cell r="CS106">
            <v>5</v>
          </cell>
          <cell r="CU106">
            <v>4</v>
          </cell>
          <cell r="CW106">
            <v>4</v>
          </cell>
          <cell r="CX106">
            <v>7</v>
          </cell>
          <cell r="DA106">
            <v>7</v>
          </cell>
          <cell r="DB106">
            <v>4</v>
          </cell>
          <cell r="DE106">
            <v>4</v>
          </cell>
          <cell r="DF106">
            <v>2</v>
          </cell>
          <cell r="DG106">
            <v>6</v>
          </cell>
          <cell r="DI106">
            <v>6</v>
          </cell>
          <cell r="DJ106">
            <v>6</v>
          </cell>
          <cell r="DM106">
            <v>6</v>
          </cell>
          <cell r="DN106">
            <v>5</v>
          </cell>
          <cell r="DQ106">
            <v>5</v>
          </cell>
          <cell r="DR106">
            <v>5.382352941176471</v>
          </cell>
          <cell r="DS106">
            <v>5.382352941176471</v>
          </cell>
          <cell r="DT106">
            <v>4.3235294117647056</v>
          </cell>
          <cell r="DU106">
            <v>7</v>
          </cell>
          <cell r="DW106">
            <v>7</v>
          </cell>
          <cell r="DZ106">
            <v>7</v>
          </cell>
          <cell r="EA106">
            <v>3</v>
          </cell>
          <cell r="EC106">
            <v>5</v>
          </cell>
          <cell r="ED106">
            <v>5</v>
          </cell>
          <cell r="EE106">
            <v>7</v>
          </cell>
          <cell r="EH106">
            <v>7</v>
          </cell>
          <cell r="EJ106">
            <v>5</v>
          </cell>
          <cell r="EL106">
            <v>5</v>
          </cell>
          <cell r="EM106">
            <v>2</v>
          </cell>
          <cell r="EN106">
            <v>5</v>
          </cell>
          <cell r="EP106">
            <v>5</v>
          </cell>
          <cell r="EQ106">
            <v>7</v>
          </cell>
          <cell r="ET106">
            <v>7</v>
          </cell>
          <cell r="EU106">
            <v>1</v>
          </cell>
          <cell r="EV106">
            <v>5</v>
          </cell>
          <cell r="EX106">
            <v>5</v>
          </cell>
          <cell r="EY106">
            <v>5.9333333333333336</v>
          </cell>
          <cell r="EZ106">
            <v>5.9333333333333336</v>
          </cell>
          <cell r="FA106">
            <v>4</v>
          </cell>
          <cell r="FB106">
            <v>2</v>
          </cell>
          <cell r="FC106">
            <v>0</v>
          </cell>
        </row>
        <row r="107">
          <cell r="E107" t="str">
            <v>102</v>
          </cell>
          <cell r="G107" t="str">
            <v>Vuî Xuán</v>
          </cell>
          <cell r="H107" t="str">
            <v>Tháût</v>
          </cell>
          <cell r="I107">
            <v>28523</v>
          </cell>
          <cell r="J107" t="str">
            <v>97DL1</v>
          </cell>
          <cell r="K107" t="str">
            <v>97DL2</v>
          </cell>
          <cell r="L107">
            <v>5</v>
          </cell>
          <cell r="O107">
            <v>5</v>
          </cell>
          <cell r="P107">
            <v>6</v>
          </cell>
          <cell r="S107">
            <v>6</v>
          </cell>
          <cell r="T107">
            <v>3</v>
          </cell>
          <cell r="U107">
            <v>4</v>
          </cell>
          <cell r="V107">
            <v>5</v>
          </cell>
          <cell r="W107">
            <v>5</v>
          </cell>
          <cell r="X107">
            <v>5</v>
          </cell>
          <cell r="AA107">
            <v>5</v>
          </cell>
          <cell r="AB107">
            <v>5</v>
          </cell>
          <cell r="AE107">
            <v>5</v>
          </cell>
          <cell r="AF107">
            <v>7</v>
          </cell>
          <cell r="AI107">
            <v>7</v>
          </cell>
          <cell r="AJ107">
            <v>5</v>
          </cell>
          <cell r="AM107">
            <v>5</v>
          </cell>
          <cell r="AN107">
            <v>6</v>
          </cell>
          <cell r="AQ107">
            <v>6</v>
          </cell>
          <cell r="AR107">
            <v>5.3939393939393936</v>
          </cell>
          <cell r="AS107">
            <v>2</v>
          </cell>
          <cell r="AU107">
            <v>6</v>
          </cell>
          <cell r="AX107">
            <v>6</v>
          </cell>
          <cell r="AY107">
            <v>6</v>
          </cell>
          <cell r="BB107">
            <v>6</v>
          </cell>
          <cell r="BC107">
            <v>4</v>
          </cell>
          <cell r="BE107">
            <v>6</v>
          </cell>
          <cell r="BF107">
            <v>6</v>
          </cell>
          <cell r="BG107">
            <v>5</v>
          </cell>
          <cell r="BJ107">
            <v>5</v>
          </cell>
          <cell r="BK107">
            <v>6.5</v>
          </cell>
          <cell r="BN107">
            <v>7</v>
          </cell>
          <cell r="BO107">
            <v>4</v>
          </cell>
          <cell r="BQ107">
            <v>5</v>
          </cell>
          <cell r="BR107">
            <v>5</v>
          </cell>
          <cell r="BS107">
            <v>6</v>
          </cell>
          <cell r="BV107">
            <v>6</v>
          </cell>
          <cell r="BW107">
            <v>6</v>
          </cell>
          <cell r="BZ107">
            <v>6</v>
          </cell>
          <cell r="CA107">
            <v>6.0333333333333332</v>
          </cell>
          <cell r="CD107">
            <v>6</v>
          </cell>
          <cell r="CG107">
            <v>6</v>
          </cell>
          <cell r="CH107">
            <v>7</v>
          </cell>
          <cell r="CK107">
            <v>7</v>
          </cell>
          <cell r="CL107">
            <v>6</v>
          </cell>
          <cell r="CO107">
            <v>6</v>
          </cell>
          <cell r="CP107">
            <v>10</v>
          </cell>
          <cell r="CS107">
            <v>10</v>
          </cell>
          <cell r="CT107">
            <v>9</v>
          </cell>
          <cell r="CW107">
            <v>9</v>
          </cell>
          <cell r="CX107">
            <v>7</v>
          </cell>
          <cell r="DA107">
            <v>7</v>
          </cell>
          <cell r="DB107">
            <v>7</v>
          </cell>
          <cell r="DE107">
            <v>7</v>
          </cell>
          <cell r="DF107">
            <v>6</v>
          </cell>
          <cell r="DI107">
            <v>6</v>
          </cell>
          <cell r="DJ107">
            <v>5</v>
          </cell>
          <cell r="DM107">
            <v>5</v>
          </cell>
          <cell r="DN107">
            <v>7</v>
          </cell>
          <cell r="DQ107">
            <v>7</v>
          </cell>
          <cell r="DR107">
            <v>7.3529411764705879</v>
          </cell>
          <cell r="DS107">
            <v>7.3529411764705879</v>
          </cell>
          <cell r="DT107">
            <v>7.3529411764705879</v>
          </cell>
          <cell r="DU107">
            <v>0</v>
          </cell>
          <cell r="DW107">
            <v>6</v>
          </cell>
          <cell r="DZ107">
            <v>6</v>
          </cell>
          <cell r="EA107">
            <v>5</v>
          </cell>
          <cell r="ED107">
            <v>5</v>
          </cell>
          <cell r="EE107">
            <v>8</v>
          </cell>
          <cell r="EH107">
            <v>8</v>
          </cell>
          <cell r="EI107">
            <v>8</v>
          </cell>
          <cell r="EL107">
            <v>8</v>
          </cell>
          <cell r="EM107">
            <v>3</v>
          </cell>
          <cell r="EN107">
            <v>5</v>
          </cell>
          <cell r="EP107">
            <v>5</v>
          </cell>
          <cell r="EQ107">
            <v>6</v>
          </cell>
          <cell r="ET107">
            <v>6</v>
          </cell>
          <cell r="EU107">
            <v>5</v>
          </cell>
          <cell r="EX107">
            <v>5</v>
          </cell>
          <cell r="EY107">
            <v>6.1333333333333337</v>
          </cell>
          <cell r="EZ107">
            <v>6.6333333333333337</v>
          </cell>
          <cell r="FA107">
            <v>6.3666666666666663</v>
          </cell>
          <cell r="FB107">
            <v>0</v>
          </cell>
          <cell r="FC107">
            <v>0</v>
          </cell>
        </row>
        <row r="108">
          <cell r="E108" t="str">
            <v>103</v>
          </cell>
          <cell r="G108" t="str">
            <v>Lã Thë</v>
          </cell>
          <cell r="H108" t="str">
            <v>Thu</v>
          </cell>
          <cell r="I108">
            <v>29088</v>
          </cell>
          <cell r="J108" t="str">
            <v>97DL3</v>
          </cell>
          <cell r="K108" t="str">
            <v>97DL2</v>
          </cell>
          <cell r="L108">
            <v>7</v>
          </cell>
          <cell r="O108">
            <v>7</v>
          </cell>
          <cell r="P108">
            <v>5</v>
          </cell>
          <cell r="S108">
            <v>5</v>
          </cell>
          <cell r="T108">
            <v>6</v>
          </cell>
          <cell r="W108">
            <v>6</v>
          </cell>
          <cell r="X108">
            <v>6</v>
          </cell>
          <cell r="AA108">
            <v>6</v>
          </cell>
          <cell r="AB108">
            <v>5</v>
          </cell>
          <cell r="AE108">
            <v>5</v>
          </cell>
          <cell r="AF108">
            <v>7</v>
          </cell>
          <cell r="AI108">
            <v>7</v>
          </cell>
          <cell r="AJ108">
            <v>5</v>
          </cell>
          <cell r="AM108">
            <v>5</v>
          </cell>
          <cell r="AN108">
            <v>6</v>
          </cell>
          <cell r="AQ108">
            <v>6</v>
          </cell>
          <cell r="AR108">
            <v>5.6363636363636367</v>
          </cell>
          <cell r="AS108">
            <v>2</v>
          </cell>
          <cell r="AU108">
            <v>3</v>
          </cell>
          <cell r="AV108">
            <v>6</v>
          </cell>
          <cell r="AX108">
            <v>6</v>
          </cell>
          <cell r="AY108">
            <v>5</v>
          </cell>
          <cell r="BB108">
            <v>5</v>
          </cell>
          <cell r="BC108">
            <v>3</v>
          </cell>
          <cell r="BD108">
            <v>5</v>
          </cell>
          <cell r="BF108">
            <v>5</v>
          </cell>
          <cell r="BG108">
            <v>5</v>
          </cell>
          <cell r="BJ108">
            <v>5</v>
          </cell>
          <cell r="BK108">
            <v>5</v>
          </cell>
          <cell r="BN108">
            <v>5</v>
          </cell>
          <cell r="BO108">
            <v>5</v>
          </cell>
          <cell r="BR108">
            <v>5</v>
          </cell>
          <cell r="BS108">
            <v>7</v>
          </cell>
          <cell r="BV108">
            <v>7</v>
          </cell>
          <cell r="BW108">
            <v>6</v>
          </cell>
          <cell r="BZ108">
            <v>6</v>
          </cell>
          <cell r="CA108">
            <v>5.333333333333333</v>
          </cell>
          <cell r="CD108">
            <v>7</v>
          </cell>
          <cell r="CG108">
            <v>7</v>
          </cell>
          <cell r="CH108">
            <v>5</v>
          </cell>
          <cell r="CK108">
            <v>5</v>
          </cell>
          <cell r="CL108">
            <v>4</v>
          </cell>
          <cell r="CM108">
            <v>5</v>
          </cell>
          <cell r="CO108">
            <v>5</v>
          </cell>
          <cell r="CP108">
            <v>6</v>
          </cell>
          <cell r="CS108">
            <v>6</v>
          </cell>
          <cell r="CT108">
            <v>3</v>
          </cell>
          <cell r="CV108">
            <v>0</v>
          </cell>
          <cell r="CW108">
            <v>0</v>
          </cell>
          <cell r="CX108">
            <v>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DGIA33"/>
      <sheetName val="PTDG33 (2)"/>
      <sheetName val="PTBVL"/>
      <sheetName val="BTH"/>
      <sheetName val="ptnhua"/>
      <sheetName val="DGIA33moi"/>
      <sheetName val="PTBVL33"/>
      <sheetName val="BVL"/>
      <sheetName val="PTDGIA"/>
      <sheetName val="PTDG33 (3)"/>
      <sheetName val="PTDG33_(2)2"/>
      <sheetName val="PTDG33_(3)2"/>
      <sheetName val="PTDG33_(2)1"/>
      <sheetName val="PTDG33_(3)1"/>
      <sheetName val="PTDG33_(2)"/>
      <sheetName val="PTDG33_(3)"/>
      <sheetName val="PTDG33_(2)3"/>
      <sheetName val="PTDG33_(3)3"/>
      <sheetName val="97QT_HK1234"/>
      <sheetName val="97KT58"/>
      <sheetName val="Tuần 49"/>
    </sheetNames>
    <sheetDataSet>
      <sheetData sheetId="0" refreshError="1">
        <row r="307">
          <cell r="A307" t="str">
            <v>t</v>
          </cell>
          <cell r="B307" t="str">
            <v>S¾t thÐp c¸c lo¹i</v>
          </cell>
          <cell r="C307" t="str">
            <v>TÊn</v>
          </cell>
          <cell r="D307">
            <v>1</v>
          </cell>
          <cell r="E307">
            <v>2</v>
          </cell>
          <cell r="F307">
            <v>1.1000000000000001</v>
          </cell>
          <cell r="G307">
            <v>7000</v>
          </cell>
        </row>
        <row r="308">
          <cell r="A308">
            <v>1</v>
          </cell>
          <cell r="B308" t="str">
            <v>§¸ d¨m 1x2</v>
          </cell>
          <cell r="C308" t="str">
            <v>m3</v>
          </cell>
          <cell r="D308">
            <v>1.6</v>
          </cell>
          <cell r="E308">
            <v>2</v>
          </cell>
          <cell r="F308">
            <v>1.2649999999999999</v>
          </cell>
          <cell r="G308">
            <v>4000</v>
          </cell>
        </row>
        <row r="309">
          <cell r="A309">
            <v>4</v>
          </cell>
          <cell r="B309" t="str">
            <v>§¸ d¨m 4x6</v>
          </cell>
          <cell r="C309" t="str">
            <v>m3</v>
          </cell>
          <cell r="D309">
            <v>1.55</v>
          </cell>
          <cell r="E309">
            <v>2</v>
          </cell>
          <cell r="F309">
            <v>1.2649999999999999</v>
          </cell>
          <cell r="G309">
            <v>3875</v>
          </cell>
        </row>
        <row r="310">
          <cell r="A310">
            <v>0.5</v>
          </cell>
          <cell r="B310" t="str">
            <v>§¸ d¨m 0,5x1</v>
          </cell>
          <cell r="C310" t="str">
            <v>m3</v>
          </cell>
          <cell r="D310">
            <v>1.6</v>
          </cell>
          <cell r="E310">
            <v>2</v>
          </cell>
          <cell r="F310">
            <v>1.2649999999999999</v>
          </cell>
          <cell r="G310">
            <v>4000</v>
          </cell>
        </row>
        <row r="311">
          <cell r="A311">
            <v>2</v>
          </cell>
          <cell r="B311" t="str">
            <v>§¸ d¨m 2x4</v>
          </cell>
          <cell r="C311" t="str">
            <v>m3</v>
          </cell>
          <cell r="D311">
            <v>1.6</v>
          </cell>
          <cell r="E311">
            <v>2</v>
          </cell>
          <cell r="F311">
            <v>1.2649999999999999</v>
          </cell>
          <cell r="G311">
            <v>4000</v>
          </cell>
        </row>
        <row r="312">
          <cell r="A312" t="str">
            <v>ddtc</v>
          </cell>
          <cell r="B312" t="str">
            <v>§¸ d¨m tiªu chuÈn</v>
          </cell>
          <cell r="C312" t="str">
            <v>m3</v>
          </cell>
          <cell r="D312">
            <v>1.55</v>
          </cell>
          <cell r="E312">
            <v>2</v>
          </cell>
          <cell r="F312">
            <v>1.2649999999999999</v>
          </cell>
          <cell r="G312">
            <v>3875</v>
          </cell>
        </row>
        <row r="313">
          <cell r="A313" t="str">
            <v>cpdd</v>
          </cell>
          <cell r="B313" t="str">
            <v>CÊp phèi ®¸ d¨m</v>
          </cell>
          <cell r="C313" t="str">
            <v>m3</v>
          </cell>
          <cell r="D313">
            <v>1.583</v>
          </cell>
          <cell r="E313">
            <v>2</v>
          </cell>
          <cell r="F313">
            <v>1.2649999999999999</v>
          </cell>
          <cell r="G313">
            <v>3957.5</v>
          </cell>
        </row>
        <row r="314">
          <cell r="A314" t="str">
            <v>c</v>
          </cell>
          <cell r="B314" t="str">
            <v>C¸t vµng</v>
          </cell>
          <cell r="C314" t="str">
            <v>m3</v>
          </cell>
          <cell r="D314">
            <v>1.4</v>
          </cell>
          <cell r="E314">
            <v>1</v>
          </cell>
          <cell r="F314">
            <v>1.1499999999999999</v>
          </cell>
          <cell r="G314">
            <v>3500</v>
          </cell>
        </row>
        <row r="315">
          <cell r="A315" t="str">
            <v>dh</v>
          </cell>
          <cell r="B315" t="str">
            <v>§¸ héc</v>
          </cell>
          <cell r="C315" t="str">
            <v>m3</v>
          </cell>
          <cell r="D315">
            <v>1.5</v>
          </cell>
          <cell r="E315">
            <v>2</v>
          </cell>
          <cell r="F315">
            <v>1.2649999999999999</v>
          </cell>
          <cell r="G315">
            <v>3750</v>
          </cell>
        </row>
        <row r="316">
          <cell r="A316" t="str">
            <v>gv</v>
          </cell>
          <cell r="B316" t="str">
            <v>Gç v¸n</v>
          </cell>
          <cell r="C316" t="str">
            <v>m3</v>
          </cell>
          <cell r="D316">
            <v>0.77</v>
          </cell>
          <cell r="E316">
            <v>2</v>
          </cell>
          <cell r="F316">
            <v>1.1000000000000001</v>
          </cell>
          <cell r="G316">
            <v>7000</v>
          </cell>
        </row>
        <row r="317">
          <cell r="A317" t="str">
            <v>x</v>
          </cell>
          <cell r="B317" t="str">
            <v>Xi m¨ng PC30</v>
          </cell>
          <cell r="C317" t="str">
            <v>TÊn</v>
          </cell>
          <cell r="D317">
            <v>1</v>
          </cell>
          <cell r="E317">
            <v>3</v>
          </cell>
          <cell r="F317">
            <v>1.3</v>
          </cell>
          <cell r="G317">
            <v>7000</v>
          </cell>
        </row>
        <row r="318">
          <cell r="A318" t="str">
            <v>xp</v>
          </cell>
          <cell r="B318" t="str">
            <v>Xi m¨ng PC40</v>
          </cell>
          <cell r="C318" t="str">
            <v>TÊn</v>
          </cell>
          <cell r="D318">
            <v>1</v>
          </cell>
          <cell r="E318">
            <v>3</v>
          </cell>
          <cell r="F318">
            <v>1.3</v>
          </cell>
          <cell r="G318">
            <v>7000</v>
          </cell>
        </row>
        <row r="319">
          <cell r="A319" t="str">
            <v>n</v>
          </cell>
          <cell r="B319" t="str">
            <v>Nhùa ®­êng</v>
          </cell>
          <cell r="C319" t="str">
            <v>TÊn</v>
          </cell>
          <cell r="D319">
            <v>1</v>
          </cell>
          <cell r="E319">
            <v>3</v>
          </cell>
          <cell r="F319">
            <v>1.3</v>
          </cell>
          <cell r="G319">
            <v>7000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63"/>
  <sheetViews>
    <sheetView tabSelected="1" workbookViewId="0">
      <selection activeCell="J11" sqref="J11"/>
    </sheetView>
  </sheetViews>
  <sheetFormatPr defaultRowHeight="15"/>
  <cols>
    <col min="1" max="1" width="4.42578125" bestFit="1" customWidth="1"/>
    <col min="2" max="2" width="10.42578125" bestFit="1" customWidth="1"/>
    <col min="3" max="3" width="20.42578125" bestFit="1" customWidth="1"/>
    <col min="4" max="4" width="7.85546875" bestFit="1" customWidth="1"/>
    <col min="5" max="5" width="14" bestFit="1" customWidth="1"/>
    <col min="6" max="6" width="15.140625" bestFit="1" customWidth="1"/>
    <col min="7" max="7" width="3.5703125" bestFit="1" customWidth="1"/>
    <col min="8" max="8" width="10" customWidth="1"/>
    <col min="9" max="9" width="3.5703125" bestFit="1" customWidth="1"/>
    <col min="10" max="10" width="12" customWidth="1"/>
    <col min="11" max="11" width="7.5703125" customWidth="1"/>
    <col min="12" max="12" width="3.28515625" bestFit="1" customWidth="1"/>
    <col min="13" max="13" width="2.7109375" bestFit="1" customWidth="1"/>
    <col min="14" max="14" width="34.28515625" bestFit="1" customWidth="1"/>
  </cols>
  <sheetData>
    <row r="1" spans="1:14" s="1" customFormat="1" ht="14.25" customHeight="1">
      <c r="B1" s="150" t="s">
        <v>7</v>
      </c>
      <c r="C1" s="150"/>
      <c r="D1" s="153" t="s">
        <v>1257</v>
      </c>
      <c r="E1" s="153"/>
      <c r="F1" s="153"/>
      <c r="G1" s="153"/>
      <c r="H1" s="153"/>
      <c r="I1" s="153"/>
      <c r="J1" s="153"/>
      <c r="K1" s="110" t="s">
        <v>2081</v>
      </c>
    </row>
    <row r="2" spans="1:14" s="1" customFormat="1">
      <c r="B2" s="150" t="s">
        <v>1260</v>
      </c>
      <c r="C2" s="150"/>
      <c r="D2" s="2" t="s">
        <v>2082</v>
      </c>
      <c r="E2" s="151" t="s">
        <v>1261</v>
      </c>
      <c r="F2" s="151"/>
      <c r="G2" s="151"/>
      <c r="H2" s="151"/>
      <c r="I2" s="151"/>
      <c r="J2" s="151"/>
      <c r="K2" s="146"/>
      <c r="L2" s="4"/>
      <c r="M2" s="4"/>
    </row>
    <row r="3" spans="1:14" s="5" customFormat="1" ht="17.100000000000001" customHeight="1">
      <c r="B3" s="6" t="s">
        <v>2083</v>
      </c>
      <c r="C3" s="145"/>
      <c r="D3" s="151" t="s">
        <v>1259</v>
      </c>
      <c r="E3" s="151"/>
      <c r="F3" s="151"/>
      <c r="G3" s="151"/>
      <c r="H3" s="151"/>
      <c r="I3" s="151"/>
      <c r="J3" s="151"/>
      <c r="K3" s="3"/>
      <c r="L3" s="3"/>
      <c r="M3" s="3"/>
    </row>
    <row r="4" spans="1:14" s="5" customFormat="1" ht="18" customHeight="1">
      <c r="A4" s="152" t="s">
        <v>2084</v>
      </c>
      <c r="B4" s="152"/>
      <c r="C4" s="152"/>
      <c r="D4" s="152"/>
      <c r="E4" s="152"/>
      <c r="F4" s="152"/>
      <c r="G4" s="152"/>
      <c r="H4" s="152"/>
      <c r="I4" s="152"/>
      <c r="J4" s="152"/>
      <c r="K4" s="3"/>
      <c r="L4" s="3"/>
      <c r="M4" s="3"/>
    </row>
    <row r="5" spans="1:14" ht="3.75" customHeight="1"/>
    <row r="6" spans="1:14" ht="15" customHeight="1">
      <c r="A6" s="149" t="s">
        <v>0</v>
      </c>
      <c r="B6" s="148" t="s">
        <v>8</v>
      </c>
      <c r="C6" s="154" t="s">
        <v>3</v>
      </c>
      <c r="D6" s="155" t="s">
        <v>4</v>
      </c>
      <c r="E6" s="148" t="s">
        <v>14</v>
      </c>
      <c r="F6" s="148" t="s">
        <v>15</v>
      </c>
      <c r="G6" s="148" t="s">
        <v>9</v>
      </c>
      <c r="H6" s="148" t="s">
        <v>10</v>
      </c>
      <c r="I6" s="159" t="s">
        <v>6</v>
      </c>
      <c r="J6" s="159"/>
      <c r="K6" s="160" t="s">
        <v>11</v>
      </c>
      <c r="L6" s="161"/>
      <c r="M6" s="162"/>
    </row>
    <row r="7" spans="1:14" ht="21.95" customHeight="1">
      <c r="A7" s="149"/>
      <c r="B7" s="149"/>
      <c r="C7" s="154"/>
      <c r="D7" s="155"/>
      <c r="E7" s="149"/>
      <c r="F7" s="149"/>
      <c r="G7" s="149"/>
      <c r="H7" s="149"/>
      <c r="I7" s="7" t="s">
        <v>12</v>
      </c>
      <c r="J7" s="7" t="s">
        <v>13</v>
      </c>
      <c r="K7" s="163"/>
      <c r="L7" s="164"/>
      <c r="M7" s="165"/>
    </row>
    <row r="8" spans="1:14" ht="18.95" customHeight="1">
      <c r="A8" s="8">
        <v>1</v>
      </c>
      <c r="B8" s="15">
        <v>26211535596</v>
      </c>
      <c r="C8" s="9" t="s">
        <v>2073</v>
      </c>
      <c r="D8" s="10" t="s">
        <v>2067</v>
      </c>
      <c r="E8" s="16" t="s">
        <v>1370</v>
      </c>
      <c r="F8" s="16" t="s">
        <v>1370</v>
      </c>
      <c r="G8" s="11"/>
      <c r="H8" s="12"/>
      <c r="I8" s="12"/>
      <c r="J8" s="12"/>
      <c r="K8" s="166">
        <v>0</v>
      </c>
      <c r="L8" s="167"/>
      <c r="M8" s="168"/>
      <c r="N8" t="s">
        <v>2085</v>
      </c>
    </row>
    <row r="9" spans="1:14" ht="18.95" customHeight="1">
      <c r="A9" s="8">
        <v>2</v>
      </c>
      <c r="B9" s="15">
        <v>27202138853</v>
      </c>
      <c r="C9" s="9" t="s">
        <v>1514</v>
      </c>
      <c r="D9" s="10" t="s">
        <v>2074</v>
      </c>
      <c r="E9" s="16" t="s">
        <v>1391</v>
      </c>
      <c r="F9" s="16" t="s">
        <v>1391</v>
      </c>
      <c r="G9" s="11"/>
      <c r="H9" s="12"/>
      <c r="I9" s="12"/>
      <c r="J9" s="12"/>
      <c r="K9" s="156">
        <v>0</v>
      </c>
      <c r="L9" s="157"/>
      <c r="M9" s="158"/>
      <c r="N9" t="s">
        <v>2085</v>
      </c>
    </row>
    <row r="10" spans="1:14" ht="18.95" customHeight="1">
      <c r="A10" s="8">
        <v>3</v>
      </c>
      <c r="B10" s="15">
        <v>26203841579</v>
      </c>
      <c r="C10" s="9" t="s">
        <v>2075</v>
      </c>
      <c r="D10" s="10" t="s">
        <v>2074</v>
      </c>
      <c r="E10" s="16" t="s">
        <v>1749</v>
      </c>
      <c r="F10" s="16" t="s">
        <v>1749</v>
      </c>
      <c r="G10" s="11"/>
      <c r="H10" s="12"/>
      <c r="I10" s="12"/>
      <c r="J10" s="12"/>
      <c r="K10" s="156">
        <v>0</v>
      </c>
      <c r="L10" s="157"/>
      <c r="M10" s="158"/>
      <c r="N10" t="s">
        <v>2085</v>
      </c>
    </row>
    <row r="11" spans="1:14" ht="18.95" customHeight="1">
      <c r="A11" s="8">
        <v>4</v>
      </c>
      <c r="B11" s="15">
        <v>26211241693</v>
      </c>
      <c r="C11" s="9" t="s">
        <v>1843</v>
      </c>
      <c r="D11" s="10" t="s">
        <v>2076</v>
      </c>
      <c r="E11" s="16" t="s">
        <v>1270</v>
      </c>
      <c r="F11" s="16" t="s">
        <v>1270</v>
      </c>
      <c r="G11" s="11"/>
      <c r="H11" s="12"/>
      <c r="I11" s="12"/>
      <c r="J11" s="12"/>
      <c r="K11" s="156">
        <v>0</v>
      </c>
      <c r="L11" s="157"/>
      <c r="M11" s="158"/>
      <c r="N11" t="s">
        <v>2085</v>
      </c>
    </row>
    <row r="12" spans="1:14" ht="18.95" customHeight="1">
      <c r="A12" s="8">
        <v>5</v>
      </c>
      <c r="B12" s="15">
        <v>26202224050</v>
      </c>
      <c r="C12" s="9" t="s">
        <v>2077</v>
      </c>
      <c r="D12" s="10" t="s">
        <v>2076</v>
      </c>
      <c r="E12" s="16" t="s">
        <v>1272</v>
      </c>
      <c r="F12" s="16" t="s">
        <v>1272</v>
      </c>
      <c r="G12" s="11"/>
      <c r="H12" s="12"/>
      <c r="I12" s="12"/>
      <c r="J12" s="12"/>
      <c r="K12" s="156">
        <v>0</v>
      </c>
      <c r="L12" s="157"/>
      <c r="M12" s="158"/>
      <c r="N12" t="s">
        <v>2085</v>
      </c>
    </row>
    <row r="13" spans="1:14" ht="18.95" customHeight="1">
      <c r="A13" s="8">
        <v>6</v>
      </c>
      <c r="B13" s="15">
        <v>26204321423</v>
      </c>
      <c r="C13" s="9" t="s">
        <v>2078</v>
      </c>
      <c r="D13" s="10" t="s">
        <v>2079</v>
      </c>
      <c r="E13" s="16" t="s">
        <v>1317</v>
      </c>
      <c r="F13" s="16" t="s">
        <v>1317</v>
      </c>
      <c r="G13" s="11"/>
      <c r="H13" s="12"/>
      <c r="I13" s="12"/>
      <c r="J13" s="12"/>
      <c r="K13" s="156">
        <v>0</v>
      </c>
      <c r="L13" s="157"/>
      <c r="M13" s="158"/>
      <c r="N13" t="s">
        <v>2085</v>
      </c>
    </row>
    <row r="14" spans="1:14" ht="18.95" customHeight="1">
      <c r="A14" s="8">
        <v>7</v>
      </c>
      <c r="B14" s="15">
        <v>26217140914</v>
      </c>
      <c r="C14" s="9" t="s">
        <v>1262</v>
      </c>
      <c r="D14" s="10" t="s">
        <v>1263</v>
      </c>
      <c r="E14" s="16" t="s">
        <v>1264</v>
      </c>
      <c r="F14" s="16" t="s">
        <v>1264</v>
      </c>
      <c r="G14" s="11"/>
      <c r="H14" s="12"/>
      <c r="I14" s="12"/>
      <c r="J14" s="12"/>
      <c r="K14" s="156">
        <v>0</v>
      </c>
      <c r="L14" s="157"/>
      <c r="M14" s="158"/>
      <c r="N14" t="s">
        <v>2085</v>
      </c>
    </row>
    <row r="15" spans="1:14" ht="18.95" customHeight="1">
      <c r="A15" s="8">
        <v>8</v>
      </c>
      <c r="B15" s="15">
        <v>25211205989</v>
      </c>
      <c r="C15" s="9" t="s">
        <v>1265</v>
      </c>
      <c r="D15" s="10" t="s">
        <v>1266</v>
      </c>
      <c r="E15" s="16" t="s">
        <v>1267</v>
      </c>
      <c r="F15" s="16" t="s">
        <v>1267</v>
      </c>
      <c r="G15" s="11"/>
      <c r="H15" s="12"/>
      <c r="I15" s="12"/>
      <c r="J15" s="12"/>
      <c r="K15" s="156">
        <v>0</v>
      </c>
      <c r="L15" s="157"/>
      <c r="M15" s="158"/>
      <c r="N15" t="s">
        <v>2085</v>
      </c>
    </row>
    <row r="16" spans="1:14" ht="18.95" customHeight="1">
      <c r="A16" s="8">
        <v>9</v>
      </c>
      <c r="B16" s="15">
        <v>26211238878</v>
      </c>
      <c r="C16" s="9" t="s">
        <v>1268</v>
      </c>
      <c r="D16" s="10" t="s">
        <v>1269</v>
      </c>
      <c r="E16" s="16" t="s">
        <v>1270</v>
      </c>
      <c r="F16" s="16" t="s">
        <v>1270</v>
      </c>
      <c r="G16" s="11"/>
      <c r="H16" s="12"/>
      <c r="I16" s="12"/>
      <c r="J16" s="12"/>
      <c r="K16" s="156">
        <v>0</v>
      </c>
      <c r="L16" s="157"/>
      <c r="M16" s="158"/>
      <c r="N16" t="s">
        <v>2085</v>
      </c>
    </row>
    <row r="17" spans="1:14" ht="18.95" customHeight="1">
      <c r="A17" s="8">
        <v>10</v>
      </c>
      <c r="B17" s="15">
        <v>26212233785</v>
      </c>
      <c r="C17" s="9" t="s">
        <v>1271</v>
      </c>
      <c r="D17" s="10" t="s">
        <v>1269</v>
      </c>
      <c r="E17" s="16" t="s">
        <v>1272</v>
      </c>
      <c r="F17" s="16" t="s">
        <v>1272</v>
      </c>
      <c r="G17" s="11"/>
      <c r="H17" s="12"/>
      <c r="I17" s="12"/>
      <c r="J17" s="12"/>
      <c r="K17" s="156">
        <v>0</v>
      </c>
      <c r="L17" s="157"/>
      <c r="M17" s="158"/>
      <c r="N17" t="s">
        <v>2085</v>
      </c>
    </row>
    <row r="18" spans="1:14" ht="18.95" customHeight="1">
      <c r="A18" s="8">
        <v>11</v>
      </c>
      <c r="B18" s="15">
        <v>26212430376</v>
      </c>
      <c r="C18" s="9" t="s">
        <v>1273</v>
      </c>
      <c r="D18" s="10" t="s">
        <v>1269</v>
      </c>
      <c r="E18" s="16" t="s">
        <v>1274</v>
      </c>
      <c r="F18" s="16" t="s">
        <v>1274</v>
      </c>
      <c r="G18" s="11"/>
      <c r="H18" s="12"/>
      <c r="I18" s="12"/>
      <c r="J18" s="12"/>
      <c r="K18" s="156">
        <v>0</v>
      </c>
      <c r="L18" s="157"/>
      <c r="M18" s="158"/>
      <c r="N18" t="s">
        <v>2085</v>
      </c>
    </row>
    <row r="19" spans="1:14" ht="18.95" customHeight="1">
      <c r="A19" s="8">
        <v>12</v>
      </c>
      <c r="B19" s="15">
        <v>26213835029</v>
      </c>
      <c r="C19" s="9" t="s">
        <v>1275</v>
      </c>
      <c r="D19" s="10" t="s">
        <v>1269</v>
      </c>
      <c r="E19" s="16" t="s">
        <v>1276</v>
      </c>
      <c r="F19" s="16" t="s">
        <v>1276</v>
      </c>
      <c r="G19" s="11"/>
      <c r="H19" s="12"/>
      <c r="I19" s="12"/>
      <c r="J19" s="12"/>
      <c r="K19" s="156">
        <v>0</v>
      </c>
      <c r="L19" s="157"/>
      <c r="M19" s="158"/>
      <c r="N19" t="s">
        <v>2085</v>
      </c>
    </row>
    <row r="20" spans="1:14" ht="18.95" customHeight="1">
      <c r="A20" s="8">
        <v>13</v>
      </c>
      <c r="B20" s="15">
        <v>26201241946</v>
      </c>
      <c r="C20" s="9" t="s">
        <v>1277</v>
      </c>
      <c r="D20" s="10" t="s">
        <v>1269</v>
      </c>
      <c r="E20" s="16" t="s">
        <v>1278</v>
      </c>
      <c r="F20" s="16" t="s">
        <v>1278</v>
      </c>
      <c r="G20" s="11"/>
      <c r="H20" s="12"/>
      <c r="I20" s="12"/>
      <c r="J20" s="12"/>
      <c r="K20" s="156">
        <v>0</v>
      </c>
      <c r="L20" s="157"/>
      <c r="M20" s="158"/>
      <c r="N20" t="s">
        <v>2085</v>
      </c>
    </row>
    <row r="21" spans="1:14" ht="18.95" customHeight="1">
      <c r="A21" s="8">
        <v>14</v>
      </c>
      <c r="B21" s="15">
        <v>26202234989</v>
      </c>
      <c r="C21" s="9" t="s">
        <v>1279</v>
      </c>
      <c r="D21" s="10" t="s">
        <v>1280</v>
      </c>
      <c r="E21" s="16" t="s">
        <v>1272</v>
      </c>
      <c r="F21" s="16" t="s">
        <v>1272</v>
      </c>
      <c r="G21" s="11"/>
      <c r="H21" s="12"/>
      <c r="I21" s="12"/>
      <c r="J21" s="12"/>
      <c r="K21" s="156">
        <v>0</v>
      </c>
      <c r="L21" s="157"/>
      <c r="M21" s="158"/>
      <c r="N21" t="s">
        <v>2085</v>
      </c>
    </row>
    <row r="22" spans="1:14" ht="18.95" customHeight="1">
      <c r="A22" s="8">
        <v>15</v>
      </c>
      <c r="B22" s="15">
        <v>26202733619</v>
      </c>
      <c r="C22" s="9" t="s">
        <v>1281</v>
      </c>
      <c r="D22" s="10" t="s">
        <v>1280</v>
      </c>
      <c r="E22" s="16" t="s">
        <v>1272</v>
      </c>
      <c r="F22" s="16" t="s">
        <v>1272</v>
      </c>
      <c r="G22" s="11"/>
      <c r="H22" s="12"/>
      <c r="I22" s="12"/>
      <c r="J22" s="12"/>
      <c r="K22" s="156">
        <v>0</v>
      </c>
      <c r="L22" s="157"/>
      <c r="M22" s="158"/>
      <c r="N22" t="s">
        <v>2085</v>
      </c>
    </row>
    <row r="23" spans="1:14" ht="18.95" customHeight="1">
      <c r="A23" s="8">
        <v>16</v>
      </c>
      <c r="B23" s="15">
        <v>26203326422</v>
      </c>
      <c r="C23" s="9" t="s">
        <v>1282</v>
      </c>
      <c r="D23" s="10" t="s">
        <v>1280</v>
      </c>
      <c r="E23" s="16" t="s">
        <v>1283</v>
      </c>
      <c r="F23" s="16" t="s">
        <v>1283</v>
      </c>
      <c r="G23" s="11"/>
      <c r="H23" s="12"/>
      <c r="I23" s="12"/>
      <c r="J23" s="12"/>
      <c r="K23" s="156">
        <v>0</v>
      </c>
      <c r="L23" s="157"/>
      <c r="M23" s="158"/>
      <c r="N23" t="s">
        <v>2085</v>
      </c>
    </row>
    <row r="24" spans="1:14" ht="18.95" customHeight="1">
      <c r="A24" s="8">
        <v>17</v>
      </c>
      <c r="B24" s="15">
        <v>26203331188</v>
      </c>
      <c r="C24" s="9" t="s">
        <v>1284</v>
      </c>
      <c r="D24" s="10" t="s">
        <v>1280</v>
      </c>
      <c r="E24" s="16" t="s">
        <v>1283</v>
      </c>
      <c r="F24" s="16" t="s">
        <v>1283</v>
      </c>
      <c r="G24" s="11"/>
      <c r="H24" s="12"/>
      <c r="I24" s="12"/>
      <c r="J24" s="12"/>
      <c r="K24" s="156">
        <v>0</v>
      </c>
      <c r="L24" s="157"/>
      <c r="M24" s="158"/>
      <c r="N24" t="s">
        <v>2085</v>
      </c>
    </row>
    <row r="25" spans="1:14" ht="18.95" customHeight="1">
      <c r="A25" s="8">
        <v>18</v>
      </c>
      <c r="B25" s="15">
        <v>26207234281</v>
      </c>
      <c r="C25" s="9" t="s">
        <v>1285</v>
      </c>
      <c r="D25" s="10" t="s">
        <v>1280</v>
      </c>
      <c r="E25" s="16" t="s">
        <v>1286</v>
      </c>
      <c r="F25" s="16" t="s">
        <v>1286</v>
      </c>
      <c r="G25" s="11"/>
      <c r="H25" s="12"/>
      <c r="I25" s="12"/>
      <c r="J25" s="12"/>
      <c r="K25" s="156">
        <v>0</v>
      </c>
      <c r="L25" s="157"/>
      <c r="M25" s="158"/>
      <c r="N25" t="s">
        <v>2085</v>
      </c>
    </row>
    <row r="26" spans="1:14" ht="18.95" customHeight="1">
      <c r="A26" s="8">
        <v>19</v>
      </c>
      <c r="B26" s="15">
        <v>26202100691</v>
      </c>
      <c r="C26" s="9" t="s">
        <v>1287</v>
      </c>
      <c r="D26" s="10" t="s">
        <v>1280</v>
      </c>
      <c r="E26" s="16" t="s">
        <v>1274</v>
      </c>
      <c r="F26" s="16" t="s">
        <v>1274</v>
      </c>
      <c r="G26" s="11"/>
      <c r="H26" s="12"/>
      <c r="I26" s="12"/>
      <c r="J26" s="12"/>
      <c r="K26" s="156">
        <v>0</v>
      </c>
      <c r="L26" s="157"/>
      <c r="M26" s="158"/>
      <c r="N26" t="s">
        <v>2085</v>
      </c>
    </row>
    <row r="27" spans="1:14" ht="18.95" customHeight="1">
      <c r="A27" s="8">
        <v>20</v>
      </c>
      <c r="B27" s="15">
        <v>26203342436</v>
      </c>
      <c r="C27" s="9" t="s">
        <v>1288</v>
      </c>
      <c r="D27" s="10" t="s">
        <v>1280</v>
      </c>
      <c r="E27" s="16" t="s">
        <v>1276</v>
      </c>
      <c r="F27" s="16" t="s">
        <v>1276</v>
      </c>
      <c r="G27" s="11"/>
      <c r="H27" s="12"/>
      <c r="I27" s="12"/>
      <c r="J27" s="12"/>
      <c r="K27" s="156">
        <v>0</v>
      </c>
      <c r="L27" s="157"/>
      <c r="M27" s="158"/>
      <c r="N27" t="s">
        <v>2085</v>
      </c>
    </row>
    <row r="28" spans="1:14" ht="18.95" customHeight="1">
      <c r="A28" s="8">
        <v>21</v>
      </c>
      <c r="B28" s="15">
        <v>26205126468</v>
      </c>
      <c r="C28" s="9" t="s">
        <v>1289</v>
      </c>
      <c r="D28" s="10" t="s">
        <v>1280</v>
      </c>
      <c r="E28" s="16" t="s">
        <v>1290</v>
      </c>
      <c r="F28" s="16" t="s">
        <v>1290</v>
      </c>
      <c r="G28" s="11"/>
      <c r="H28" s="12"/>
      <c r="I28" s="12"/>
      <c r="J28" s="12"/>
      <c r="K28" s="156">
        <v>0</v>
      </c>
      <c r="L28" s="157"/>
      <c r="M28" s="158"/>
      <c r="N28" t="s">
        <v>2085</v>
      </c>
    </row>
    <row r="29" spans="1:14" ht="18.95" customHeight="1">
      <c r="A29" s="8">
        <v>22</v>
      </c>
      <c r="B29" s="15">
        <v>25207213333</v>
      </c>
      <c r="C29" s="9" t="s">
        <v>1291</v>
      </c>
      <c r="D29" s="10" t="s">
        <v>1280</v>
      </c>
      <c r="E29" s="16" t="s">
        <v>1292</v>
      </c>
      <c r="F29" s="16" t="s">
        <v>1292</v>
      </c>
      <c r="G29" s="11"/>
      <c r="H29" s="12"/>
      <c r="I29" s="12"/>
      <c r="J29" s="12"/>
      <c r="K29" s="156">
        <v>0</v>
      </c>
      <c r="L29" s="157"/>
      <c r="M29" s="158"/>
      <c r="N29" t="s">
        <v>2085</v>
      </c>
    </row>
    <row r="30" spans="1:14" ht="18.95" customHeight="1">
      <c r="A30" s="8">
        <v>23</v>
      </c>
      <c r="B30" s="15">
        <v>26203033237</v>
      </c>
      <c r="C30" s="9" t="s">
        <v>1293</v>
      </c>
      <c r="D30" s="10" t="s">
        <v>1294</v>
      </c>
      <c r="E30" s="16" t="s">
        <v>1295</v>
      </c>
      <c r="F30" s="16" t="s">
        <v>1295</v>
      </c>
      <c r="G30" s="11"/>
      <c r="H30" s="12"/>
      <c r="I30" s="12"/>
      <c r="J30" s="12"/>
      <c r="K30" s="156">
        <v>0</v>
      </c>
      <c r="L30" s="157"/>
      <c r="M30" s="158"/>
      <c r="N30" t="s">
        <v>2085</v>
      </c>
    </row>
    <row r="31" spans="1:14" ht="18.95" customHeight="1">
      <c r="A31" s="8">
        <v>24</v>
      </c>
      <c r="B31" s="15">
        <v>26207236276</v>
      </c>
      <c r="C31" s="9" t="s">
        <v>1296</v>
      </c>
      <c r="D31" s="10" t="s">
        <v>1294</v>
      </c>
      <c r="E31" s="16" t="s">
        <v>1297</v>
      </c>
      <c r="F31" s="16" t="s">
        <v>1297</v>
      </c>
      <c r="G31" s="11"/>
      <c r="H31" s="12"/>
      <c r="I31" s="12"/>
      <c r="J31" s="12"/>
      <c r="K31" s="156">
        <v>0</v>
      </c>
      <c r="L31" s="157"/>
      <c r="M31" s="158"/>
      <c r="N31" t="s">
        <v>2085</v>
      </c>
    </row>
    <row r="32" spans="1:14" ht="18.95" customHeight="1">
      <c r="A32" s="8">
        <v>25</v>
      </c>
      <c r="B32" s="15">
        <v>26202137859</v>
      </c>
      <c r="C32" s="9" t="s">
        <v>1298</v>
      </c>
      <c r="D32" s="10" t="s">
        <v>1299</v>
      </c>
      <c r="E32" s="16" t="s">
        <v>1300</v>
      </c>
      <c r="F32" s="16" t="s">
        <v>1300</v>
      </c>
      <c r="G32" s="11"/>
      <c r="H32" s="12"/>
      <c r="I32" s="12"/>
      <c r="J32" s="12"/>
      <c r="K32" s="156">
        <v>0</v>
      </c>
      <c r="L32" s="157"/>
      <c r="M32" s="158"/>
      <c r="N32" t="s">
        <v>2085</v>
      </c>
    </row>
    <row r="33" spans="1:14" ht="18.95" customHeight="1">
      <c r="A33" s="8">
        <v>26</v>
      </c>
      <c r="B33" s="15">
        <v>27212423880</v>
      </c>
      <c r="C33" s="9" t="s">
        <v>1301</v>
      </c>
      <c r="D33" s="10" t="s">
        <v>1302</v>
      </c>
      <c r="E33" s="16" t="s">
        <v>1303</v>
      </c>
      <c r="F33" s="16" t="s">
        <v>1303</v>
      </c>
      <c r="G33" s="11"/>
      <c r="H33" s="12"/>
      <c r="I33" s="12"/>
      <c r="J33" s="12"/>
      <c r="K33" s="156">
        <v>0</v>
      </c>
      <c r="L33" s="157"/>
      <c r="M33" s="158"/>
      <c r="N33" t="s">
        <v>2085</v>
      </c>
    </row>
    <row r="34" spans="1:14" ht="18.95" customHeight="1">
      <c r="A34" s="8">
        <v>27</v>
      </c>
      <c r="B34" s="15">
        <v>25202607106</v>
      </c>
      <c r="C34" s="9" t="s">
        <v>1304</v>
      </c>
      <c r="D34" s="10" t="s">
        <v>1302</v>
      </c>
      <c r="E34" s="16" t="s">
        <v>1305</v>
      </c>
      <c r="F34" s="16" t="s">
        <v>1305</v>
      </c>
      <c r="G34" s="11"/>
      <c r="H34" s="12"/>
      <c r="I34" s="12"/>
      <c r="J34" s="12"/>
      <c r="K34" s="156">
        <v>0</v>
      </c>
      <c r="L34" s="157"/>
      <c r="M34" s="158"/>
      <c r="N34" t="s">
        <v>2085</v>
      </c>
    </row>
    <row r="35" spans="1:14" ht="18.95" customHeight="1">
      <c r="A35" s="8">
        <v>28</v>
      </c>
      <c r="B35" s="15">
        <v>26207136321</v>
      </c>
      <c r="C35" s="9" t="s">
        <v>1306</v>
      </c>
      <c r="D35" s="10" t="s">
        <v>1302</v>
      </c>
      <c r="E35" s="16" t="s">
        <v>1264</v>
      </c>
      <c r="F35" s="16" t="s">
        <v>1264</v>
      </c>
      <c r="G35" s="11"/>
      <c r="H35" s="12"/>
      <c r="I35" s="12"/>
      <c r="J35" s="12"/>
      <c r="K35" s="156">
        <v>0</v>
      </c>
      <c r="L35" s="157"/>
      <c r="M35" s="158"/>
      <c r="N35" t="s">
        <v>2085</v>
      </c>
    </row>
    <row r="36" spans="1:14" ht="18.95" customHeight="1">
      <c r="A36" s="8">
        <v>29</v>
      </c>
      <c r="B36" s="15">
        <v>26211330290</v>
      </c>
      <c r="C36" s="9" t="s">
        <v>1307</v>
      </c>
      <c r="D36" s="10" t="s">
        <v>1308</v>
      </c>
      <c r="E36" s="16" t="s">
        <v>1309</v>
      </c>
      <c r="F36" s="16" t="s">
        <v>1309</v>
      </c>
      <c r="G36" s="11"/>
      <c r="H36" s="12"/>
      <c r="I36" s="12"/>
      <c r="J36" s="12"/>
      <c r="K36" s="156">
        <v>0</v>
      </c>
      <c r="L36" s="157"/>
      <c r="M36" s="158"/>
      <c r="N36" t="s">
        <v>2085</v>
      </c>
    </row>
    <row r="37" spans="1:14" ht="18.95" customHeight="1">
      <c r="A37" s="8">
        <v>30</v>
      </c>
      <c r="B37" s="15">
        <v>25218704488</v>
      </c>
      <c r="C37" s="9" t="s">
        <v>1310</v>
      </c>
      <c r="D37" s="10" t="s">
        <v>1311</v>
      </c>
      <c r="E37" s="16" t="s">
        <v>1312</v>
      </c>
      <c r="F37" s="16" t="s">
        <v>1312</v>
      </c>
      <c r="G37" s="11"/>
      <c r="H37" s="12"/>
      <c r="I37" s="12"/>
      <c r="J37" s="12"/>
      <c r="K37" s="156">
        <v>0</v>
      </c>
      <c r="L37" s="157"/>
      <c r="M37" s="158"/>
      <c r="N37" t="s">
        <v>2085</v>
      </c>
    </row>
    <row r="38" spans="1:14">
      <c r="K38" s="147"/>
      <c r="L38" s="147" t="s">
        <v>2086</v>
      </c>
      <c r="M38" s="13" t="s">
        <v>2087</v>
      </c>
    </row>
    <row r="39" spans="1:14" s="1" customFormat="1" ht="14.25" customHeight="1">
      <c r="B39" s="150" t="s">
        <v>7</v>
      </c>
      <c r="C39" s="150"/>
      <c r="D39" s="153" t="s">
        <v>1257</v>
      </c>
      <c r="E39" s="153"/>
      <c r="F39" s="153"/>
      <c r="G39" s="153"/>
      <c r="H39" s="153"/>
      <c r="I39" s="153"/>
      <c r="J39" s="153"/>
      <c r="K39" s="110" t="s">
        <v>2088</v>
      </c>
    </row>
    <row r="40" spans="1:14" s="1" customFormat="1">
      <c r="B40" s="150" t="s">
        <v>1260</v>
      </c>
      <c r="C40" s="150"/>
      <c r="D40" s="2" t="s">
        <v>2089</v>
      </c>
      <c r="E40" s="151" t="s">
        <v>1261</v>
      </c>
      <c r="F40" s="151"/>
      <c r="G40" s="151"/>
      <c r="H40" s="151"/>
      <c r="I40" s="151"/>
      <c r="J40" s="151"/>
      <c r="K40" s="146"/>
      <c r="L40" s="4"/>
      <c r="M40" s="4"/>
    </row>
    <row r="41" spans="1:14" s="5" customFormat="1" ht="17.100000000000001" customHeight="1">
      <c r="B41" s="6" t="s">
        <v>2090</v>
      </c>
      <c r="C41" s="145"/>
      <c r="D41" s="151" t="s">
        <v>1259</v>
      </c>
      <c r="E41" s="151"/>
      <c r="F41" s="151"/>
      <c r="G41" s="151"/>
      <c r="H41" s="151"/>
      <c r="I41" s="151"/>
      <c r="J41" s="151"/>
      <c r="K41" s="3"/>
      <c r="L41" s="3"/>
      <c r="M41" s="3"/>
    </row>
    <row r="42" spans="1:14" s="5" customFormat="1" ht="18" customHeight="1">
      <c r="A42" s="152" t="s">
        <v>2091</v>
      </c>
      <c r="B42" s="152"/>
      <c r="C42" s="152"/>
      <c r="D42" s="152"/>
      <c r="E42" s="152"/>
      <c r="F42" s="152"/>
      <c r="G42" s="152"/>
      <c r="H42" s="152"/>
      <c r="I42" s="152"/>
      <c r="J42" s="152"/>
      <c r="K42" s="3"/>
      <c r="L42" s="3"/>
      <c r="M42" s="3"/>
    </row>
    <row r="43" spans="1:14" ht="3.75" customHeight="1"/>
    <row r="44" spans="1:14" ht="15" customHeight="1">
      <c r="A44" s="149" t="s">
        <v>0</v>
      </c>
      <c r="B44" s="148" t="s">
        <v>8</v>
      </c>
      <c r="C44" s="154" t="s">
        <v>3</v>
      </c>
      <c r="D44" s="155" t="s">
        <v>4</v>
      </c>
      <c r="E44" s="148" t="s">
        <v>14</v>
      </c>
      <c r="F44" s="148" t="s">
        <v>15</v>
      </c>
      <c r="G44" s="148" t="s">
        <v>9</v>
      </c>
      <c r="H44" s="148" t="s">
        <v>10</v>
      </c>
      <c r="I44" s="159" t="s">
        <v>6</v>
      </c>
      <c r="J44" s="159"/>
      <c r="K44" s="160" t="s">
        <v>11</v>
      </c>
      <c r="L44" s="161"/>
      <c r="M44" s="162"/>
    </row>
    <row r="45" spans="1:14" ht="21.95" customHeight="1">
      <c r="A45" s="149"/>
      <c r="B45" s="149"/>
      <c r="C45" s="154"/>
      <c r="D45" s="155"/>
      <c r="E45" s="149"/>
      <c r="F45" s="149"/>
      <c r="G45" s="149"/>
      <c r="H45" s="149"/>
      <c r="I45" s="7" t="s">
        <v>12</v>
      </c>
      <c r="J45" s="7" t="s">
        <v>13</v>
      </c>
      <c r="K45" s="163"/>
      <c r="L45" s="164"/>
      <c r="M45" s="165"/>
    </row>
    <row r="46" spans="1:14" ht="18.95" customHeight="1">
      <c r="A46" s="8">
        <v>1</v>
      </c>
      <c r="B46" s="15">
        <v>26212137880</v>
      </c>
      <c r="C46" s="9" t="s">
        <v>1313</v>
      </c>
      <c r="D46" s="10" t="s">
        <v>1311</v>
      </c>
      <c r="E46" s="16" t="s">
        <v>1314</v>
      </c>
      <c r="F46" s="16" t="s">
        <v>1314</v>
      </c>
      <c r="G46" s="11"/>
      <c r="H46" s="12"/>
      <c r="I46" s="12"/>
      <c r="J46" s="12"/>
      <c r="K46" s="166">
        <v>0</v>
      </c>
      <c r="L46" s="167"/>
      <c r="M46" s="168"/>
      <c r="N46" t="s">
        <v>2092</v>
      </c>
    </row>
    <row r="47" spans="1:14" ht="18.95" customHeight="1">
      <c r="A47" s="8">
        <v>2</v>
      </c>
      <c r="B47" s="15">
        <v>26214327334</v>
      </c>
      <c r="C47" s="9" t="s">
        <v>1315</v>
      </c>
      <c r="D47" s="10" t="s">
        <v>1316</v>
      </c>
      <c r="E47" s="16" t="s">
        <v>1317</v>
      </c>
      <c r="F47" s="16" t="s">
        <v>1317</v>
      </c>
      <c r="G47" s="11"/>
      <c r="H47" s="12"/>
      <c r="I47" s="12"/>
      <c r="J47" s="12"/>
      <c r="K47" s="156">
        <v>0</v>
      </c>
      <c r="L47" s="157"/>
      <c r="M47" s="158"/>
      <c r="N47" t="s">
        <v>2092</v>
      </c>
    </row>
    <row r="48" spans="1:14" ht="18.95" customHeight="1">
      <c r="A48" s="8">
        <v>3</v>
      </c>
      <c r="B48" s="15">
        <v>26214334971</v>
      </c>
      <c r="C48" s="9" t="s">
        <v>1318</v>
      </c>
      <c r="D48" s="10" t="s">
        <v>1316</v>
      </c>
      <c r="E48" s="16" t="s">
        <v>1317</v>
      </c>
      <c r="F48" s="16" t="s">
        <v>1317</v>
      </c>
      <c r="G48" s="11"/>
      <c r="H48" s="12"/>
      <c r="I48" s="12"/>
      <c r="J48" s="12"/>
      <c r="K48" s="156">
        <v>0</v>
      </c>
      <c r="L48" s="157"/>
      <c r="M48" s="158"/>
      <c r="N48" t="s">
        <v>2092</v>
      </c>
    </row>
    <row r="49" spans="1:14" ht="18.95" customHeight="1">
      <c r="A49" s="8">
        <v>4</v>
      </c>
      <c r="B49" s="15">
        <v>26203833853</v>
      </c>
      <c r="C49" s="9" t="s">
        <v>1319</v>
      </c>
      <c r="D49" s="10" t="s">
        <v>1320</v>
      </c>
      <c r="E49" s="16" t="s">
        <v>1276</v>
      </c>
      <c r="F49" s="16" t="s">
        <v>1276</v>
      </c>
      <c r="G49" s="11"/>
      <c r="H49" s="12"/>
      <c r="I49" s="12"/>
      <c r="J49" s="12"/>
      <c r="K49" s="156">
        <v>0</v>
      </c>
      <c r="L49" s="157"/>
      <c r="M49" s="158"/>
      <c r="N49" t="s">
        <v>2092</v>
      </c>
    </row>
    <row r="50" spans="1:14" ht="18.95" customHeight="1">
      <c r="A50" s="8">
        <v>5</v>
      </c>
      <c r="B50" s="15">
        <v>26213329307</v>
      </c>
      <c r="C50" s="9" t="s">
        <v>1321</v>
      </c>
      <c r="D50" s="10" t="s">
        <v>1322</v>
      </c>
      <c r="E50" s="16" t="s">
        <v>1283</v>
      </c>
      <c r="F50" s="16" t="s">
        <v>1283</v>
      </c>
      <c r="G50" s="11"/>
      <c r="H50" s="12"/>
      <c r="I50" s="12"/>
      <c r="J50" s="12"/>
      <c r="K50" s="156">
        <v>0</v>
      </c>
      <c r="L50" s="157"/>
      <c r="M50" s="158"/>
      <c r="N50" t="s">
        <v>2092</v>
      </c>
    </row>
    <row r="51" spans="1:14" ht="18.95" customHeight="1">
      <c r="A51" s="8">
        <v>6</v>
      </c>
      <c r="B51" s="15">
        <v>26202638389</v>
      </c>
      <c r="C51" s="9" t="s">
        <v>1323</v>
      </c>
      <c r="D51" s="10" t="s">
        <v>1324</v>
      </c>
      <c r="E51" s="16" t="s">
        <v>1325</v>
      </c>
      <c r="F51" s="16" t="s">
        <v>1325</v>
      </c>
      <c r="G51" s="11"/>
      <c r="H51" s="12"/>
      <c r="I51" s="12"/>
      <c r="J51" s="12"/>
      <c r="K51" s="156">
        <v>0</v>
      </c>
      <c r="L51" s="157"/>
      <c r="M51" s="158"/>
      <c r="N51" t="s">
        <v>2092</v>
      </c>
    </row>
    <row r="52" spans="1:14" ht="18.95" customHeight="1">
      <c r="A52" s="8">
        <v>7</v>
      </c>
      <c r="B52" s="15">
        <v>26214327691</v>
      </c>
      <c r="C52" s="9" t="s">
        <v>1326</v>
      </c>
      <c r="D52" s="10" t="s">
        <v>1324</v>
      </c>
      <c r="E52" s="16" t="s">
        <v>1317</v>
      </c>
      <c r="F52" s="16" t="s">
        <v>1317</v>
      </c>
      <c r="G52" s="11"/>
      <c r="H52" s="12"/>
      <c r="I52" s="12"/>
      <c r="J52" s="12"/>
      <c r="K52" s="156">
        <v>0</v>
      </c>
      <c r="L52" s="157"/>
      <c r="M52" s="158"/>
      <c r="N52" t="s">
        <v>2092</v>
      </c>
    </row>
    <row r="53" spans="1:14" ht="18.95" customHeight="1">
      <c r="A53" s="8">
        <v>8</v>
      </c>
      <c r="B53" s="15">
        <v>26217326252</v>
      </c>
      <c r="C53" s="9" t="s">
        <v>1327</v>
      </c>
      <c r="D53" s="10" t="s">
        <v>1324</v>
      </c>
      <c r="E53" s="16" t="s">
        <v>1286</v>
      </c>
      <c r="F53" s="16" t="s">
        <v>1286</v>
      </c>
      <c r="G53" s="11"/>
      <c r="H53" s="12"/>
      <c r="I53" s="12"/>
      <c r="J53" s="12"/>
      <c r="K53" s="156">
        <v>0</v>
      </c>
      <c r="L53" s="157"/>
      <c r="M53" s="158"/>
      <c r="N53" t="s">
        <v>2092</v>
      </c>
    </row>
    <row r="54" spans="1:14" ht="18.95" customHeight="1">
      <c r="A54" s="8">
        <v>9</v>
      </c>
      <c r="B54" s="15">
        <v>26212735181</v>
      </c>
      <c r="C54" s="9" t="s">
        <v>1328</v>
      </c>
      <c r="D54" s="10" t="s">
        <v>1324</v>
      </c>
      <c r="E54" s="16" t="s">
        <v>1272</v>
      </c>
      <c r="F54" s="16" t="s">
        <v>1272</v>
      </c>
      <c r="G54" s="11"/>
      <c r="H54" s="12"/>
      <c r="I54" s="12"/>
      <c r="J54" s="12"/>
      <c r="K54" s="156">
        <v>0</v>
      </c>
      <c r="L54" s="157"/>
      <c r="M54" s="158"/>
      <c r="N54" t="s">
        <v>2092</v>
      </c>
    </row>
    <row r="55" spans="1:14" ht="18.95" customHeight="1">
      <c r="A55" s="8">
        <v>10</v>
      </c>
      <c r="B55" s="15">
        <v>26212832238</v>
      </c>
      <c r="C55" s="9" t="s">
        <v>1329</v>
      </c>
      <c r="D55" s="10" t="s">
        <v>1324</v>
      </c>
      <c r="E55" s="16" t="s">
        <v>1330</v>
      </c>
      <c r="F55" s="16" t="s">
        <v>1330</v>
      </c>
      <c r="G55" s="11"/>
      <c r="H55" s="12"/>
      <c r="I55" s="12"/>
      <c r="J55" s="12"/>
      <c r="K55" s="156">
        <v>0</v>
      </c>
      <c r="L55" s="157"/>
      <c r="M55" s="158"/>
      <c r="N55" t="s">
        <v>2092</v>
      </c>
    </row>
    <row r="56" spans="1:14" ht="18.95" customHeight="1">
      <c r="A56" s="8">
        <v>11</v>
      </c>
      <c r="B56" s="15">
        <v>2321122030</v>
      </c>
      <c r="C56" s="9" t="s">
        <v>1331</v>
      </c>
      <c r="D56" s="10" t="s">
        <v>1332</v>
      </c>
      <c r="E56" s="16" t="s">
        <v>1333</v>
      </c>
      <c r="F56" s="16" t="s">
        <v>1333</v>
      </c>
      <c r="G56" s="11"/>
      <c r="H56" s="12"/>
      <c r="I56" s="12"/>
      <c r="J56" s="12"/>
      <c r="K56" s="156">
        <v>0</v>
      </c>
      <c r="L56" s="157"/>
      <c r="M56" s="158"/>
      <c r="N56" t="s">
        <v>2092</v>
      </c>
    </row>
    <row r="57" spans="1:14" ht="18.95" customHeight="1">
      <c r="A57" s="8">
        <v>12</v>
      </c>
      <c r="B57" s="15">
        <v>25213505201</v>
      </c>
      <c r="C57" s="9" t="s">
        <v>1334</v>
      </c>
      <c r="D57" s="10" t="s">
        <v>1332</v>
      </c>
      <c r="E57" s="16" t="s">
        <v>1335</v>
      </c>
      <c r="F57" s="16" t="s">
        <v>1335</v>
      </c>
      <c r="G57" s="11"/>
      <c r="H57" s="12"/>
      <c r="I57" s="12"/>
      <c r="J57" s="12"/>
      <c r="K57" s="156">
        <v>0</v>
      </c>
      <c r="L57" s="157"/>
      <c r="M57" s="158"/>
      <c r="N57" t="s">
        <v>2092</v>
      </c>
    </row>
    <row r="58" spans="1:14" ht="18.95" customHeight="1">
      <c r="A58" s="8">
        <v>13</v>
      </c>
      <c r="B58" s="15">
        <v>26204336577</v>
      </c>
      <c r="C58" s="9" t="s">
        <v>1336</v>
      </c>
      <c r="D58" s="10" t="s">
        <v>1337</v>
      </c>
      <c r="E58" s="16" t="s">
        <v>1317</v>
      </c>
      <c r="F58" s="16" t="s">
        <v>1317</v>
      </c>
      <c r="G58" s="11"/>
      <c r="H58" s="12"/>
      <c r="I58" s="12"/>
      <c r="J58" s="12"/>
      <c r="K58" s="156">
        <v>0</v>
      </c>
      <c r="L58" s="157"/>
      <c r="M58" s="158"/>
      <c r="N58" t="s">
        <v>2092</v>
      </c>
    </row>
    <row r="59" spans="1:14" ht="18.95" customHeight="1">
      <c r="A59" s="8">
        <v>14</v>
      </c>
      <c r="B59" s="15">
        <v>26211600794</v>
      </c>
      <c r="C59" s="9" t="s">
        <v>1338</v>
      </c>
      <c r="D59" s="10" t="s">
        <v>1337</v>
      </c>
      <c r="E59" s="16" t="s">
        <v>1339</v>
      </c>
      <c r="F59" s="16" t="s">
        <v>1339</v>
      </c>
      <c r="G59" s="11"/>
      <c r="H59" s="12"/>
      <c r="I59" s="12"/>
      <c r="J59" s="12"/>
      <c r="K59" s="156">
        <v>0</v>
      </c>
      <c r="L59" s="157"/>
      <c r="M59" s="158"/>
      <c r="N59" t="s">
        <v>2092</v>
      </c>
    </row>
    <row r="60" spans="1:14" ht="18.95" customHeight="1">
      <c r="A60" s="8">
        <v>15</v>
      </c>
      <c r="B60" s="15">
        <v>24202505584</v>
      </c>
      <c r="C60" s="9" t="s">
        <v>1340</v>
      </c>
      <c r="D60" s="10" t="s">
        <v>1337</v>
      </c>
      <c r="E60" s="16" t="s">
        <v>1341</v>
      </c>
      <c r="F60" s="16" t="s">
        <v>1341</v>
      </c>
      <c r="G60" s="11"/>
      <c r="H60" s="12"/>
      <c r="I60" s="12"/>
      <c r="J60" s="12"/>
      <c r="K60" s="156">
        <v>0</v>
      </c>
      <c r="L60" s="157"/>
      <c r="M60" s="158"/>
      <c r="N60" t="s">
        <v>2092</v>
      </c>
    </row>
    <row r="61" spans="1:14" ht="18.95" customHeight="1">
      <c r="A61" s="8">
        <v>16</v>
      </c>
      <c r="B61" s="15">
        <v>24207201308</v>
      </c>
      <c r="C61" s="9" t="s">
        <v>1342</v>
      </c>
      <c r="D61" s="10" t="s">
        <v>1337</v>
      </c>
      <c r="E61" s="16" t="s">
        <v>1343</v>
      </c>
      <c r="F61" s="16" t="s">
        <v>1343</v>
      </c>
      <c r="G61" s="11"/>
      <c r="H61" s="12"/>
      <c r="I61" s="12"/>
      <c r="J61" s="12"/>
      <c r="K61" s="156">
        <v>0</v>
      </c>
      <c r="L61" s="157"/>
      <c r="M61" s="158"/>
      <c r="N61" t="s">
        <v>2092</v>
      </c>
    </row>
    <row r="62" spans="1:14" ht="18.95" customHeight="1">
      <c r="A62" s="8">
        <v>17</v>
      </c>
      <c r="B62" s="15">
        <v>24214306889</v>
      </c>
      <c r="C62" s="9" t="s">
        <v>1344</v>
      </c>
      <c r="D62" s="10" t="s">
        <v>1337</v>
      </c>
      <c r="E62" s="16" t="s">
        <v>1345</v>
      </c>
      <c r="F62" s="16" t="s">
        <v>1345</v>
      </c>
      <c r="G62" s="11"/>
      <c r="H62" s="12"/>
      <c r="I62" s="12"/>
      <c r="J62" s="12"/>
      <c r="K62" s="156">
        <v>0</v>
      </c>
      <c r="L62" s="157"/>
      <c r="M62" s="158"/>
      <c r="N62" t="s">
        <v>2092</v>
      </c>
    </row>
    <row r="63" spans="1:14" ht="18.95" customHeight="1">
      <c r="A63" s="8">
        <v>18</v>
      </c>
      <c r="B63" s="15">
        <v>26207125774</v>
      </c>
      <c r="C63" s="9" t="s">
        <v>1346</v>
      </c>
      <c r="D63" s="10" t="s">
        <v>1337</v>
      </c>
      <c r="E63" s="16" t="s">
        <v>1264</v>
      </c>
      <c r="F63" s="16" t="s">
        <v>1264</v>
      </c>
      <c r="G63" s="11"/>
      <c r="H63" s="12"/>
      <c r="I63" s="12"/>
      <c r="J63" s="12"/>
      <c r="K63" s="156">
        <v>0</v>
      </c>
      <c r="L63" s="157"/>
      <c r="M63" s="158"/>
      <c r="N63" t="s">
        <v>2092</v>
      </c>
    </row>
    <row r="64" spans="1:14" ht="18.95" customHeight="1">
      <c r="A64" s="8">
        <v>19</v>
      </c>
      <c r="B64" s="15">
        <v>2320710417</v>
      </c>
      <c r="C64" s="9" t="s">
        <v>1347</v>
      </c>
      <c r="D64" s="10" t="s">
        <v>1337</v>
      </c>
      <c r="E64" s="16" t="s">
        <v>1348</v>
      </c>
      <c r="F64" s="16" t="s">
        <v>1348</v>
      </c>
      <c r="G64" s="11"/>
      <c r="H64" s="12"/>
      <c r="I64" s="12"/>
      <c r="J64" s="12"/>
      <c r="K64" s="156">
        <v>0</v>
      </c>
      <c r="L64" s="157"/>
      <c r="M64" s="158"/>
      <c r="N64" t="s">
        <v>2092</v>
      </c>
    </row>
    <row r="65" spans="1:14" ht="18.95" customHeight="1">
      <c r="A65" s="8">
        <v>20</v>
      </c>
      <c r="B65" s="15">
        <v>26207200826</v>
      </c>
      <c r="C65" s="9" t="s">
        <v>1349</v>
      </c>
      <c r="D65" s="10" t="s">
        <v>1350</v>
      </c>
      <c r="E65" s="16" t="s">
        <v>1351</v>
      </c>
      <c r="F65" s="16" t="s">
        <v>1351</v>
      </c>
      <c r="G65" s="11"/>
      <c r="H65" s="12"/>
      <c r="I65" s="12"/>
      <c r="J65" s="12"/>
      <c r="K65" s="156">
        <v>0</v>
      </c>
      <c r="L65" s="157"/>
      <c r="M65" s="158"/>
      <c r="N65" t="s">
        <v>2092</v>
      </c>
    </row>
    <row r="66" spans="1:14" ht="18.95" customHeight="1">
      <c r="A66" s="8">
        <v>21</v>
      </c>
      <c r="B66" s="15">
        <v>26212730586</v>
      </c>
      <c r="C66" s="9" t="s">
        <v>1352</v>
      </c>
      <c r="D66" s="10" t="s">
        <v>1353</v>
      </c>
      <c r="E66" s="16" t="s">
        <v>1300</v>
      </c>
      <c r="F66" s="16" t="s">
        <v>1300</v>
      </c>
      <c r="G66" s="11"/>
      <c r="H66" s="12"/>
      <c r="I66" s="12"/>
      <c r="J66" s="12"/>
      <c r="K66" s="156">
        <v>0</v>
      </c>
      <c r="L66" s="157"/>
      <c r="M66" s="158"/>
      <c r="N66" t="s">
        <v>2092</v>
      </c>
    </row>
    <row r="67" spans="1:14" ht="18.95" customHeight="1">
      <c r="A67" s="8">
        <v>22</v>
      </c>
      <c r="B67" s="15">
        <v>26212131832</v>
      </c>
      <c r="C67" s="9" t="s">
        <v>1354</v>
      </c>
      <c r="D67" s="10" t="s">
        <v>1353</v>
      </c>
      <c r="E67" s="16" t="s">
        <v>1314</v>
      </c>
      <c r="F67" s="16" t="s">
        <v>1314</v>
      </c>
      <c r="G67" s="11"/>
      <c r="H67" s="12"/>
      <c r="I67" s="12"/>
      <c r="J67" s="12"/>
      <c r="K67" s="156">
        <v>0</v>
      </c>
      <c r="L67" s="157"/>
      <c r="M67" s="158"/>
      <c r="N67" t="s">
        <v>2092</v>
      </c>
    </row>
    <row r="68" spans="1:14" ht="18.95" customHeight="1">
      <c r="A68" s="8">
        <v>23</v>
      </c>
      <c r="B68" s="15">
        <v>26211234216</v>
      </c>
      <c r="C68" s="9" t="s">
        <v>1355</v>
      </c>
      <c r="D68" s="10" t="s">
        <v>1356</v>
      </c>
      <c r="E68" s="16" t="s">
        <v>1357</v>
      </c>
      <c r="F68" s="16" t="s">
        <v>1357</v>
      </c>
      <c r="G68" s="11"/>
      <c r="H68" s="12"/>
      <c r="I68" s="12"/>
      <c r="J68" s="12"/>
      <c r="K68" s="156">
        <v>0</v>
      </c>
      <c r="L68" s="157"/>
      <c r="M68" s="158"/>
      <c r="N68" t="s">
        <v>2092</v>
      </c>
    </row>
    <row r="69" spans="1:14" ht="18.95" customHeight="1">
      <c r="A69" s="8">
        <v>24</v>
      </c>
      <c r="B69" s="15">
        <v>26212233206</v>
      </c>
      <c r="C69" s="9" t="s">
        <v>1358</v>
      </c>
      <c r="D69" s="10" t="s">
        <v>1356</v>
      </c>
      <c r="E69" s="16" t="s">
        <v>1359</v>
      </c>
      <c r="F69" s="16" t="s">
        <v>1359</v>
      </c>
      <c r="G69" s="11"/>
      <c r="H69" s="12"/>
      <c r="I69" s="12"/>
      <c r="J69" s="12"/>
      <c r="K69" s="156">
        <v>0</v>
      </c>
      <c r="L69" s="157"/>
      <c r="M69" s="158"/>
      <c r="N69" t="s">
        <v>2092</v>
      </c>
    </row>
    <row r="70" spans="1:14" ht="18.95" customHeight="1">
      <c r="A70" s="8">
        <v>25</v>
      </c>
      <c r="B70" s="15">
        <v>26212241688</v>
      </c>
      <c r="C70" s="9" t="s">
        <v>1360</v>
      </c>
      <c r="D70" s="10" t="s">
        <v>1356</v>
      </c>
      <c r="E70" s="16" t="s">
        <v>1272</v>
      </c>
      <c r="F70" s="16" t="s">
        <v>1272</v>
      </c>
      <c r="G70" s="11"/>
      <c r="H70" s="12"/>
      <c r="I70" s="12"/>
      <c r="J70" s="12"/>
      <c r="K70" s="156">
        <v>0</v>
      </c>
      <c r="L70" s="157"/>
      <c r="M70" s="158"/>
      <c r="N70" t="s">
        <v>2092</v>
      </c>
    </row>
    <row r="71" spans="1:14" ht="18.95" customHeight="1">
      <c r="A71" s="8">
        <v>26</v>
      </c>
      <c r="B71" s="15">
        <v>26214322625</v>
      </c>
      <c r="C71" s="9" t="s">
        <v>1361</v>
      </c>
      <c r="D71" s="10" t="s">
        <v>1356</v>
      </c>
      <c r="E71" s="16" t="s">
        <v>1317</v>
      </c>
      <c r="F71" s="16" t="s">
        <v>1317</v>
      </c>
      <c r="G71" s="11"/>
      <c r="H71" s="12"/>
      <c r="I71" s="12"/>
      <c r="J71" s="12"/>
      <c r="K71" s="156">
        <v>0</v>
      </c>
      <c r="L71" s="157"/>
      <c r="M71" s="158"/>
      <c r="N71" t="s">
        <v>2092</v>
      </c>
    </row>
    <row r="72" spans="1:14" ht="18.95" customHeight="1">
      <c r="A72" s="8">
        <v>27</v>
      </c>
      <c r="B72" s="15">
        <v>26217136268</v>
      </c>
      <c r="C72" s="9" t="s">
        <v>1362</v>
      </c>
      <c r="D72" s="10" t="s">
        <v>1356</v>
      </c>
      <c r="E72" s="16" t="s">
        <v>1264</v>
      </c>
      <c r="F72" s="16" t="s">
        <v>1264</v>
      </c>
      <c r="G72" s="11"/>
      <c r="H72" s="12"/>
      <c r="I72" s="12"/>
      <c r="J72" s="12"/>
      <c r="K72" s="156">
        <v>0</v>
      </c>
      <c r="L72" s="157"/>
      <c r="M72" s="158"/>
      <c r="N72" t="s">
        <v>2092</v>
      </c>
    </row>
    <row r="73" spans="1:14" ht="18.95" customHeight="1">
      <c r="A73" s="8">
        <v>28</v>
      </c>
      <c r="B73" s="15">
        <v>26202618408</v>
      </c>
      <c r="C73" s="9" t="s">
        <v>1363</v>
      </c>
      <c r="D73" s="10" t="s">
        <v>1356</v>
      </c>
      <c r="E73" s="16" t="s">
        <v>1364</v>
      </c>
      <c r="F73" s="16" t="s">
        <v>1364</v>
      </c>
      <c r="G73" s="11"/>
      <c r="H73" s="12"/>
      <c r="I73" s="12"/>
      <c r="J73" s="12"/>
      <c r="K73" s="156">
        <v>0</v>
      </c>
      <c r="L73" s="157"/>
      <c r="M73" s="158"/>
      <c r="N73" t="s">
        <v>2092</v>
      </c>
    </row>
    <row r="74" spans="1:14" ht="18.95" customHeight="1">
      <c r="A74" s="8">
        <v>29</v>
      </c>
      <c r="B74" s="15">
        <v>26217141046</v>
      </c>
      <c r="C74" s="9" t="s">
        <v>1365</v>
      </c>
      <c r="D74" s="10" t="s">
        <v>1356</v>
      </c>
      <c r="E74" s="16" t="s">
        <v>1264</v>
      </c>
      <c r="F74" s="16" t="s">
        <v>1264</v>
      </c>
      <c r="G74" s="11"/>
      <c r="H74" s="12"/>
      <c r="I74" s="12"/>
      <c r="J74" s="12"/>
      <c r="K74" s="156">
        <v>0</v>
      </c>
      <c r="L74" s="157"/>
      <c r="M74" s="158"/>
      <c r="N74" t="s">
        <v>2092</v>
      </c>
    </row>
    <row r="75" spans="1:14" ht="18.95" customHeight="1">
      <c r="A75" s="8">
        <v>30</v>
      </c>
      <c r="B75" s="15">
        <v>25212107882</v>
      </c>
      <c r="C75" s="9" t="s">
        <v>1366</v>
      </c>
      <c r="D75" s="10" t="s">
        <v>1367</v>
      </c>
      <c r="E75" s="16" t="s">
        <v>1368</v>
      </c>
      <c r="F75" s="16" t="s">
        <v>1368</v>
      </c>
      <c r="G75" s="11"/>
      <c r="H75" s="12"/>
      <c r="I75" s="12"/>
      <c r="J75" s="12"/>
      <c r="K75" s="156">
        <v>0</v>
      </c>
      <c r="L75" s="157"/>
      <c r="M75" s="158"/>
      <c r="N75" t="s">
        <v>2092</v>
      </c>
    </row>
    <row r="76" spans="1:14">
      <c r="K76" s="147"/>
      <c r="L76" s="147" t="s">
        <v>2093</v>
      </c>
      <c r="M76" s="13" t="s">
        <v>2087</v>
      </c>
    </row>
    <row r="77" spans="1:14" s="1" customFormat="1" ht="14.25" customHeight="1">
      <c r="B77" s="150" t="s">
        <v>7</v>
      </c>
      <c r="C77" s="150"/>
      <c r="D77" s="153" t="s">
        <v>1257</v>
      </c>
      <c r="E77" s="153"/>
      <c r="F77" s="153"/>
      <c r="G77" s="153"/>
      <c r="H77" s="153"/>
      <c r="I77" s="153"/>
      <c r="J77" s="153"/>
      <c r="K77" s="110" t="s">
        <v>2094</v>
      </c>
    </row>
    <row r="78" spans="1:14" s="1" customFormat="1">
      <c r="B78" s="150" t="s">
        <v>1260</v>
      </c>
      <c r="C78" s="150"/>
      <c r="D78" s="2" t="s">
        <v>2095</v>
      </c>
      <c r="E78" s="151" t="s">
        <v>1261</v>
      </c>
      <c r="F78" s="151"/>
      <c r="G78" s="151"/>
      <c r="H78" s="151"/>
      <c r="I78" s="151"/>
      <c r="J78" s="151"/>
      <c r="K78" s="146"/>
      <c r="L78" s="4"/>
      <c r="M78" s="4"/>
    </row>
    <row r="79" spans="1:14" s="5" customFormat="1" ht="17.100000000000001" customHeight="1">
      <c r="B79" s="6" t="s">
        <v>2096</v>
      </c>
      <c r="C79" s="145"/>
      <c r="D79" s="151" t="s">
        <v>1259</v>
      </c>
      <c r="E79" s="151"/>
      <c r="F79" s="151"/>
      <c r="G79" s="151"/>
      <c r="H79" s="151"/>
      <c r="I79" s="151"/>
      <c r="J79" s="151"/>
      <c r="K79" s="3"/>
      <c r="L79" s="3"/>
      <c r="M79" s="3"/>
    </row>
    <row r="80" spans="1:14" s="5" customFormat="1" ht="18" customHeight="1">
      <c r="A80" s="152" t="s">
        <v>2097</v>
      </c>
      <c r="B80" s="152"/>
      <c r="C80" s="152"/>
      <c r="D80" s="152"/>
      <c r="E80" s="152"/>
      <c r="F80" s="152"/>
      <c r="G80" s="152"/>
      <c r="H80" s="152"/>
      <c r="I80" s="152"/>
      <c r="J80" s="152"/>
      <c r="K80" s="3"/>
      <c r="L80" s="3"/>
      <c r="M80" s="3"/>
    </row>
    <row r="81" spans="1:14" ht="3.75" customHeight="1"/>
    <row r="82" spans="1:14" ht="15" customHeight="1">
      <c r="A82" s="149" t="s">
        <v>0</v>
      </c>
      <c r="B82" s="148" t="s">
        <v>8</v>
      </c>
      <c r="C82" s="154" t="s">
        <v>3</v>
      </c>
      <c r="D82" s="155" t="s">
        <v>4</v>
      </c>
      <c r="E82" s="148" t="s">
        <v>14</v>
      </c>
      <c r="F82" s="148" t="s">
        <v>15</v>
      </c>
      <c r="G82" s="148" t="s">
        <v>9</v>
      </c>
      <c r="H82" s="148" t="s">
        <v>10</v>
      </c>
      <c r="I82" s="159" t="s">
        <v>6</v>
      </c>
      <c r="J82" s="159"/>
      <c r="K82" s="160" t="s">
        <v>11</v>
      </c>
      <c r="L82" s="161"/>
      <c r="M82" s="162"/>
    </row>
    <row r="83" spans="1:14" ht="21.95" customHeight="1">
      <c r="A83" s="149"/>
      <c r="B83" s="149"/>
      <c r="C83" s="154"/>
      <c r="D83" s="155"/>
      <c r="E83" s="149"/>
      <c r="F83" s="149"/>
      <c r="G83" s="149"/>
      <c r="H83" s="149"/>
      <c r="I83" s="7" t="s">
        <v>12</v>
      </c>
      <c r="J83" s="7" t="s">
        <v>13</v>
      </c>
      <c r="K83" s="163"/>
      <c r="L83" s="164"/>
      <c r="M83" s="165"/>
    </row>
    <row r="84" spans="1:14" ht="18.95" customHeight="1">
      <c r="A84" s="8">
        <v>1</v>
      </c>
      <c r="B84" s="15">
        <v>26211520470</v>
      </c>
      <c r="C84" s="9" t="s">
        <v>1369</v>
      </c>
      <c r="D84" s="10" t="s">
        <v>1367</v>
      </c>
      <c r="E84" s="16" t="s">
        <v>1370</v>
      </c>
      <c r="F84" s="16" t="s">
        <v>1370</v>
      </c>
      <c r="G84" s="11"/>
      <c r="H84" s="12"/>
      <c r="I84" s="12"/>
      <c r="J84" s="12"/>
      <c r="K84" s="166">
        <v>0</v>
      </c>
      <c r="L84" s="167"/>
      <c r="M84" s="168"/>
      <c r="N84" t="s">
        <v>2098</v>
      </c>
    </row>
    <row r="85" spans="1:14" ht="18.95" customHeight="1">
      <c r="A85" s="8">
        <v>2</v>
      </c>
      <c r="B85" s="15">
        <v>26217100519</v>
      </c>
      <c r="C85" s="9" t="s">
        <v>1371</v>
      </c>
      <c r="D85" s="10" t="s">
        <v>1367</v>
      </c>
      <c r="E85" s="16" t="s">
        <v>1264</v>
      </c>
      <c r="F85" s="16" t="s">
        <v>1264</v>
      </c>
      <c r="G85" s="11"/>
      <c r="H85" s="12"/>
      <c r="I85" s="12"/>
      <c r="J85" s="12"/>
      <c r="K85" s="156">
        <v>0</v>
      </c>
      <c r="L85" s="157"/>
      <c r="M85" s="158"/>
      <c r="N85" t="s">
        <v>2098</v>
      </c>
    </row>
    <row r="86" spans="1:14" ht="18.95" customHeight="1">
      <c r="A86" s="8">
        <v>3</v>
      </c>
      <c r="B86" s="15">
        <v>26213335014</v>
      </c>
      <c r="C86" s="9" t="s">
        <v>1372</v>
      </c>
      <c r="D86" s="10" t="s">
        <v>1367</v>
      </c>
      <c r="E86" s="16" t="s">
        <v>1283</v>
      </c>
      <c r="F86" s="16" t="s">
        <v>1283</v>
      </c>
      <c r="G86" s="11"/>
      <c r="H86" s="12"/>
      <c r="I86" s="12"/>
      <c r="J86" s="12"/>
      <c r="K86" s="156">
        <v>0</v>
      </c>
      <c r="L86" s="157"/>
      <c r="M86" s="158"/>
      <c r="N86" t="s">
        <v>2098</v>
      </c>
    </row>
    <row r="87" spans="1:14" ht="18.95" customHeight="1">
      <c r="A87" s="8">
        <v>4</v>
      </c>
      <c r="B87" s="15">
        <v>26207131626</v>
      </c>
      <c r="C87" s="9" t="s">
        <v>1373</v>
      </c>
      <c r="D87" s="10" t="s">
        <v>1374</v>
      </c>
      <c r="E87" s="16" t="s">
        <v>1264</v>
      </c>
      <c r="F87" s="16" t="s">
        <v>1264</v>
      </c>
      <c r="G87" s="11"/>
      <c r="H87" s="12"/>
      <c r="I87" s="12"/>
      <c r="J87" s="12"/>
      <c r="K87" s="156">
        <v>0</v>
      </c>
      <c r="L87" s="157"/>
      <c r="M87" s="158"/>
      <c r="N87" t="s">
        <v>2098</v>
      </c>
    </row>
    <row r="88" spans="1:14" ht="18.95" customHeight="1">
      <c r="A88" s="8">
        <v>5</v>
      </c>
      <c r="B88" s="15">
        <v>26211642572</v>
      </c>
      <c r="C88" s="9" t="s">
        <v>1375</v>
      </c>
      <c r="D88" s="10" t="s">
        <v>1376</v>
      </c>
      <c r="E88" s="16" t="s">
        <v>1377</v>
      </c>
      <c r="F88" s="16" t="s">
        <v>1377</v>
      </c>
      <c r="G88" s="11"/>
      <c r="H88" s="12"/>
      <c r="I88" s="12"/>
      <c r="J88" s="12"/>
      <c r="K88" s="156">
        <v>0</v>
      </c>
      <c r="L88" s="157"/>
      <c r="M88" s="158"/>
      <c r="N88" t="s">
        <v>2098</v>
      </c>
    </row>
    <row r="89" spans="1:14" ht="18.95" customHeight="1">
      <c r="A89" s="8">
        <v>6</v>
      </c>
      <c r="B89" s="15">
        <v>25207100369</v>
      </c>
      <c r="C89" s="9" t="s">
        <v>1378</v>
      </c>
      <c r="D89" s="10" t="s">
        <v>1379</v>
      </c>
      <c r="E89" s="16" t="s">
        <v>1380</v>
      </c>
      <c r="F89" s="16" t="s">
        <v>1380</v>
      </c>
      <c r="G89" s="11"/>
      <c r="H89" s="12"/>
      <c r="I89" s="12"/>
      <c r="J89" s="12"/>
      <c r="K89" s="156">
        <v>0</v>
      </c>
      <c r="L89" s="157"/>
      <c r="M89" s="158"/>
      <c r="N89" t="s">
        <v>2098</v>
      </c>
    </row>
    <row r="90" spans="1:14" ht="18.95" customHeight="1">
      <c r="A90" s="8">
        <v>7</v>
      </c>
      <c r="B90" s="15">
        <v>25207105792</v>
      </c>
      <c r="C90" s="9" t="s">
        <v>1381</v>
      </c>
      <c r="D90" s="10" t="s">
        <v>1379</v>
      </c>
      <c r="E90" s="16" t="s">
        <v>1382</v>
      </c>
      <c r="F90" s="16" t="s">
        <v>1382</v>
      </c>
      <c r="G90" s="11"/>
      <c r="H90" s="12"/>
      <c r="I90" s="12"/>
      <c r="J90" s="12"/>
      <c r="K90" s="156">
        <v>0</v>
      </c>
      <c r="L90" s="157"/>
      <c r="M90" s="158"/>
      <c r="N90" t="s">
        <v>2098</v>
      </c>
    </row>
    <row r="91" spans="1:14" ht="18.95" customHeight="1">
      <c r="A91" s="8">
        <v>8</v>
      </c>
      <c r="B91" s="15">
        <v>26203331975</v>
      </c>
      <c r="C91" s="9" t="s">
        <v>1383</v>
      </c>
      <c r="D91" s="10" t="s">
        <v>1379</v>
      </c>
      <c r="E91" s="16" t="s">
        <v>1283</v>
      </c>
      <c r="F91" s="16" t="s">
        <v>1283</v>
      </c>
      <c r="G91" s="11"/>
      <c r="H91" s="12"/>
      <c r="I91" s="12"/>
      <c r="J91" s="12"/>
      <c r="K91" s="156">
        <v>0</v>
      </c>
      <c r="L91" s="157"/>
      <c r="M91" s="158"/>
      <c r="N91" t="s">
        <v>2098</v>
      </c>
    </row>
    <row r="92" spans="1:14" ht="18.95" customHeight="1">
      <c r="A92" s="8">
        <v>9</v>
      </c>
      <c r="B92" s="15">
        <v>26203437279</v>
      </c>
      <c r="C92" s="9" t="s">
        <v>1384</v>
      </c>
      <c r="D92" s="10" t="s">
        <v>1379</v>
      </c>
      <c r="E92" s="16" t="s">
        <v>1385</v>
      </c>
      <c r="F92" s="16" t="s">
        <v>1385</v>
      </c>
      <c r="G92" s="11"/>
      <c r="H92" s="12"/>
      <c r="I92" s="12"/>
      <c r="J92" s="12"/>
      <c r="K92" s="156">
        <v>0</v>
      </c>
      <c r="L92" s="157"/>
      <c r="M92" s="158"/>
      <c r="N92" t="s">
        <v>2098</v>
      </c>
    </row>
    <row r="93" spans="1:14" ht="18.95" customHeight="1">
      <c r="A93" s="8">
        <v>10</v>
      </c>
      <c r="B93" s="15">
        <v>26207133699</v>
      </c>
      <c r="C93" s="9" t="s">
        <v>1386</v>
      </c>
      <c r="D93" s="10" t="s">
        <v>1379</v>
      </c>
      <c r="E93" s="16" t="s">
        <v>1264</v>
      </c>
      <c r="F93" s="16" t="s">
        <v>1264</v>
      </c>
      <c r="G93" s="11"/>
      <c r="H93" s="12"/>
      <c r="I93" s="12"/>
      <c r="J93" s="12"/>
      <c r="K93" s="156">
        <v>0</v>
      </c>
      <c r="L93" s="157"/>
      <c r="M93" s="158"/>
      <c r="N93" t="s">
        <v>2098</v>
      </c>
    </row>
    <row r="94" spans="1:14" ht="18.95" customHeight="1">
      <c r="A94" s="8">
        <v>11</v>
      </c>
      <c r="B94" s="15">
        <v>26207134267</v>
      </c>
      <c r="C94" s="9" t="s">
        <v>1387</v>
      </c>
      <c r="D94" s="10" t="s">
        <v>1379</v>
      </c>
      <c r="E94" s="16" t="s">
        <v>1264</v>
      </c>
      <c r="F94" s="16" t="s">
        <v>1264</v>
      </c>
      <c r="G94" s="11"/>
      <c r="H94" s="12"/>
      <c r="I94" s="12"/>
      <c r="J94" s="12"/>
      <c r="K94" s="156">
        <v>0</v>
      </c>
      <c r="L94" s="157"/>
      <c r="M94" s="158"/>
      <c r="N94" t="s">
        <v>2098</v>
      </c>
    </row>
    <row r="95" spans="1:14" ht="18.95" customHeight="1">
      <c r="A95" s="8">
        <v>12</v>
      </c>
      <c r="B95" s="15">
        <v>26207226495</v>
      </c>
      <c r="C95" s="9" t="s">
        <v>1388</v>
      </c>
      <c r="D95" s="10" t="s">
        <v>1379</v>
      </c>
      <c r="E95" s="16" t="s">
        <v>1297</v>
      </c>
      <c r="F95" s="16" t="s">
        <v>1297</v>
      </c>
      <c r="G95" s="11"/>
      <c r="H95" s="12"/>
      <c r="I95" s="12"/>
      <c r="J95" s="12"/>
      <c r="K95" s="156">
        <v>0</v>
      </c>
      <c r="L95" s="157"/>
      <c r="M95" s="158"/>
      <c r="N95" t="s">
        <v>2098</v>
      </c>
    </row>
    <row r="96" spans="1:14" ht="18.95" customHeight="1">
      <c r="A96" s="8">
        <v>13</v>
      </c>
      <c r="B96" s="15">
        <v>26203823251</v>
      </c>
      <c r="C96" s="9" t="s">
        <v>1389</v>
      </c>
      <c r="D96" s="10" t="s">
        <v>1379</v>
      </c>
      <c r="E96" s="16" t="s">
        <v>1276</v>
      </c>
      <c r="F96" s="16" t="s">
        <v>1276</v>
      </c>
      <c r="G96" s="11"/>
      <c r="H96" s="12"/>
      <c r="I96" s="12"/>
      <c r="J96" s="12"/>
      <c r="K96" s="156">
        <v>0</v>
      </c>
      <c r="L96" s="157"/>
      <c r="M96" s="158"/>
      <c r="N96" t="s">
        <v>2098</v>
      </c>
    </row>
    <row r="97" spans="1:14" ht="18.95" customHeight="1">
      <c r="A97" s="8">
        <v>14</v>
      </c>
      <c r="B97" s="15">
        <v>27202102113</v>
      </c>
      <c r="C97" s="9" t="s">
        <v>1390</v>
      </c>
      <c r="D97" s="10" t="s">
        <v>1379</v>
      </c>
      <c r="E97" s="16" t="s">
        <v>1391</v>
      </c>
      <c r="F97" s="16" t="s">
        <v>1391</v>
      </c>
      <c r="G97" s="11"/>
      <c r="H97" s="12"/>
      <c r="I97" s="12"/>
      <c r="J97" s="12"/>
      <c r="K97" s="156">
        <v>0</v>
      </c>
      <c r="L97" s="157"/>
      <c r="M97" s="158"/>
      <c r="N97" t="s">
        <v>2098</v>
      </c>
    </row>
    <row r="98" spans="1:14" ht="18.95" customHeight="1">
      <c r="A98" s="8">
        <v>15</v>
      </c>
      <c r="B98" s="15">
        <v>24207204882</v>
      </c>
      <c r="C98" s="9" t="s">
        <v>1392</v>
      </c>
      <c r="D98" s="10" t="s">
        <v>1379</v>
      </c>
      <c r="E98" s="16" t="s">
        <v>1382</v>
      </c>
      <c r="F98" s="16" t="s">
        <v>1382</v>
      </c>
      <c r="G98" s="11"/>
      <c r="H98" s="12"/>
      <c r="I98" s="12"/>
      <c r="J98" s="12"/>
      <c r="K98" s="156">
        <v>0</v>
      </c>
      <c r="L98" s="157"/>
      <c r="M98" s="158"/>
      <c r="N98" t="s">
        <v>2098</v>
      </c>
    </row>
    <row r="99" spans="1:14" ht="18.95" customHeight="1">
      <c r="A99" s="8">
        <v>16</v>
      </c>
      <c r="B99" s="15">
        <v>25207117579</v>
      </c>
      <c r="C99" s="9" t="s">
        <v>1393</v>
      </c>
      <c r="D99" s="10" t="s">
        <v>1379</v>
      </c>
      <c r="E99" s="16" t="s">
        <v>1264</v>
      </c>
      <c r="F99" s="16" t="s">
        <v>1264</v>
      </c>
      <c r="G99" s="11"/>
      <c r="H99" s="12"/>
      <c r="I99" s="12"/>
      <c r="J99" s="12"/>
      <c r="K99" s="156">
        <v>0</v>
      </c>
      <c r="L99" s="157"/>
      <c r="M99" s="158"/>
      <c r="N99" t="s">
        <v>2098</v>
      </c>
    </row>
    <row r="100" spans="1:14" ht="18.95" customHeight="1">
      <c r="A100" s="8">
        <v>17</v>
      </c>
      <c r="B100" s="15">
        <v>26202134010</v>
      </c>
      <c r="C100" s="9" t="s">
        <v>1387</v>
      </c>
      <c r="D100" s="10" t="s">
        <v>1379</v>
      </c>
      <c r="E100" s="16" t="s">
        <v>1314</v>
      </c>
      <c r="F100" s="16" t="s">
        <v>1314</v>
      </c>
      <c r="G100" s="11"/>
      <c r="H100" s="12"/>
      <c r="I100" s="12"/>
      <c r="J100" s="12"/>
      <c r="K100" s="156">
        <v>0</v>
      </c>
      <c r="L100" s="157"/>
      <c r="M100" s="158"/>
      <c r="N100" t="s">
        <v>2098</v>
      </c>
    </row>
    <row r="101" spans="1:14" ht="18.95" customHeight="1">
      <c r="A101" s="8">
        <v>18</v>
      </c>
      <c r="B101" s="15">
        <v>24202808178</v>
      </c>
      <c r="C101" s="9" t="s">
        <v>1394</v>
      </c>
      <c r="D101" s="10" t="s">
        <v>1379</v>
      </c>
      <c r="E101" s="16" t="s">
        <v>1395</v>
      </c>
      <c r="F101" s="16" t="s">
        <v>1395</v>
      </c>
      <c r="G101" s="11"/>
      <c r="H101" s="12"/>
      <c r="I101" s="12"/>
      <c r="J101" s="12"/>
      <c r="K101" s="156">
        <v>0</v>
      </c>
      <c r="L101" s="157"/>
      <c r="M101" s="158"/>
      <c r="N101" t="s">
        <v>2098</v>
      </c>
    </row>
    <row r="102" spans="1:14" ht="18.95" customHeight="1">
      <c r="A102" s="8">
        <v>19</v>
      </c>
      <c r="B102" s="15">
        <v>26212735125</v>
      </c>
      <c r="C102" s="9" t="s">
        <v>1396</v>
      </c>
      <c r="D102" s="10" t="s">
        <v>1397</v>
      </c>
      <c r="E102" s="16" t="s">
        <v>1351</v>
      </c>
      <c r="F102" s="16" t="s">
        <v>1351</v>
      </c>
      <c r="G102" s="11"/>
      <c r="H102" s="12"/>
      <c r="I102" s="12"/>
      <c r="J102" s="12"/>
      <c r="K102" s="156">
        <v>0</v>
      </c>
      <c r="L102" s="157"/>
      <c r="M102" s="158"/>
      <c r="N102" t="s">
        <v>2098</v>
      </c>
    </row>
    <row r="103" spans="1:14" ht="18.95" customHeight="1">
      <c r="A103" s="8">
        <v>20</v>
      </c>
      <c r="B103" s="15">
        <v>26212836283</v>
      </c>
      <c r="C103" s="9" t="s">
        <v>1398</v>
      </c>
      <c r="D103" s="10" t="s">
        <v>1399</v>
      </c>
      <c r="E103" s="16" t="s">
        <v>1400</v>
      </c>
      <c r="F103" s="16" t="s">
        <v>1400</v>
      </c>
      <c r="G103" s="11"/>
      <c r="H103" s="12"/>
      <c r="I103" s="12"/>
      <c r="J103" s="12"/>
      <c r="K103" s="156">
        <v>0</v>
      </c>
      <c r="L103" s="157"/>
      <c r="M103" s="158"/>
      <c r="N103" t="s">
        <v>2098</v>
      </c>
    </row>
    <row r="104" spans="1:14" ht="18.95" customHeight="1">
      <c r="A104" s="8">
        <v>21</v>
      </c>
      <c r="B104" s="15">
        <v>26212224599</v>
      </c>
      <c r="C104" s="9" t="s">
        <v>1401</v>
      </c>
      <c r="D104" s="10" t="s">
        <v>1399</v>
      </c>
      <c r="E104" s="16" t="s">
        <v>1272</v>
      </c>
      <c r="F104" s="16" t="s">
        <v>1272</v>
      </c>
      <c r="G104" s="11"/>
      <c r="H104" s="12"/>
      <c r="I104" s="12"/>
      <c r="J104" s="12"/>
      <c r="K104" s="156">
        <v>0</v>
      </c>
      <c r="L104" s="157"/>
      <c r="M104" s="158"/>
      <c r="N104" t="s">
        <v>2098</v>
      </c>
    </row>
    <row r="105" spans="1:14" ht="18.95" customHeight="1">
      <c r="A105" s="8">
        <v>22</v>
      </c>
      <c r="B105" s="15">
        <v>25211617110</v>
      </c>
      <c r="C105" s="9" t="s">
        <v>1402</v>
      </c>
      <c r="D105" s="10" t="s">
        <v>1403</v>
      </c>
      <c r="E105" s="16" t="s">
        <v>1404</v>
      </c>
      <c r="F105" s="16" t="s">
        <v>1404</v>
      </c>
      <c r="G105" s="11"/>
      <c r="H105" s="12"/>
      <c r="I105" s="12"/>
      <c r="J105" s="12"/>
      <c r="K105" s="156">
        <v>0</v>
      </c>
      <c r="L105" s="157"/>
      <c r="M105" s="158"/>
      <c r="N105" t="s">
        <v>2098</v>
      </c>
    </row>
    <row r="106" spans="1:14" ht="18.95" customHeight="1">
      <c r="A106" s="8">
        <v>23</v>
      </c>
      <c r="B106" s="15">
        <v>26211230827</v>
      </c>
      <c r="C106" s="9" t="s">
        <v>1405</v>
      </c>
      <c r="D106" s="10" t="s">
        <v>1403</v>
      </c>
      <c r="E106" s="16" t="s">
        <v>1278</v>
      </c>
      <c r="F106" s="16" t="s">
        <v>1278</v>
      </c>
      <c r="G106" s="11"/>
      <c r="H106" s="12"/>
      <c r="I106" s="12"/>
      <c r="J106" s="12"/>
      <c r="K106" s="156">
        <v>0</v>
      </c>
      <c r="L106" s="157"/>
      <c r="M106" s="158"/>
      <c r="N106" t="s">
        <v>2098</v>
      </c>
    </row>
    <row r="107" spans="1:14" ht="18.95" customHeight="1">
      <c r="A107" s="8">
        <v>24</v>
      </c>
      <c r="B107" s="15">
        <v>24211202242</v>
      </c>
      <c r="C107" s="9" t="s">
        <v>1406</v>
      </c>
      <c r="D107" s="10" t="s">
        <v>1407</v>
      </c>
      <c r="E107" s="16" t="s">
        <v>1408</v>
      </c>
      <c r="F107" s="16" t="s">
        <v>1408</v>
      </c>
      <c r="G107" s="11"/>
      <c r="H107" s="12"/>
      <c r="I107" s="12"/>
      <c r="J107" s="12"/>
      <c r="K107" s="156">
        <v>0</v>
      </c>
      <c r="L107" s="157"/>
      <c r="M107" s="158"/>
      <c r="N107" t="s">
        <v>2098</v>
      </c>
    </row>
    <row r="108" spans="1:14" ht="18.95" customHeight="1">
      <c r="A108" s="8">
        <v>25</v>
      </c>
      <c r="B108" s="15">
        <v>26212242716</v>
      </c>
      <c r="C108" s="9" t="s">
        <v>1409</v>
      </c>
      <c r="D108" s="10" t="s">
        <v>1407</v>
      </c>
      <c r="E108" s="16" t="s">
        <v>1272</v>
      </c>
      <c r="F108" s="16" t="s">
        <v>1272</v>
      </c>
      <c r="G108" s="11"/>
      <c r="H108" s="12"/>
      <c r="I108" s="12"/>
      <c r="J108" s="12"/>
      <c r="K108" s="156">
        <v>0</v>
      </c>
      <c r="L108" s="157"/>
      <c r="M108" s="158"/>
      <c r="N108" t="s">
        <v>2098</v>
      </c>
    </row>
    <row r="109" spans="1:14" ht="18.95" customHeight="1">
      <c r="A109" s="8">
        <v>26</v>
      </c>
      <c r="B109" s="15">
        <v>25207201266</v>
      </c>
      <c r="C109" s="9" t="s">
        <v>1410</v>
      </c>
      <c r="D109" s="10" t="s">
        <v>1411</v>
      </c>
      <c r="E109" s="16" t="s">
        <v>1412</v>
      </c>
      <c r="F109" s="16" t="s">
        <v>1412</v>
      </c>
      <c r="G109" s="11"/>
      <c r="H109" s="12"/>
      <c r="I109" s="12"/>
      <c r="J109" s="12"/>
      <c r="K109" s="156">
        <v>0</v>
      </c>
      <c r="L109" s="157"/>
      <c r="M109" s="158"/>
      <c r="N109" t="s">
        <v>2098</v>
      </c>
    </row>
    <row r="110" spans="1:14" ht="18.95" customHeight="1">
      <c r="A110" s="8">
        <v>27</v>
      </c>
      <c r="B110" s="15">
        <v>26202135945</v>
      </c>
      <c r="C110" s="9" t="s">
        <v>1413</v>
      </c>
      <c r="D110" s="10" t="s">
        <v>1411</v>
      </c>
      <c r="E110" s="16" t="s">
        <v>1414</v>
      </c>
      <c r="F110" s="16" t="s">
        <v>1414</v>
      </c>
      <c r="G110" s="11"/>
      <c r="H110" s="12"/>
      <c r="I110" s="12"/>
      <c r="J110" s="12"/>
      <c r="K110" s="156">
        <v>0</v>
      </c>
      <c r="L110" s="157"/>
      <c r="M110" s="158"/>
      <c r="N110" t="s">
        <v>2098</v>
      </c>
    </row>
    <row r="111" spans="1:14" ht="18.95" customHeight="1">
      <c r="A111" s="8">
        <v>28</v>
      </c>
      <c r="B111" s="15">
        <v>26207242530</v>
      </c>
      <c r="C111" s="9" t="s">
        <v>1415</v>
      </c>
      <c r="D111" s="10" t="s">
        <v>1411</v>
      </c>
      <c r="E111" s="16" t="s">
        <v>1297</v>
      </c>
      <c r="F111" s="16" t="s">
        <v>1297</v>
      </c>
      <c r="G111" s="11"/>
      <c r="H111" s="12"/>
      <c r="I111" s="12"/>
      <c r="J111" s="12"/>
      <c r="K111" s="156">
        <v>0</v>
      </c>
      <c r="L111" s="157"/>
      <c r="M111" s="158"/>
      <c r="N111" t="s">
        <v>2098</v>
      </c>
    </row>
    <row r="112" spans="1:14" ht="18.95" customHeight="1">
      <c r="A112" s="8">
        <v>29</v>
      </c>
      <c r="B112" s="15">
        <v>26212134038</v>
      </c>
      <c r="C112" s="9" t="s">
        <v>1416</v>
      </c>
      <c r="D112" s="10" t="s">
        <v>1417</v>
      </c>
      <c r="E112" s="16" t="s">
        <v>1314</v>
      </c>
      <c r="F112" s="16" t="s">
        <v>1314</v>
      </c>
      <c r="G112" s="11"/>
      <c r="H112" s="12"/>
      <c r="I112" s="12"/>
      <c r="J112" s="12"/>
      <c r="K112" s="156">
        <v>0</v>
      </c>
      <c r="L112" s="157"/>
      <c r="M112" s="158"/>
      <c r="N112" t="s">
        <v>2098</v>
      </c>
    </row>
    <row r="113" spans="1:14" ht="18.95" customHeight="1">
      <c r="A113" s="8">
        <v>30</v>
      </c>
      <c r="B113" s="15">
        <v>26211332143</v>
      </c>
      <c r="C113" s="9" t="s">
        <v>1418</v>
      </c>
      <c r="D113" s="10" t="s">
        <v>1419</v>
      </c>
      <c r="E113" s="16" t="s">
        <v>1309</v>
      </c>
      <c r="F113" s="16" t="s">
        <v>1309</v>
      </c>
      <c r="G113" s="11"/>
      <c r="H113" s="12"/>
      <c r="I113" s="12"/>
      <c r="J113" s="12"/>
      <c r="K113" s="156">
        <v>0</v>
      </c>
      <c r="L113" s="157"/>
      <c r="M113" s="158"/>
      <c r="N113" t="s">
        <v>2098</v>
      </c>
    </row>
    <row r="114" spans="1:14">
      <c r="K114" s="147"/>
      <c r="L114" s="147" t="s">
        <v>2099</v>
      </c>
      <c r="M114" s="13" t="s">
        <v>2087</v>
      </c>
    </row>
    <row r="115" spans="1:14" s="1" customFormat="1" ht="14.25" customHeight="1">
      <c r="B115" s="150" t="s">
        <v>7</v>
      </c>
      <c r="C115" s="150"/>
      <c r="D115" s="153" t="s">
        <v>1257</v>
      </c>
      <c r="E115" s="153"/>
      <c r="F115" s="153"/>
      <c r="G115" s="153"/>
      <c r="H115" s="153"/>
      <c r="I115" s="153"/>
      <c r="J115" s="153"/>
      <c r="K115" s="110" t="s">
        <v>2100</v>
      </c>
    </row>
    <row r="116" spans="1:14" s="1" customFormat="1">
      <c r="B116" s="150" t="s">
        <v>1260</v>
      </c>
      <c r="C116" s="150"/>
      <c r="D116" s="2" t="s">
        <v>2101</v>
      </c>
      <c r="E116" s="151" t="s">
        <v>1261</v>
      </c>
      <c r="F116" s="151"/>
      <c r="G116" s="151"/>
      <c r="H116" s="151"/>
      <c r="I116" s="151"/>
      <c r="J116" s="151"/>
      <c r="K116" s="146"/>
      <c r="L116" s="4"/>
      <c r="M116" s="4"/>
    </row>
    <row r="117" spans="1:14" s="5" customFormat="1" ht="17.100000000000001" customHeight="1">
      <c r="B117" s="6" t="s">
        <v>2102</v>
      </c>
      <c r="C117" s="145"/>
      <c r="D117" s="151" t="s">
        <v>1259</v>
      </c>
      <c r="E117" s="151"/>
      <c r="F117" s="151"/>
      <c r="G117" s="151"/>
      <c r="H117" s="151"/>
      <c r="I117" s="151"/>
      <c r="J117" s="151"/>
      <c r="K117" s="3"/>
      <c r="L117" s="3"/>
      <c r="M117" s="3"/>
    </row>
    <row r="118" spans="1:14" s="5" customFormat="1" ht="18" customHeight="1">
      <c r="A118" s="152" t="s">
        <v>2103</v>
      </c>
      <c r="B118" s="152"/>
      <c r="C118" s="152"/>
      <c r="D118" s="152"/>
      <c r="E118" s="152"/>
      <c r="F118" s="152"/>
      <c r="G118" s="152"/>
      <c r="H118" s="152"/>
      <c r="I118" s="152"/>
      <c r="J118" s="152"/>
      <c r="K118" s="3"/>
      <c r="L118" s="3"/>
      <c r="M118" s="3"/>
    </row>
    <row r="119" spans="1:14" ht="3.75" customHeight="1"/>
    <row r="120" spans="1:14" ht="15" customHeight="1">
      <c r="A120" s="149" t="s">
        <v>0</v>
      </c>
      <c r="B120" s="148" t="s">
        <v>8</v>
      </c>
      <c r="C120" s="154" t="s">
        <v>3</v>
      </c>
      <c r="D120" s="155" t="s">
        <v>4</v>
      </c>
      <c r="E120" s="148" t="s">
        <v>14</v>
      </c>
      <c r="F120" s="148" t="s">
        <v>15</v>
      </c>
      <c r="G120" s="148" t="s">
        <v>9</v>
      </c>
      <c r="H120" s="148" t="s">
        <v>10</v>
      </c>
      <c r="I120" s="159" t="s">
        <v>6</v>
      </c>
      <c r="J120" s="159"/>
      <c r="K120" s="160" t="s">
        <v>11</v>
      </c>
      <c r="L120" s="161"/>
      <c r="M120" s="162"/>
    </row>
    <row r="121" spans="1:14" ht="21.95" customHeight="1">
      <c r="A121" s="149"/>
      <c r="B121" s="149"/>
      <c r="C121" s="154"/>
      <c r="D121" s="155"/>
      <c r="E121" s="149"/>
      <c r="F121" s="149"/>
      <c r="G121" s="149"/>
      <c r="H121" s="149"/>
      <c r="I121" s="7" t="s">
        <v>12</v>
      </c>
      <c r="J121" s="7" t="s">
        <v>13</v>
      </c>
      <c r="K121" s="163"/>
      <c r="L121" s="164"/>
      <c r="M121" s="165"/>
    </row>
    <row r="122" spans="1:14" ht="18.95" customHeight="1">
      <c r="A122" s="8">
        <v>1</v>
      </c>
      <c r="B122" s="15">
        <v>26211229957</v>
      </c>
      <c r="C122" s="9" t="s">
        <v>1420</v>
      </c>
      <c r="D122" s="10" t="s">
        <v>1419</v>
      </c>
      <c r="E122" s="16" t="s">
        <v>1357</v>
      </c>
      <c r="F122" s="16" t="s">
        <v>1357</v>
      </c>
      <c r="G122" s="11"/>
      <c r="H122" s="12"/>
      <c r="I122" s="12"/>
      <c r="J122" s="12"/>
      <c r="K122" s="166">
        <v>0</v>
      </c>
      <c r="L122" s="167"/>
      <c r="M122" s="168"/>
      <c r="N122" t="s">
        <v>2104</v>
      </c>
    </row>
    <row r="123" spans="1:14" ht="18.95" customHeight="1">
      <c r="A123" s="8">
        <v>2</v>
      </c>
      <c r="B123" s="15">
        <v>25214104319</v>
      </c>
      <c r="C123" s="9" t="s">
        <v>1421</v>
      </c>
      <c r="D123" s="10" t="s">
        <v>1419</v>
      </c>
      <c r="E123" s="16" t="s">
        <v>1422</v>
      </c>
      <c r="F123" s="16" t="s">
        <v>1422</v>
      </c>
      <c r="G123" s="11"/>
      <c r="H123" s="12"/>
      <c r="I123" s="12"/>
      <c r="J123" s="12"/>
      <c r="K123" s="156">
        <v>0</v>
      </c>
      <c r="L123" s="157"/>
      <c r="M123" s="158"/>
      <c r="N123" t="s">
        <v>2104</v>
      </c>
    </row>
    <row r="124" spans="1:14" ht="18.95" customHeight="1">
      <c r="A124" s="8">
        <v>3</v>
      </c>
      <c r="B124" s="15">
        <v>25213405297</v>
      </c>
      <c r="C124" s="9" t="s">
        <v>1423</v>
      </c>
      <c r="D124" s="10" t="s">
        <v>1419</v>
      </c>
      <c r="E124" s="16" t="s">
        <v>1424</v>
      </c>
      <c r="F124" s="16" t="s">
        <v>1424</v>
      </c>
      <c r="G124" s="11"/>
      <c r="H124" s="12"/>
      <c r="I124" s="12"/>
      <c r="J124" s="12"/>
      <c r="K124" s="156">
        <v>0</v>
      </c>
      <c r="L124" s="157"/>
      <c r="M124" s="158"/>
      <c r="N124" t="s">
        <v>2104</v>
      </c>
    </row>
    <row r="125" spans="1:14" ht="18.95" customHeight="1">
      <c r="A125" s="8">
        <v>4</v>
      </c>
      <c r="B125" s="15">
        <v>25217210371</v>
      </c>
      <c r="C125" s="9" t="s">
        <v>1425</v>
      </c>
      <c r="D125" s="10" t="s">
        <v>1419</v>
      </c>
      <c r="E125" s="16" t="s">
        <v>1424</v>
      </c>
      <c r="F125" s="16" t="s">
        <v>1424</v>
      </c>
      <c r="G125" s="11"/>
      <c r="H125" s="12"/>
      <c r="I125" s="12"/>
      <c r="J125" s="12"/>
      <c r="K125" s="156">
        <v>0</v>
      </c>
      <c r="L125" s="157"/>
      <c r="M125" s="158"/>
      <c r="N125" t="s">
        <v>2104</v>
      </c>
    </row>
    <row r="126" spans="1:14" ht="18.95" customHeight="1">
      <c r="A126" s="8">
        <v>5</v>
      </c>
      <c r="B126" s="15">
        <v>25214116225</v>
      </c>
      <c r="C126" s="9" t="s">
        <v>1426</v>
      </c>
      <c r="D126" s="10" t="s">
        <v>1419</v>
      </c>
      <c r="E126" s="16" t="s">
        <v>1422</v>
      </c>
      <c r="F126" s="16" t="s">
        <v>1422</v>
      </c>
      <c r="G126" s="11"/>
      <c r="H126" s="12"/>
      <c r="I126" s="12"/>
      <c r="J126" s="12"/>
      <c r="K126" s="156">
        <v>0</v>
      </c>
      <c r="L126" s="157"/>
      <c r="M126" s="158"/>
      <c r="N126" t="s">
        <v>2104</v>
      </c>
    </row>
    <row r="127" spans="1:14" ht="18.95" customHeight="1">
      <c r="A127" s="8">
        <v>6</v>
      </c>
      <c r="B127" s="15">
        <v>26214335974</v>
      </c>
      <c r="C127" s="9" t="s">
        <v>1427</v>
      </c>
      <c r="D127" s="10" t="s">
        <v>1419</v>
      </c>
      <c r="E127" s="16" t="s">
        <v>1317</v>
      </c>
      <c r="F127" s="16" t="s">
        <v>1317</v>
      </c>
      <c r="G127" s="11"/>
      <c r="H127" s="12"/>
      <c r="I127" s="12"/>
      <c r="J127" s="12"/>
      <c r="K127" s="156">
        <v>0</v>
      </c>
      <c r="L127" s="157"/>
      <c r="M127" s="158"/>
      <c r="N127" t="s">
        <v>2104</v>
      </c>
    </row>
    <row r="128" spans="1:14" ht="18.95" customHeight="1">
      <c r="A128" s="8">
        <v>7</v>
      </c>
      <c r="B128" s="15">
        <v>26204326985</v>
      </c>
      <c r="C128" s="9" t="s">
        <v>1428</v>
      </c>
      <c r="D128" s="10" t="s">
        <v>1429</v>
      </c>
      <c r="E128" s="16" t="s">
        <v>1317</v>
      </c>
      <c r="F128" s="16" t="s">
        <v>1317</v>
      </c>
      <c r="G128" s="11"/>
      <c r="H128" s="12"/>
      <c r="I128" s="12"/>
      <c r="J128" s="12"/>
      <c r="K128" s="156">
        <v>0</v>
      </c>
      <c r="L128" s="157"/>
      <c r="M128" s="158"/>
      <c r="N128" t="s">
        <v>2104</v>
      </c>
    </row>
    <row r="129" spans="1:14" ht="18.95" customHeight="1">
      <c r="A129" s="8">
        <v>8</v>
      </c>
      <c r="B129" s="15">
        <v>25203115882</v>
      </c>
      <c r="C129" s="9" t="s">
        <v>1430</v>
      </c>
      <c r="D129" s="10" t="s">
        <v>1429</v>
      </c>
      <c r="E129" s="16" t="s">
        <v>1431</v>
      </c>
      <c r="F129" s="16" t="s">
        <v>1431</v>
      </c>
      <c r="G129" s="11"/>
      <c r="H129" s="12"/>
      <c r="I129" s="12"/>
      <c r="J129" s="12"/>
      <c r="K129" s="156">
        <v>0</v>
      </c>
      <c r="L129" s="157"/>
      <c r="M129" s="158"/>
      <c r="N129" t="s">
        <v>2104</v>
      </c>
    </row>
    <row r="130" spans="1:14" ht="18.95" customHeight="1">
      <c r="A130" s="8">
        <v>9</v>
      </c>
      <c r="B130" s="15">
        <v>26217200031</v>
      </c>
      <c r="C130" s="9" t="s">
        <v>1432</v>
      </c>
      <c r="D130" s="10" t="s">
        <v>1429</v>
      </c>
      <c r="E130" s="16" t="s">
        <v>1433</v>
      </c>
      <c r="F130" s="16" t="s">
        <v>1433</v>
      </c>
      <c r="G130" s="11"/>
      <c r="H130" s="12"/>
      <c r="I130" s="12"/>
      <c r="J130" s="12"/>
      <c r="K130" s="156">
        <v>0</v>
      </c>
      <c r="L130" s="157"/>
      <c r="M130" s="158"/>
      <c r="N130" t="s">
        <v>2104</v>
      </c>
    </row>
    <row r="131" spans="1:14" ht="18.95" customHeight="1">
      <c r="A131" s="8">
        <v>10</v>
      </c>
      <c r="B131" s="15">
        <v>27212539107</v>
      </c>
      <c r="C131" s="9" t="s">
        <v>1427</v>
      </c>
      <c r="D131" s="10" t="s">
        <v>1434</v>
      </c>
      <c r="E131" s="16" t="s">
        <v>1391</v>
      </c>
      <c r="F131" s="16" t="s">
        <v>1391</v>
      </c>
      <c r="G131" s="11"/>
      <c r="H131" s="12"/>
      <c r="I131" s="12"/>
      <c r="J131" s="12"/>
      <c r="K131" s="156">
        <v>0</v>
      </c>
      <c r="L131" s="157"/>
      <c r="M131" s="158"/>
      <c r="N131" t="s">
        <v>2104</v>
      </c>
    </row>
    <row r="132" spans="1:14" ht="18.95" customHeight="1">
      <c r="A132" s="8">
        <v>11</v>
      </c>
      <c r="B132" s="15">
        <v>26201235173</v>
      </c>
      <c r="C132" s="9" t="s">
        <v>1435</v>
      </c>
      <c r="D132" s="10" t="s">
        <v>1434</v>
      </c>
      <c r="E132" s="16" t="s">
        <v>1357</v>
      </c>
      <c r="F132" s="16" t="s">
        <v>1357</v>
      </c>
      <c r="G132" s="11"/>
      <c r="H132" s="12"/>
      <c r="I132" s="12"/>
      <c r="J132" s="12"/>
      <c r="K132" s="156">
        <v>0</v>
      </c>
      <c r="L132" s="157"/>
      <c r="M132" s="158"/>
      <c r="N132" t="s">
        <v>2104</v>
      </c>
    </row>
    <row r="133" spans="1:14" ht="18.95" customHeight="1">
      <c r="A133" s="8">
        <v>12</v>
      </c>
      <c r="B133" s="15">
        <v>26207221484</v>
      </c>
      <c r="C133" s="9" t="s">
        <v>1436</v>
      </c>
      <c r="D133" s="10" t="s">
        <v>1437</v>
      </c>
      <c r="E133" s="16" t="s">
        <v>1264</v>
      </c>
      <c r="F133" s="16" t="s">
        <v>1264</v>
      </c>
      <c r="G133" s="11"/>
      <c r="H133" s="12"/>
      <c r="I133" s="12"/>
      <c r="J133" s="12"/>
      <c r="K133" s="156">
        <v>0</v>
      </c>
      <c r="L133" s="157"/>
      <c r="M133" s="158"/>
      <c r="N133" t="s">
        <v>2104</v>
      </c>
    </row>
    <row r="134" spans="1:14" ht="18.95" customHeight="1">
      <c r="A134" s="8">
        <v>13</v>
      </c>
      <c r="B134" s="15">
        <v>26207120124</v>
      </c>
      <c r="C134" s="9" t="s">
        <v>1438</v>
      </c>
      <c r="D134" s="10" t="s">
        <v>1437</v>
      </c>
      <c r="E134" s="16" t="s">
        <v>1380</v>
      </c>
      <c r="F134" s="16" t="s">
        <v>1380</v>
      </c>
      <c r="G134" s="11"/>
      <c r="H134" s="12"/>
      <c r="I134" s="12"/>
      <c r="J134" s="12"/>
      <c r="K134" s="156">
        <v>0</v>
      </c>
      <c r="L134" s="157"/>
      <c r="M134" s="158"/>
      <c r="N134" t="s">
        <v>2104</v>
      </c>
    </row>
    <row r="135" spans="1:14" ht="18.95" customHeight="1">
      <c r="A135" s="8">
        <v>14</v>
      </c>
      <c r="B135" s="15">
        <v>24207108085</v>
      </c>
      <c r="C135" s="9" t="s">
        <v>1439</v>
      </c>
      <c r="D135" s="10" t="s">
        <v>1437</v>
      </c>
      <c r="E135" s="16" t="s">
        <v>1440</v>
      </c>
      <c r="F135" s="16" t="s">
        <v>1440</v>
      </c>
      <c r="G135" s="11"/>
      <c r="H135" s="12"/>
      <c r="I135" s="12"/>
      <c r="J135" s="12"/>
      <c r="K135" s="156">
        <v>0</v>
      </c>
      <c r="L135" s="157"/>
      <c r="M135" s="158"/>
      <c r="N135" t="s">
        <v>2104</v>
      </c>
    </row>
    <row r="136" spans="1:14" ht="18.95" customHeight="1">
      <c r="A136" s="8">
        <v>15</v>
      </c>
      <c r="B136" s="15">
        <v>26212124137</v>
      </c>
      <c r="C136" s="9" t="s">
        <v>1441</v>
      </c>
      <c r="D136" s="10" t="s">
        <v>1437</v>
      </c>
      <c r="E136" s="16" t="s">
        <v>1309</v>
      </c>
      <c r="F136" s="16" t="s">
        <v>1309</v>
      </c>
      <c r="G136" s="11"/>
      <c r="H136" s="12"/>
      <c r="I136" s="12"/>
      <c r="J136" s="12"/>
      <c r="K136" s="156">
        <v>0</v>
      </c>
      <c r="L136" s="157"/>
      <c r="M136" s="158"/>
      <c r="N136" t="s">
        <v>2104</v>
      </c>
    </row>
    <row r="137" spans="1:14" ht="18.95" customHeight="1">
      <c r="A137" s="8">
        <v>16</v>
      </c>
      <c r="B137" s="15">
        <v>26211332805</v>
      </c>
      <c r="C137" s="9" t="s">
        <v>1442</v>
      </c>
      <c r="D137" s="10" t="s">
        <v>1443</v>
      </c>
      <c r="E137" s="16" t="s">
        <v>1309</v>
      </c>
      <c r="F137" s="16" t="s">
        <v>1309</v>
      </c>
      <c r="G137" s="11"/>
      <c r="H137" s="12"/>
      <c r="I137" s="12"/>
      <c r="J137" s="12"/>
      <c r="K137" s="156">
        <v>0</v>
      </c>
      <c r="L137" s="157"/>
      <c r="M137" s="158"/>
      <c r="N137" t="s">
        <v>2104</v>
      </c>
    </row>
    <row r="138" spans="1:14" ht="18.95" customHeight="1">
      <c r="A138" s="8">
        <v>17</v>
      </c>
      <c r="B138" s="15">
        <v>26217131570</v>
      </c>
      <c r="C138" s="9" t="s">
        <v>1444</v>
      </c>
      <c r="D138" s="10" t="s">
        <v>1443</v>
      </c>
      <c r="E138" s="16" t="s">
        <v>1264</v>
      </c>
      <c r="F138" s="16" t="s">
        <v>1264</v>
      </c>
      <c r="G138" s="11"/>
      <c r="H138" s="12"/>
      <c r="I138" s="12"/>
      <c r="J138" s="12"/>
      <c r="K138" s="156">
        <v>0</v>
      </c>
      <c r="L138" s="157"/>
      <c r="M138" s="158"/>
      <c r="N138" t="s">
        <v>2104</v>
      </c>
    </row>
    <row r="139" spans="1:14" ht="18.95" customHeight="1">
      <c r="A139" s="8">
        <v>18</v>
      </c>
      <c r="B139" s="15">
        <v>25214104136</v>
      </c>
      <c r="C139" s="9" t="s">
        <v>1445</v>
      </c>
      <c r="D139" s="10" t="s">
        <v>1443</v>
      </c>
      <c r="E139" s="16" t="s">
        <v>1446</v>
      </c>
      <c r="F139" s="16" t="s">
        <v>1446</v>
      </c>
      <c r="G139" s="11"/>
      <c r="H139" s="12"/>
      <c r="I139" s="12"/>
      <c r="J139" s="12"/>
      <c r="K139" s="156">
        <v>0</v>
      </c>
      <c r="L139" s="157"/>
      <c r="M139" s="158"/>
      <c r="N139" t="s">
        <v>2104</v>
      </c>
    </row>
    <row r="140" spans="1:14" ht="18.95" customHeight="1">
      <c r="A140" s="8">
        <v>19</v>
      </c>
      <c r="B140" s="15">
        <v>26211234848</v>
      </c>
      <c r="C140" s="9" t="s">
        <v>1447</v>
      </c>
      <c r="D140" s="10" t="s">
        <v>1448</v>
      </c>
      <c r="E140" s="16" t="s">
        <v>1357</v>
      </c>
      <c r="F140" s="16" t="s">
        <v>1357</v>
      </c>
      <c r="G140" s="11"/>
      <c r="H140" s="12"/>
      <c r="I140" s="12"/>
      <c r="J140" s="12"/>
      <c r="K140" s="156">
        <v>0</v>
      </c>
      <c r="L140" s="157"/>
      <c r="M140" s="158"/>
      <c r="N140" t="s">
        <v>2104</v>
      </c>
    </row>
    <row r="141" spans="1:14" ht="18.95" customHeight="1">
      <c r="A141" s="8">
        <v>20</v>
      </c>
      <c r="B141" s="15">
        <v>26211200681</v>
      </c>
      <c r="C141" s="9" t="s">
        <v>1449</v>
      </c>
      <c r="D141" s="10" t="s">
        <v>1450</v>
      </c>
      <c r="E141" s="16" t="s">
        <v>1357</v>
      </c>
      <c r="F141" s="16" t="s">
        <v>1357</v>
      </c>
      <c r="G141" s="11"/>
      <c r="H141" s="12"/>
      <c r="I141" s="12"/>
      <c r="J141" s="12"/>
      <c r="K141" s="156">
        <v>0</v>
      </c>
      <c r="L141" s="157"/>
      <c r="M141" s="158"/>
      <c r="N141" t="s">
        <v>2104</v>
      </c>
    </row>
    <row r="142" spans="1:14" ht="18.95" customHeight="1">
      <c r="A142" s="8">
        <v>21</v>
      </c>
      <c r="B142" s="15">
        <v>26211234369</v>
      </c>
      <c r="C142" s="9" t="s">
        <v>1451</v>
      </c>
      <c r="D142" s="10" t="s">
        <v>1452</v>
      </c>
      <c r="E142" s="16" t="s">
        <v>1357</v>
      </c>
      <c r="F142" s="16" t="s">
        <v>1357</v>
      </c>
      <c r="G142" s="11"/>
      <c r="H142" s="12"/>
      <c r="I142" s="12"/>
      <c r="J142" s="12"/>
      <c r="K142" s="156">
        <v>0</v>
      </c>
      <c r="L142" s="157"/>
      <c r="M142" s="158"/>
      <c r="N142" t="s">
        <v>2104</v>
      </c>
    </row>
    <row r="143" spans="1:14" ht="18.95" customHeight="1">
      <c r="A143" s="8">
        <v>22</v>
      </c>
      <c r="B143" s="15">
        <v>26207240248</v>
      </c>
      <c r="C143" s="9" t="s">
        <v>1453</v>
      </c>
      <c r="D143" s="10" t="s">
        <v>1454</v>
      </c>
      <c r="E143" s="16" t="s">
        <v>1297</v>
      </c>
      <c r="F143" s="16" t="s">
        <v>1297</v>
      </c>
      <c r="G143" s="11"/>
      <c r="H143" s="12"/>
      <c r="I143" s="12"/>
      <c r="J143" s="12"/>
      <c r="K143" s="156">
        <v>0</v>
      </c>
      <c r="L143" s="157"/>
      <c r="M143" s="158"/>
      <c r="N143" t="s">
        <v>2104</v>
      </c>
    </row>
    <row r="144" spans="1:14" ht="18.95" customHeight="1">
      <c r="A144" s="8">
        <v>23</v>
      </c>
      <c r="B144" s="15">
        <v>25217108305</v>
      </c>
      <c r="C144" s="9" t="s">
        <v>1358</v>
      </c>
      <c r="D144" s="10" t="s">
        <v>1454</v>
      </c>
      <c r="E144" s="16" t="s">
        <v>1455</v>
      </c>
      <c r="F144" s="16" t="s">
        <v>1455</v>
      </c>
      <c r="G144" s="11"/>
      <c r="H144" s="12"/>
      <c r="I144" s="12"/>
      <c r="J144" s="12"/>
      <c r="K144" s="156">
        <v>0</v>
      </c>
      <c r="L144" s="157"/>
      <c r="M144" s="158"/>
      <c r="N144" t="s">
        <v>2104</v>
      </c>
    </row>
    <row r="145" spans="1:14" ht="18.95" customHeight="1">
      <c r="A145" s="8">
        <v>24</v>
      </c>
      <c r="B145" s="15">
        <v>25217116357</v>
      </c>
      <c r="C145" s="9" t="s">
        <v>1456</v>
      </c>
      <c r="D145" s="10" t="s">
        <v>1454</v>
      </c>
      <c r="E145" s="16" t="s">
        <v>1264</v>
      </c>
      <c r="F145" s="16" t="s">
        <v>1264</v>
      </c>
      <c r="G145" s="11"/>
      <c r="H145" s="12"/>
      <c r="I145" s="12"/>
      <c r="J145" s="12"/>
      <c r="K145" s="156">
        <v>0</v>
      </c>
      <c r="L145" s="157"/>
      <c r="M145" s="158"/>
      <c r="N145" t="s">
        <v>2104</v>
      </c>
    </row>
    <row r="146" spans="1:14" ht="18.95" customHeight="1">
      <c r="A146" s="8">
        <v>25</v>
      </c>
      <c r="B146" s="15">
        <v>26211234942</v>
      </c>
      <c r="C146" s="9" t="s">
        <v>1457</v>
      </c>
      <c r="D146" s="10" t="s">
        <v>1454</v>
      </c>
      <c r="E146" s="16" t="s">
        <v>1270</v>
      </c>
      <c r="F146" s="16" t="s">
        <v>1270</v>
      </c>
      <c r="G146" s="11"/>
      <c r="H146" s="12"/>
      <c r="I146" s="12"/>
      <c r="J146" s="12"/>
      <c r="K146" s="156">
        <v>0</v>
      </c>
      <c r="L146" s="157"/>
      <c r="M146" s="158"/>
      <c r="N146" t="s">
        <v>2104</v>
      </c>
    </row>
    <row r="147" spans="1:14" ht="18.95" customHeight="1">
      <c r="A147" s="8">
        <v>26</v>
      </c>
      <c r="B147" s="15">
        <v>25212109237</v>
      </c>
      <c r="C147" s="9" t="s">
        <v>1458</v>
      </c>
      <c r="D147" s="10" t="s">
        <v>1454</v>
      </c>
      <c r="E147" s="16" t="s">
        <v>1335</v>
      </c>
      <c r="F147" s="16" t="s">
        <v>1335</v>
      </c>
      <c r="G147" s="11"/>
      <c r="H147" s="12"/>
      <c r="I147" s="12"/>
      <c r="J147" s="12"/>
      <c r="K147" s="156">
        <v>0</v>
      </c>
      <c r="L147" s="157"/>
      <c r="M147" s="158"/>
      <c r="N147" t="s">
        <v>2104</v>
      </c>
    </row>
    <row r="148" spans="1:14" ht="18.95" customHeight="1">
      <c r="A148" s="8">
        <v>27</v>
      </c>
      <c r="B148" s="15">
        <v>26217128721</v>
      </c>
      <c r="C148" s="9" t="s">
        <v>1459</v>
      </c>
      <c r="D148" s="10" t="s">
        <v>1454</v>
      </c>
      <c r="E148" s="16" t="s">
        <v>1264</v>
      </c>
      <c r="F148" s="16" t="s">
        <v>1264</v>
      </c>
      <c r="G148" s="11"/>
      <c r="H148" s="12"/>
      <c r="I148" s="12"/>
      <c r="J148" s="12"/>
      <c r="K148" s="156">
        <v>0</v>
      </c>
      <c r="L148" s="157"/>
      <c r="M148" s="158"/>
      <c r="N148" t="s">
        <v>2104</v>
      </c>
    </row>
    <row r="149" spans="1:14" ht="18.95" customHeight="1">
      <c r="A149" s="8">
        <v>28</v>
      </c>
      <c r="B149" s="15">
        <v>26203732621</v>
      </c>
      <c r="C149" s="9" t="s">
        <v>1460</v>
      </c>
      <c r="D149" s="10" t="s">
        <v>1454</v>
      </c>
      <c r="E149" s="16" t="s">
        <v>1461</v>
      </c>
      <c r="F149" s="16" t="s">
        <v>1461</v>
      </c>
      <c r="G149" s="11"/>
      <c r="H149" s="12"/>
      <c r="I149" s="12"/>
      <c r="J149" s="12"/>
      <c r="K149" s="156">
        <v>0</v>
      </c>
      <c r="L149" s="157"/>
      <c r="M149" s="158"/>
      <c r="N149" t="s">
        <v>2104</v>
      </c>
    </row>
    <row r="150" spans="1:14" ht="18.95" customHeight="1">
      <c r="A150" s="8">
        <v>29</v>
      </c>
      <c r="B150" s="15">
        <v>25217215192</v>
      </c>
      <c r="C150" s="9" t="s">
        <v>1462</v>
      </c>
      <c r="D150" s="10" t="s">
        <v>1463</v>
      </c>
      <c r="E150" s="16" t="s">
        <v>1424</v>
      </c>
      <c r="F150" s="16" t="s">
        <v>1424</v>
      </c>
      <c r="G150" s="11"/>
      <c r="H150" s="12"/>
      <c r="I150" s="12"/>
      <c r="J150" s="12"/>
      <c r="K150" s="156">
        <v>0</v>
      </c>
      <c r="L150" s="157"/>
      <c r="M150" s="158"/>
      <c r="N150" t="s">
        <v>2104</v>
      </c>
    </row>
    <row r="151" spans="1:14" ht="18.95" customHeight="1">
      <c r="A151" s="8">
        <v>30</v>
      </c>
      <c r="B151" s="15">
        <v>25217100871</v>
      </c>
      <c r="C151" s="9" t="s">
        <v>1464</v>
      </c>
      <c r="D151" s="10" t="s">
        <v>1465</v>
      </c>
      <c r="E151" s="16" t="s">
        <v>1267</v>
      </c>
      <c r="F151" s="16" t="s">
        <v>1267</v>
      </c>
      <c r="G151" s="11"/>
      <c r="H151" s="12"/>
      <c r="I151" s="12"/>
      <c r="J151" s="12"/>
      <c r="K151" s="156">
        <v>0</v>
      </c>
      <c r="L151" s="157"/>
      <c r="M151" s="158"/>
      <c r="N151" t="s">
        <v>2104</v>
      </c>
    </row>
    <row r="152" spans="1:14">
      <c r="K152" s="147"/>
      <c r="L152" s="147" t="s">
        <v>2105</v>
      </c>
      <c r="M152" s="13" t="s">
        <v>2087</v>
      </c>
    </row>
    <row r="153" spans="1:14" s="1" customFormat="1" ht="14.25" customHeight="1">
      <c r="B153" s="150" t="s">
        <v>7</v>
      </c>
      <c r="C153" s="150"/>
      <c r="D153" s="153" t="s">
        <v>1257</v>
      </c>
      <c r="E153" s="153"/>
      <c r="F153" s="153"/>
      <c r="G153" s="153"/>
      <c r="H153" s="153"/>
      <c r="I153" s="153"/>
      <c r="J153" s="153"/>
      <c r="K153" s="110" t="s">
        <v>2106</v>
      </c>
    </row>
    <row r="154" spans="1:14" s="1" customFormat="1">
      <c r="B154" s="150" t="s">
        <v>1260</v>
      </c>
      <c r="C154" s="150"/>
      <c r="D154" s="2" t="s">
        <v>2107</v>
      </c>
      <c r="E154" s="151" t="s">
        <v>1261</v>
      </c>
      <c r="F154" s="151"/>
      <c r="G154" s="151"/>
      <c r="H154" s="151"/>
      <c r="I154" s="151"/>
      <c r="J154" s="151"/>
      <c r="K154" s="146"/>
      <c r="L154" s="4"/>
      <c r="M154" s="4"/>
    </row>
    <row r="155" spans="1:14" s="5" customFormat="1" ht="17.100000000000001" customHeight="1">
      <c r="B155" s="6" t="s">
        <v>2108</v>
      </c>
      <c r="C155" s="145"/>
      <c r="D155" s="151" t="s">
        <v>1259</v>
      </c>
      <c r="E155" s="151"/>
      <c r="F155" s="151"/>
      <c r="G155" s="151"/>
      <c r="H155" s="151"/>
      <c r="I155" s="151"/>
      <c r="J155" s="151"/>
      <c r="K155" s="3"/>
      <c r="L155" s="3"/>
      <c r="M155" s="3"/>
    </row>
    <row r="156" spans="1:14" s="5" customFormat="1" ht="18" customHeight="1">
      <c r="A156" s="152" t="s">
        <v>2109</v>
      </c>
      <c r="B156" s="152"/>
      <c r="C156" s="152"/>
      <c r="D156" s="152"/>
      <c r="E156" s="152"/>
      <c r="F156" s="152"/>
      <c r="G156" s="152"/>
      <c r="H156" s="152"/>
      <c r="I156" s="152"/>
      <c r="J156" s="152"/>
      <c r="K156" s="3"/>
      <c r="L156" s="3"/>
      <c r="M156" s="3"/>
    </row>
    <row r="157" spans="1:14" ht="3.75" customHeight="1"/>
    <row r="158" spans="1:14" ht="15" customHeight="1">
      <c r="A158" s="149" t="s">
        <v>0</v>
      </c>
      <c r="B158" s="148" t="s">
        <v>8</v>
      </c>
      <c r="C158" s="154" t="s">
        <v>3</v>
      </c>
      <c r="D158" s="155" t="s">
        <v>4</v>
      </c>
      <c r="E158" s="148" t="s">
        <v>14</v>
      </c>
      <c r="F158" s="148" t="s">
        <v>15</v>
      </c>
      <c r="G158" s="148" t="s">
        <v>9</v>
      </c>
      <c r="H158" s="148" t="s">
        <v>10</v>
      </c>
      <c r="I158" s="159" t="s">
        <v>6</v>
      </c>
      <c r="J158" s="159"/>
      <c r="K158" s="160" t="s">
        <v>11</v>
      </c>
      <c r="L158" s="161"/>
      <c r="M158" s="162"/>
    </row>
    <row r="159" spans="1:14" ht="21.95" customHeight="1">
      <c r="A159" s="149"/>
      <c r="B159" s="149"/>
      <c r="C159" s="154"/>
      <c r="D159" s="155"/>
      <c r="E159" s="149"/>
      <c r="F159" s="149"/>
      <c r="G159" s="149"/>
      <c r="H159" s="149"/>
      <c r="I159" s="7" t="s">
        <v>12</v>
      </c>
      <c r="J159" s="7" t="s">
        <v>13</v>
      </c>
      <c r="K159" s="163"/>
      <c r="L159" s="164"/>
      <c r="M159" s="165"/>
    </row>
    <row r="160" spans="1:14" ht="18.95" customHeight="1">
      <c r="A160" s="8">
        <v>1</v>
      </c>
      <c r="B160" s="15">
        <v>26211542445</v>
      </c>
      <c r="C160" s="9" t="s">
        <v>1466</v>
      </c>
      <c r="D160" s="10" t="s">
        <v>1465</v>
      </c>
      <c r="E160" s="16" t="s">
        <v>1370</v>
      </c>
      <c r="F160" s="16" t="s">
        <v>1370</v>
      </c>
      <c r="G160" s="11"/>
      <c r="H160" s="12"/>
      <c r="I160" s="12"/>
      <c r="J160" s="12"/>
      <c r="K160" s="166">
        <v>0</v>
      </c>
      <c r="L160" s="167"/>
      <c r="M160" s="168"/>
      <c r="N160" t="s">
        <v>2110</v>
      </c>
    </row>
    <row r="161" spans="1:14" ht="18.95" customHeight="1">
      <c r="A161" s="8">
        <v>2</v>
      </c>
      <c r="B161" s="15">
        <v>26212100479</v>
      </c>
      <c r="C161" s="9" t="s">
        <v>1262</v>
      </c>
      <c r="D161" s="10" t="s">
        <v>1465</v>
      </c>
      <c r="E161" s="16" t="s">
        <v>1351</v>
      </c>
      <c r="F161" s="16" t="s">
        <v>1351</v>
      </c>
      <c r="G161" s="11"/>
      <c r="H161" s="12"/>
      <c r="I161" s="12"/>
      <c r="J161" s="12"/>
      <c r="K161" s="156">
        <v>0</v>
      </c>
      <c r="L161" s="157"/>
      <c r="M161" s="158"/>
      <c r="N161" t="s">
        <v>2110</v>
      </c>
    </row>
    <row r="162" spans="1:14" ht="18.95" customHeight="1">
      <c r="A162" s="8">
        <v>3</v>
      </c>
      <c r="B162" s="15">
        <v>26212233385</v>
      </c>
      <c r="C162" s="9" t="s">
        <v>1467</v>
      </c>
      <c r="D162" s="10" t="s">
        <v>1465</v>
      </c>
      <c r="E162" s="16" t="s">
        <v>1272</v>
      </c>
      <c r="F162" s="16" t="s">
        <v>1272</v>
      </c>
      <c r="G162" s="11"/>
      <c r="H162" s="12"/>
      <c r="I162" s="12"/>
      <c r="J162" s="12"/>
      <c r="K162" s="156">
        <v>0</v>
      </c>
      <c r="L162" s="157"/>
      <c r="M162" s="158"/>
      <c r="N162" t="s">
        <v>2110</v>
      </c>
    </row>
    <row r="163" spans="1:14" ht="18.95" customHeight="1">
      <c r="A163" s="8">
        <v>4</v>
      </c>
      <c r="B163" s="15">
        <v>26211132165</v>
      </c>
      <c r="C163" s="9" t="s">
        <v>1468</v>
      </c>
      <c r="D163" s="10" t="s">
        <v>1465</v>
      </c>
      <c r="E163" s="16" t="s">
        <v>1469</v>
      </c>
      <c r="F163" s="16" t="s">
        <v>1469</v>
      </c>
      <c r="G163" s="11"/>
      <c r="H163" s="12"/>
      <c r="I163" s="12"/>
      <c r="J163" s="12"/>
      <c r="K163" s="156">
        <v>0</v>
      </c>
      <c r="L163" s="157"/>
      <c r="M163" s="158"/>
      <c r="N163" t="s">
        <v>2110</v>
      </c>
    </row>
    <row r="164" spans="1:14" ht="18.95" customHeight="1">
      <c r="A164" s="8">
        <v>5</v>
      </c>
      <c r="B164" s="15">
        <v>26217123266</v>
      </c>
      <c r="C164" s="9" t="s">
        <v>1470</v>
      </c>
      <c r="D164" s="10" t="s">
        <v>1465</v>
      </c>
      <c r="E164" s="16" t="s">
        <v>1380</v>
      </c>
      <c r="F164" s="16" t="s">
        <v>1380</v>
      </c>
      <c r="G164" s="11"/>
      <c r="H164" s="12"/>
      <c r="I164" s="12"/>
      <c r="J164" s="12"/>
      <c r="K164" s="156">
        <v>0</v>
      </c>
      <c r="L164" s="157"/>
      <c r="M164" s="158"/>
      <c r="N164" t="s">
        <v>2110</v>
      </c>
    </row>
    <row r="165" spans="1:14" ht="18.95" customHeight="1">
      <c r="A165" s="8">
        <v>6</v>
      </c>
      <c r="B165" s="15">
        <v>26217125553</v>
      </c>
      <c r="C165" s="9" t="s">
        <v>1471</v>
      </c>
      <c r="D165" s="10" t="s">
        <v>1465</v>
      </c>
      <c r="E165" s="16" t="s">
        <v>1264</v>
      </c>
      <c r="F165" s="16" t="s">
        <v>1264</v>
      </c>
      <c r="G165" s="11"/>
      <c r="H165" s="12"/>
      <c r="I165" s="12"/>
      <c r="J165" s="12"/>
      <c r="K165" s="156">
        <v>0</v>
      </c>
      <c r="L165" s="157"/>
      <c r="M165" s="158"/>
      <c r="N165" t="s">
        <v>2110</v>
      </c>
    </row>
    <row r="166" spans="1:14" ht="18.95" customHeight="1">
      <c r="A166" s="8">
        <v>7</v>
      </c>
      <c r="B166" s="15">
        <v>26216242730</v>
      </c>
      <c r="C166" s="9" t="s">
        <v>1472</v>
      </c>
      <c r="D166" s="10" t="s">
        <v>1473</v>
      </c>
      <c r="E166" s="16" t="s">
        <v>1474</v>
      </c>
      <c r="F166" s="16" t="s">
        <v>1474</v>
      </c>
      <c r="G166" s="11"/>
      <c r="H166" s="12"/>
      <c r="I166" s="12"/>
      <c r="J166" s="12"/>
      <c r="K166" s="156">
        <v>0</v>
      </c>
      <c r="L166" s="157"/>
      <c r="M166" s="158"/>
      <c r="N166" t="s">
        <v>2110</v>
      </c>
    </row>
    <row r="167" spans="1:14" ht="18.95" customHeight="1">
      <c r="A167" s="8">
        <v>8</v>
      </c>
      <c r="B167" s="15">
        <v>26207141784</v>
      </c>
      <c r="C167" s="9" t="s">
        <v>1475</v>
      </c>
      <c r="D167" s="10" t="s">
        <v>1476</v>
      </c>
      <c r="E167" s="16" t="s">
        <v>1264</v>
      </c>
      <c r="F167" s="16" t="s">
        <v>1264</v>
      </c>
      <c r="G167" s="11"/>
      <c r="H167" s="12"/>
      <c r="I167" s="12"/>
      <c r="J167" s="12"/>
      <c r="K167" s="156">
        <v>0</v>
      </c>
      <c r="L167" s="157"/>
      <c r="M167" s="158"/>
      <c r="N167" t="s">
        <v>2110</v>
      </c>
    </row>
    <row r="168" spans="1:14" ht="18.95" customHeight="1">
      <c r="A168" s="8">
        <v>9</v>
      </c>
      <c r="B168" s="15">
        <v>26202236201</v>
      </c>
      <c r="C168" s="9" t="s">
        <v>1477</v>
      </c>
      <c r="D168" s="10" t="s">
        <v>1476</v>
      </c>
      <c r="E168" s="16" t="s">
        <v>1272</v>
      </c>
      <c r="F168" s="16" t="s">
        <v>1272</v>
      </c>
      <c r="G168" s="11"/>
      <c r="H168" s="12"/>
      <c r="I168" s="12"/>
      <c r="J168" s="12"/>
      <c r="K168" s="156">
        <v>0</v>
      </c>
      <c r="L168" s="157"/>
      <c r="M168" s="158"/>
      <c r="N168" t="s">
        <v>2110</v>
      </c>
    </row>
    <row r="169" spans="1:14" ht="18.95" customHeight="1">
      <c r="A169" s="8">
        <v>10</v>
      </c>
      <c r="B169" s="15">
        <v>26202442311</v>
      </c>
      <c r="C169" s="9" t="s">
        <v>1478</v>
      </c>
      <c r="D169" s="10" t="s">
        <v>1479</v>
      </c>
      <c r="E169" s="16" t="s">
        <v>1480</v>
      </c>
      <c r="F169" s="16" t="s">
        <v>1480</v>
      </c>
      <c r="G169" s="11"/>
      <c r="H169" s="12"/>
      <c r="I169" s="12"/>
      <c r="J169" s="12"/>
      <c r="K169" s="156">
        <v>0</v>
      </c>
      <c r="L169" s="157"/>
      <c r="M169" s="158"/>
      <c r="N169" t="s">
        <v>2110</v>
      </c>
    </row>
    <row r="170" spans="1:14" ht="18.95" customHeight="1">
      <c r="A170" s="8">
        <v>11</v>
      </c>
      <c r="B170" s="15">
        <v>26207124542</v>
      </c>
      <c r="C170" s="9" t="s">
        <v>1481</v>
      </c>
      <c r="D170" s="10" t="s">
        <v>1482</v>
      </c>
      <c r="E170" s="16" t="s">
        <v>1264</v>
      </c>
      <c r="F170" s="16" t="s">
        <v>1264</v>
      </c>
      <c r="G170" s="11"/>
      <c r="H170" s="12"/>
      <c r="I170" s="12"/>
      <c r="J170" s="12"/>
      <c r="K170" s="156">
        <v>0</v>
      </c>
      <c r="L170" s="157"/>
      <c r="M170" s="158"/>
      <c r="N170" t="s">
        <v>2110</v>
      </c>
    </row>
    <row r="171" spans="1:14" ht="18.95" customHeight="1">
      <c r="A171" s="8">
        <v>12</v>
      </c>
      <c r="B171" s="15">
        <v>24207108433</v>
      </c>
      <c r="C171" s="9" t="s">
        <v>1483</v>
      </c>
      <c r="D171" s="10" t="s">
        <v>1484</v>
      </c>
      <c r="E171" s="16" t="s">
        <v>1440</v>
      </c>
      <c r="F171" s="16" t="s">
        <v>1440</v>
      </c>
      <c r="G171" s="11"/>
      <c r="H171" s="12"/>
      <c r="I171" s="12"/>
      <c r="J171" s="12"/>
      <c r="K171" s="156">
        <v>0</v>
      </c>
      <c r="L171" s="157"/>
      <c r="M171" s="158"/>
      <c r="N171" t="s">
        <v>2110</v>
      </c>
    </row>
    <row r="172" spans="1:14" ht="18.95" customHeight="1">
      <c r="A172" s="8">
        <v>13</v>
      </c>
      <c r="B172" s="15">
        <v>24202101964</v>
      </c>
      <c r="C172" s="9" t="s">
        <v>1485</v>
      </c>
      <c r="D172" s="10" t="s">
        <v>1486</v>
      </c>
      <c r="E172" s="16" t="s">
        <v>1487</v>
      </c>
      <c r="F172" s="16" t="s">
        <v>1487</v>
      </c>
      <c r="G172" s="11"/>
      <c r="H172" s="12"/>
      <c r="I172" s="12"/>
      <c r="J172" s="12"/>
      <c r="K172" s="156">
        <v>0</v>
      </c>
      <c r="L172" s="157"/>
      <c r="M172" s="158"/>
      <c r="N172" t="s">
        <v>2110</v>
      </c>
    </row>
    <row r="173" spans="1:14" ht="18.95" customHeight="1">
      <c r="A173" s="8">
        <v>14</v>
      </c>
      <c r="B173" s="15">
        <v>2321520640</v>
      </c>
      <c r="C173" s="9" t="s">
        <v>1488</v>
      </c>
      <c r="D173" s="10" t="s">
        <v>1489</v>
      </c>
      <c r="E173" s="16" t="s">
        <v>1490</v>
      </c>
      <c r="F173" s="16" t="s">
        <v>1490</v>
      </c>
      <c r="G173" s="11"/>
      <c r="H173" s="12"/>
      <c r="I173" s="12"/>
      <c r="J173" s="12"/>
      <c r="K173" s="156">
        <v>0</v>
      </c>
      <c r="L173" s="157"/>
      <c r="M173" s="158"/>
      <c r="N173" t="s">
        <v>2110</v>
      </c>
    </row>
    <row r="174" spans="1:14" ht="18.95" customHeight="1">
      <c r="A174" s="8">
        <v>15</v>
      </c>
      <c r="B174" s="15">
        <v>26207229052</v>
      </c>
      <c r="C174" s="9" t="s">
        <v>1491</v>
      </c>
      <c r="D174" s="10" t="s">
        <v>1492</v>
      </c>
      <c r="E174" s="16" t="s">
        <v>1297</v>
      </c>
      <c r="F174" s="16" t="s">
        <v>1297</v>
      </c>
      <c r="G174" s="11"/>
      <c r="H174" s="12"/>
      <c r="I174" s="12"/>
      <c r="J174" s="12"/>
      <c r="K174" s="156">
        <v>0</v>
      </c>
      <c r="L174" s="157"/>
      <c r="M174" s="158"/>
      <c r="N174" t="s">
        <v>2110</v>
      </c>
    </row>
    <row r="175" spans="1:14" ht="18.95" customHeight="1">
      <c r="A175" s="8">
        <v>16</v>
      </c>
      <c r="B175" s="15">
        <v>25207214167</v>
      </c>
      <c r="C175" s="9" t="s">
        <v>1493</v>
      </c>
      <c r="D175" s="10" t="s">
        <v>1494</v>
      </c>
      <c r="E175" s="16" t="s">
        <v>1495</v>
      </c>
      <c r="F175" s="16" t="s">
        <v>1495</v>
      </c>
      <c r="G175" s="11"/>
      <c r="H175" s="12"/>
      <c r="I175" s="12"/>
      <c r="J175" s="12"/>
      <c r="K175" s="156">
        <v>0</v>
      </c>
      <c r="L175" s="157"/>
      <c r="M175" s="158"/>
      <c r="N175" t="s">
        <v>2110</v>
      </c>
    </row>
    <row r="176" spans="1:14" ht="18.95" customHeight="1">
      <c r="A176" s="8">
        <v>17</v>
      </c>
      <c r="B176" s="15">
        <v>26214232466</v>
      </c>
      <c r="C176" s="9" t="s">
        <v>1496</v>
      </c>
      <c r="D176" s="10" t="s">
        <v>1494</v>
      </c>
      <c r="E176" s="16" t="s">
        <v>1497</v>
      </c>
      <c r="F176" s="16" t="s">
        <v>1497</v>
      </c>
      <c r="G176" s="11"/>
      <c r="H176" s="12"/>
      <c r="I176" s="12"/>
      <c r="J176" s="12"/>
      <c r="K176" s="156">
        <v>0</v>
      </c>
      <c r="L176" s="157"/>
      <c r="M176" s="158"/>
      <c r="N176" t="s">
        <v>2110</v>
      </c>
    </row>
    <row r="177" spans="1:14" ht="18.95" customHeight="1">
      <c r="A177" s="8">
        <v>18</v>
      </c>
      <c r="B177" s="15">
        <v>26211600078</v>
      </c>
      <c r="C177" s="9" t="s">
        <v>1498</v>
      </c>
      <c r="D177" s="10" t="s">
        <v>1499</v>
      </c>
      <c r="E177" s="16" t="s">
        <v>1377</v>
      </c>
      <c r="F177" s="16" t="s">
        <v>1377</v>
      </c>
      <c r="G177" s="11"/>
      <c r="H177" s="12"/>
      <c r="I177" s="12"/>
      <c r="J177" s="12"/>
      <c r="K177" s="156">
        <v>0</v>
      </c>
      <c r="L177" s="157"/>
      <c r="M177" s="158"/>
      <c r="N177" t="s">
        <v>2110</v>
      </c>
    </row>
    <row r="178" spans="1:14" ht="18.95" customHeight="1">
      <c r="A178" s="8">
        <v>19</v>
      </c>
      <c r="B178" s="15">
        <v>27211202123</v>
      </c>
      <c r="C178" s="9" t="s">
        <v>1500</v>
      </c>
      <c r="D178" s="10" t="s">
        <v>1499</v>
      </c>
      <c r="E178" s="16" t="s">
        <v>1391</v>
      </c>
      <c r="F178" s="16" t="s">
        <v>1391</v>
      </c>
      <c r="G178" s="11"/>
      <c r="H178" s="12"/>
      <c r="I178" s="12"/>
      <c r="J178" s="12"/>
      <c r="K178" s="156">
        <v>0</v>
      </c>
      <c r="L178" s="157"/>
      <c r="M178" s="158"/>
      <c r="N178" t="s">
        <v>2110</v>
      </c>
    </row>
    <row r="179" spans="1:14" ht="18.95" customHeight="1">
      <c r="A179" s="8">
        <v>20</v>
      </c>
      <c r="B179" s="15">
        <v>26212142079</v>
      </c>
      <c r="C179" s="9" t="s">
        <v>1501</v>
      </c>
      <c r="D179" s="10" t="s">
        <v>1499</v>
      </c>
      <c r="E179" s="16" t="s">
        <v>1314</v>
      </c>
      <c r="F179" s="16" t="s">
        <v>1314</v>
      </c>
      <c r="G179" s="11"/>
      <c r="H179" s="12"/>
      <c r="I179" s="12"/>
      <c r="J179" s="12"/>
      <c r="K179" s="156">
        <v>0</v>
      </c>
      <c r="L179" s="157"/>
      <c r="M179" s="158"/>
      <c r="N179" t="s">
        <v>2110</v>
      </c>
    </row>
    <row r="180" spans="1:14" ht="18.95" customHeight="1">
      <c r="A180" s="8">
        <v>21</v>
      </c>
      <c r="B180" s="15">
        <v>26211232370</v>
      </c>
      <c r="C180" s="9" t="s">
        <v>1502</v>
      </c>
      <c r="D180" s="10" t="s">
        <v>1499</v>
      </c>
      <c r="E180" s="16" t="s">
        <v>1272</v>
      </c>
      <c r="F180" s="16" t="s">
        <v>1272</v>
      </c>
      <c r="G180" s="11"/>
      <c r="H180" s="12"/>
      <c r="I180" s="12"/>
      <c r="J180" s="12"/>
      <c r="K180" s="156">
        <v>0</v>
      </c>
      <c r="L180" s="157"/>
      <c r="M180" s="158"/>
      <c r="N180" t="s">
        <v>2110</v>
      </c>
    </row>
    <row r="181" spans="1:14" ht="18.95" customHeight="1">
      <c r="A181" s="8">
        <v>22</v>
      </c>
      <c r="B181" s="15">
        <v>24211700477</v>
      </c>
      <c r="C181" s="9" t="s">
        <v>1457</v>
      </c>
      <c r="D181" s="10" t="s">
        <v>1503</v>
      </c>
      <c r="E181" s="16" t="s">
        <v>1504</v>
      </c>
      <c r="F181" s="16" t="s">
        <v>1504</v>
      </c>
      <c r="G181" s="11"/>
      <c r="H181" s="12"/>
      <c r="I181" s="12"/>
      <c r="J181" s="12"/>
      <c r="K181" s="156">
        <v>0</v>
      </c>
      <c r="L181" s="157"/>
      <c r="M181" s="158"/>
      <c r="N181" t="s">
        <v>2110</v>
      </c>
    </row>
    <row r="182" spans="1:14" ht="18.95" customHeight="1">
      <c r="A182" s="8">
        <v>23</v>
      </c>
      <c r="B182" s="15">
        <v>2120427275</v>
      </c>
      <c r="C182" s="9" t="s">
        <v>1505</v>
      </c>
      <c r="D182" s="10" t="s">
        <v>1506</v>
      </c>
      <c r="E182" s="16" t="s">
        <v>1507</v>
      </c>
      <c r="F182" s="16" t="s">
        <v>1507</v>
      </c>
      <c r="G182" s="11"/>
      <c r="H182" s="12"/>
      <c r="I182" s="12"/>
      <c r="J182" s="12"/>
      <c r="K182" s="156">
        <v>0</v>
      </c>
      <c r="L182" s="157"/>
      <c r="M182" s="158"/>
      <c r="N182" t="s">
        <v>2110</v>
      </c>
    </row>
    <row r="183" spans="1:14" ht="18.95" customHeight="1">
      <c r="A183" s="8">
        <v>24</v>
      </c>
      <c r="B183" s="15">
        <v>26202135419</v>
      </c>
      <c r="C183" s="9" t="s">
        <v>1508</v>
      </c>
      <c r="D183" s="10" t="s">
        <v>1506</v>
      </c>
      <c r="E183" s="16" t="s">
        <v>1264</v>
      </c>
      <c r="F183" s="16" t="s">
        <v>1264</v>
      </c>
      <c r="G183" s="11"/>
      <c r="H183" s="12"/>
      <c r="I183" s="12"/>
      <c r="J183" s="12"/>
      <c r="K183" s="156">
        <v>0</v>
      </c>
      <c r="L183" s="157"/>
      <c r="M183" s="158"/>
      <c r="N183" t="s">
        <v>2110</v>
      </c>
    </row>
    <row r="184" spans="1:14" ht="18.95" customHeight="1">
      <c r="A184" s="8">
        <v>25</v>
      </c>
      <c r="B184" s="15">
        <v>26202428041</v>
      </c>
      <c r="C184" s="9" t="s">
        <v>1509</v>
      </c>
      <c r="D184" s="10" t="s">
        <v>1506</v>
      </c>
      <c r="E184" s="16" t="s">
        <v>1274</v>
      </c>
      <c r="F184" s="16" t="s">
        <v>1274</v>
      </c>
      <c r="G184" s="11"/>
      <c r="H184" s="12"/>
      <c r="I184" s="12"/>
      <c r="J184" s="12"/>
      <c r="K184" s="156">
        <v>0</v>
      </c>
      <c r="L184" s="157"/>
      <c r="M184" s="158"/>
      <c r="N184" t="s">
        <v>2110</v>
      </c>
    </row>
    <row r="185" spans="1:14" ht="18.95" customHeight="1">
      <c r="A185" s="8">
        <v>26</v>
      </c>
      <c r="B185" s="15">
        <v>26207136309</v>
      </c>
      <c r="C185" s="9" t="s">
        <v>1510</v>
      </c>
      <c r="D185" s="10" t="s">
        <v>1506</v>
      </c>
      <c r="E185" s="16" t="s">
        <v>1264</v>
      </c>
      <c r="F185" s="16" t="s">
        <v>1264</v>
      </c>
      <c r="G185" s="11"/>
      <c r="H185" s="12"/>
      <c r="I185" s="12"/>
      <c r="J185" s="12"/>
      <c r="K185" s="156">
        <v>0</v>
      </c>
      <c r="L185" s="157"/>
      <c r="M185" s="158"/>
      <c r="N185" t="s">
        <v>2110</v>
      </c>
    </row>
    <row r="186" spans="1:14" ht="18.95" customHeight="1">
      <c r="A186" s="8">
        <v>27</v>
      </c>
      <c r="B186" s="15">
        <v>26207141745</v>
      </c>
      <c r="C186" s="9" t="s">
        <v>1511</v>
      </c>
      <c r="D186" s="10" t="s">
        <v>1506</v>
      </c>
      <c r="E186" s="16" t="s">
        <v>1264</v>
      </c>
      <c r="F186" s="16" t="s">
        <v>1264</v>
      </c>
      <c r="G186" s="11"/>
      <c r="H186" s="12"/>
      <c r="I186" s="12"/>
      <c r="J186" s="12"/>
      <c r="K186" s="156">
        <v>0</v>
      </c>
      <c r="L186" s="157"/>
      <c r="M186" s="158"/>
      <c r="N186" t="s">
        <v>2110</v>
      </c>
    </row>
    <row r="187" spans="1:14" ht="18.95" customHeight="1">
      <c r="A187" s="8">
        <v>28</v>
      </c>
      <c r="B187" s="15">
        <v>26211241846</v>
      </c>
      <c r="C187" s="9" t="s">
        <v>1512</v>
      </c>
      <c r="D187" s="10" t="s">
        <v>1506</v>
      </c>
      <c r="E187" s="16" t="s">
        <v>1357</v>
      </c>
      <c r="F187" s="16" t="s">
        <v>1357</v>
      </c>
      <c r="G187" s="11"/>
      <c r="H187" s="12"/>
      <c r="I187" s="12"/>
      <c r="J187" s="12"/>
      <c r="K187" s="156">
        <v>0</v>
      </c>
      <c r="L187" s="157"/>
      <c r="M187" s="158"/>
      <c r="N187" t="s">
        <v>2110</v>
      </c>
    </row>
    <row r="188" spans="1:14" ht="18.95" customHeight="1">
      <c r="A188" s="8">
        <v>29</v>
      </c>
      <c r="B188" s="15">
        <v>26203825933</v>
      </c>
      <c r="C188" s="9" t="s">
        <v>1513</v>
      </c>
      <c r="D188" s="10" t="s">
        <v>1506</v>
      </c>
      <c r="E188" s="16" t="s">
        <v>1276</v>
      </c>
      <c r="F188" s="16" t="s">
        <v>1276</v>
      </c>
      <c r="G188" s="11"/>
      <c r="H188" s="12"/>
      <c r="I188" s="12"/>
      <c r="J188" s="12"/>
      <c r="K188" s="156">
        <v>0</v>
      </c>
      <c r="L188" s="157"/>
      <c r="M188" s="158"/>
      <c r="N188" t="s">
        <v>2110</v>
      </c>
    </row>
    <row r="189" spans="1:14" ht="18.95" customHeight="1">
      <c r="A189" s="8">
        <v>30</v>
      </c>
      <c r="B189" s="15">
        <v>26207134679</v>
      </c>
      <c r="C189" s="9" t="s">
        <v>1514</v>
      </c>
      <c r="D189" s="10" t="s">
        <v>1506</v>
      </c>
      <c r="E189" s="16" t="s">
        <v>1264</v>
      </c>
      <c r="F189" s="16" t="s">
        <v>1264</v>
      </c>
      <c r="G189" s="11"/>
      <c r="H189" s="12"/>
      <c r="I189" s="12"/>
      <c r="J189" s="12"/>
      <c r="K189" s="156">
        <v>0</v>
      </c>
      <c r="L189" s="157"/>
      <c r="M189" s="158"/>
      <c r="N189" t="s">
        <v>2110</v>
      </c>
    </row>
    <row r="190" spans="1:14">
      <c r="K190" s="147"/>
      <c r="L190" s="147" t="s">
        <v>2111</v>
      </c>
      <c r="M190" s="13" t="s">
        <v>2087</v>
      </c>
    </row>
    <row r="191" spans="1:14" s="1" customFormat="1" ht="14.25" customHeight="1">
      <c r="B191" s="150" t="s">
        <v>7</v>
      </c>
      <c r="C191" s="150"/>
      <c r="D191" s="153" t="s">
        <v>1257</v>
      </c>
      <c r="E191" s="153"/>
      <c r="F191" s="153"/>
      <c r="G191" s="153"/>
      <c r="H191" s="153"/>
      <c r="I191" s="153"/>
      <c r="J191" s="153"/>
      <c r="K191" s="110" t="s">
        <v>2112</v>
      </c>
    </row>
    <row r="192" spans="1:14" s="1" customFormat="1">
      <c r="B192" s="150" t="s">
        <v>1260</v>
      </c>
      <c r="C192" s="150"/>
      <c r="D192" s="2" t="s">
        <v>2113</v>
      </c>
      <c r="E192" s="151" t="s">
        <v>1261</v>
      </c>
      <c r="F192" s="151"/>
      <c r="G192" s="151"/>
      <c r="H192" s="151"/>
      <c r="I192" s="151"/>
      <c r="J192" s="151"/>
      <c r="K192" s="146"/>
      <c r="L192" s="4"/>
      <c r="M192" s="4"/>
    </row>
    <row r="193" spans="1:14" s="5" customFormat="1" ht="17.100000000000001" customHeight="1">
      <c r="B193" s="6" t="s">
        <v>2114</v>
      </c>
      <c r="C193" s="145"/>
      <c r="D193" s="151" t="s">
        <v>1259</v>
      </c>
      <c r="E193" s="151"/>
      <c r="F193" s="151"/>
      <c r="G193" s="151"/>
      <c r="H193" s="151"/>
      <c r="I193" s="151"/>
      <c r="J193" s="151"/>
      <c r="K193" s="3"/>
      <c r="L193" s="3"/>
      <c r="M193" s="3"/>
    </row>
    <row r="194" spans="1:14" s="5" customFormat="1" ht="18" customHeight="1">
      <c r="A194" s="152" t="s">
        <v>2115</v>
      </c>
      <c r="B194" s="152"/>
      <c r="C194" s="152"/>
      <c r="D194" s="152"/>
      <c r="E194" s="152"/>
      <c r="F194" s="152"/>
      <c r="G194" s="152"/>
      <c r="H194" s="152"/>
      <c r="I194" s="152"/>
      <c r="J194" s="152"/>
      <c r="K194" s="3"/>
      <c r="L194" s="3"/>
      <c r="M194" s="3"/>
    </row>
    <row r="195" spans="1:14" ht="3.75" customHeight="1"/>
    <row r="196" spans="1:14" ht="15" customHeight="1">
      <c r="A196" s="149" t="s">
        <v>0</v>
      </c>
      <c r="B196" s="148" t="s">
        <v>8</v>
      </c>
      <c r="C196" s="154" t="s">
        <v>3</v>
      </c>
      <c r="D196" s="155" t="s">
        <v>4</v>
      </c>
      <c r="E196" s="148" t="s">
        <v>14</v>
      </c>
      <c r="F196" s="148" t="s">
        <v>15</v>
      </c>
      <c r="G196" s="148" t="s">
        <v>9</v>
      </c>
      <c r="H196" s="148" t="s">
        <v>10</v>
      </c>
      <c r="I196" s="159" t="s">
        <v>6</v>
      </c>
      <c r="J196" s="159"/>
      <c r="K196" s="160" t="s">
        <v>11</v>
      </c>
      <c r="L196" s="161"/>
      <c r="M196" s="162"/>
    </row>
    <row r="197" spans="1:14" ht="21.95" customHeight="1">
      <c r="A197" s="149"/>
      <c r="B197" s="149"/>
      <c r="C197" s="154"/>
      <c r="D197" s="155"/>
      <c r="E197" s="149"/>
      <c r="F197" s="149"/>
      <c r="G197" s="149"/>
      <c r="H197" s="149"/>
      <c r="I197" s="7" t="s">
        <v>12</v>
      </c>
      <c r="J197" s="7" t="s">
        <v>13</v>
      </c>
      <c r="K197" s="163"/>
      <c r="L197" s="164"/>
      <c r="M197" s="165"/>
    </row>
    <row r="198" spans="1:14" ht="18.95" customHeight="1">
      <c r="A198" s="8">
        <v>1</v>
      </c>
      <c r="B198" s="15">
        <v>25207108293</v>
      </c>
      <c r="C198" s="9" t="s">
        <v>1515</v>
      </c>
      <c r="D198" s="10" t="s">
        <v>1506</v>
      </c>
      <c r="E198" s="16" t="s">
        <v>1382</v>
      </c>
      <c r="F198" s="16" t="s">
        <v>1382</v>
      </c>
      <c r="G198" s="11"/>
      <c r="H198" s="12"/>
      <c r="I198" s="12"/>
      <c r="J198" s="12"/>
      <c r="K198" s="166">
        <v>0</v>
      </c>
      <c r="L198" s="167"/>
      <c r="M198" s="168"/>
      <c r="N198" t="s">
        <v>2116</v>
      </c>
    </row>
    <row r="199" spans="1:14" ht="18.95" customHeight="1">
      <c r="A199" s="8">
        <v>2</v>
      </c>
      <c r="B199" s="15">
        <v>25204304182</v>
      </c>
      <c r="C199" s="9" t="s">
        <v>1516</v>
      </c>
      <c r="D199" s="10" t="s">
        <v>1506</v>
      </c>
      <c r="E199" s="16" t="s">
        <v>1517</v>
      </c>
      <c r="F199" s="16" t="s">
        <v>1517</v>
      </c>
      <c r="G199" s="11"/>
      <c r="H199" s="12"/>
      <c r="I199" s="12"/>
      <c r="J199" s="12"/>
      <c r="K199" s="156">
        <v>0</v>
      </c>
      <c r="L199" s="157"/>
      <c r="M199" s="158"/>
      <c r="N199" t="s">
        <v>2116</v>
      </c>
    </row>
    <row r="200" spans="1:14" ht="18.95" customHeight="1">
      <c r="A200" s="8">
        <v>3</v>
      </c>
      <c r="B200" s="15">
        <v>25211705424</v>
      </c>
      <c r="C200" s="9" t="s">
        <v>1518</v>
      </c>
      <c r="D200" s="10" t="s">
        <v>1506</v>
      </c>
      <c r="E200" s="16" t="s">
        <v>1519</v>
      </c>
      <c r="F200" s="16" t="s">
        <v>1519</v>
      </c>
      <c r="G200" s="11"/>
      <c r="H200" s="12"/>
      <c r="I200" s="12"/>
      <c r="J200" s="12"/>
      <c r="K200" s="156">
        <v>0</v>
      </c>
      <c r="L200" s="157"/>
      <c r="M200" s="158"/>
      <c r="N200" t="s">
        <v>2116</v>
      </c>
    </row>
    <row r="201" spans="1:14" ht="18.95" customHeight="1">
      <c r="A201" s="8">
        <v>4</v>
      </c>
      <c r="B201" s="15">
        <v>26214332116</v>
      </c>
      <c r="C201" s="9" t="s">
        <v>1520</v>
      </c>
      <c r="D201" s="10" t="s">
        <v>1521</v>
      </c>
      <c r="E201" s="16" t="s">
        <v>1317</v>
      </c>
      <c r="F201" s="16" t="s">
        <v>1317</v>
      </c>
      <c r="G201" s="11"/>
      <c r="H201" s="12"/>
      <c r="I201" s="12"/>
      <c r="J201" s="12"/>
      <c r="K201" s="156">
        <v>0</v>
      </c>
      <c r="L201" s="157"/>
      <c r="M201" s="158"/>
      <c r="N201" t="s">
        <v>2116</v>
      </c>
    </row>
    <row r="202" spans="1:14" ht="18.95" customHeight="1">
      <c r="A202" s="8">
        <v>5</v>
      </c>
      <c r="B202" s="15">
        <v>26211329003</v>
      </c>
      <c r="C202" s="9" t="s">
        <v>1522</v>
      </c>
      <c r="D202" s="10" t="s">
        <v>1523</v>
      </c>
      <c r="E202" s="16" t="s">
        <v>1270</v>
      </c>
      <c r="F202" s="16" t="s">
        <v>1270</v>
      </c>
      <c r="G202" s="11"/>
      <c r="H202" s="12"/>
      <c r="I202" s="12"/>
      <c r="J202" s="12"/>
      <c r="K202" s="156">
        <v>0</v>
      </c>
      <c r="L202" s="157"/>
      <c r="M202" s="158"/>
      <c r="N202" t="s">
        <v>2116</v>
      </c>
    </row>
    <row r="203" spans="1:14" ht="18.95" customHeight="1">
      <c r="A203" s="8">
        <v>6</v>
      </c>
      <c r="B203" s="15">
        <v>26212235795</v>
      </c>
      <c r="C203" s="9" t="s">
        <v>1524</v>
      </c>
      <c r="D203" s="10" t="s">
        <v>1523</v>
      </c>
      <c r="E203" s="16" t="s">
        <v>1525</v>
      </c>
      <c r="F203" s="16" t="s">
        <v>1525</v>
      </c>
      <c r="G203" s="11"/>
      <c r="H203" s="12"/>
      <c r="I203" s="12"/>
      <c r="J203" s="12"/>
      <c r="K203" s="156">
        <v>0</v>
      </c>
      <c r="L203" s="157"/>
      <c r="M203" s="158"/>
      <c r="N203" t="s">
        <v>2116</v>
      </c>
    </row>
    <row r="204" spans="1:14" ht="18.95" customHeight="1">
      <c r="A204" s="8">
        <v>7</v>
      </c>
      <c r="B204" s="15">
        <v>26214242297</v>
      </c>
      <c r="C204" s="9" t="s">
        <v>1526</v>
      </c>
      <c r="D204" s="10" t="s">
        <v>1523</v>
      </c>
      <c r="E204" s="16" t="s">
        <v>1497</v>
      </c>
      <c r="F204" s="16" t="s">
        <v>1497</v>
      </c>
      <c r="G204" s="11"/>
      <c r="H204" s="12"/>
      <c r="I204" s="12"/>
      <c r="J204" s="12"/>
      <c r="K204" s="156">
        <v>0</v>
      </c>
      <c r="L204" s="157"/>
      <c r="M204" s="158"/>
      <c r="N204" t="s">
        <v>2116</v>
      </c>
    </row>
    <row r="205" spans="1:14" ht="18.95" customHeight="1">
      <c r="A205" s="8">
        <v>8</v>
      </c>
      <c r="B205" s="15">
        <v>25214104138</v>
      </c>
      <c r="C205" s="9" t="s">
        <v>1527</v>
      </c>
      <c r="D205" s="10" t="s">
        <v>1523</v>
      </c>
      <c r="E205" s="16" t="s">
        <v>1446</v>
      </c>
      <c r="F205" s="16" t="s">
        <v>1446</v>
      </c>
      <c r="G205" s="11"/>
      <c r="H205" s="12"/>
      <c r="I205" s="12"/>
      <c r="J205" s="12"/>
      <c r="K205" s="156">
        <v>0</v>
      </c>
      <c r="L205" s="157"/>
      <c r="M205" s="158"/>
      <c r="N205" t="s">
        <v>2116</v>
      </c>
    </row>
    <row r="206" spans="1:14" ht="18.95" customHeight="1">
      <c r="A206" s="8">
        <v>9</v>
      </c>
      <c r="B206" s="15">
        <v>25212108059</v>
      </c>
      <c r="C206" s="9" t="s">
        <v>1528</v>
      </c>
      <c r="D206" s="10" t="s">
        <v>1523</v>
      </c>
      <c r="E206" s="16" t="s">
        <v>1368</v>
      </c>
      <c r="F206" s="16" t="s">
        <v>1368</v>
      </c>
      <c r="G206" s="11"/>
      <c r="H206" s="12"/>
      <c r="I206" s="12"/>
      <c r="J206" s="12"/>
      <c r="K206" s="156">
        <v>0</v>
      </c>
      <c r="L206" s="157"/>
      <c r="M206" s="158"/>
      <c r="N206" t="s">
        <v>2116</v>
      </c>
    </row>
    <row r="207" spans="1:14" ht="18.95" customHeight="1">
      <c r="A207" s="8">
        <v>10</v>
      </c>
      <c r="B207" s="15">
        <v>26211434910</v>
      </c>
      <c r="C207" s="9" t="s">
        <v>1529</v>
      </c>
      <c r="D207" s="10" t="s">
        <v>1523</v>
      </c>
      <c r="E207" s="16" t="s">
        <v>1270</v>
      </c>
      <c r="F207" s="16" t="s">
        <v>1270</v>
      </c>
      <c r="G207" s="11"/>
      <c r="H207" s="12"/>
      <c r="I207" s="12"/>
      <c r="J207" s="12"/>
      <c r="K207" s="156">
        <v>0</v>
      </c>
      <c r="L207" s="157"/>
      <c r="M207" s="158"/>
      <c r="N207" t="s">
        <v>2116</v>
      </c>
    </row>
    <row r="208" spans="1:14" ht="18.95" customHeight="1">
      <c r="A208" s="8">
        <v>11</v>
      </c>
      <c r="B208" s="15">
        <v>25214208915</v>
      </c>
      <c r="C208" s="9" t="s">
        <v>1530</v>
      </c>
      <c r="D208" s="10" t="s">
        <v>1531</v>
      </c>
      <c r="E208" s="16" t="s">
        <v>1422</v>
      </c>
      <c r="F208" s="16" t="s">
        <v>1422</v>
      </c>
      <c r="G208" s="11"/>
      <c r="H208" s="12"/>
      <c r="I208" s="12"/>
      <c r="J208" s="12"/>
      <c r="K208" s="156">
        <v>0</v>
      </c>
      <c r="L208" s="157"/>
      <c r="M208" s="158"/>
      <c r="N208" t="s">
        <v>2116</v>
      </c>
    </row>
    <row r="209" spans="1:14" ht="18.95" customHeight="1">
      <c r="A209" s="8">
        <v>12</v>
      </c>
      <c r="B209" s="15">
        <v>26203321973</v>
      </c>
      <c r="C209" s="9" t="s">
        <v>1532</v>
      </c>
      <c r="D209" s="10" t="s">
        <v>1533</v>
      </c>
      <c r="E209" s="16" t="s">
        <v>1283</v>
      </c>
      <c r="F209" s="16" t="s">
        <v>1283</v>
      </c>
      <c r="G209" s="11"/>
      <c r="H209" s="12"/>
      <c r="I209" s="12"/>
      <c r="J209" s="12"/>
      <c r="K209" s="156">
        <v>0</v>
      </c>
      <c r="L209" s="157"/>
      <c r="M209" s="158"/>
      <c r="N209" t="s">
        <v>2116</v>
      </c>
    </row>
    <row r="210" spans="1:14" ht="18.95" customHeight="1">
      <c r="A210" s="8">
        <v>13</v>
      </c>
      <c r="B210" s="15">
        <v>26203841679</v>
      </c>
      <c r="C210" s="9" t="s">
        <v>1534</v>
      </c>
      <c r="D210" s="10" t="s">
        <v>1533</v>
      </c>
      <c r="E210" s="16" t="s">
        <v>1276</v>
      </c>
      <c r="F210" s="16" t="s">
        <v>1276</v>
      </c>
      <c r="G210" s="11"/>
      <c r="H210" s="12"/>
      <c r="I210" s="12"/>
      <c r="J210" s="12"/>
      <c r="K210" s="156">
        <v>0</v>
      </c>
      <c r="L210" s="157"/>
      <c r="M210" s="158"/>
      <c r="N210" t="s">
        <v>2116</v>
      </c>
    </row>
    <row r="211" spans="1:14" ht="18.95" customHeight="1">
      <c r="A211" s="8">
        <v>14</v>
      </c>
      <c r="B211" s="15">
        <v>26212234547</v>
      </c>
      <c r="C211" s="9" t="s">
        <v>1535</v>
      </c>
      <c r="D211" s="10" t="s">
        <v>1536</v>
      </c>
      <c r="E211" s="16" t="s">
        <v>1272</v>
      </c>
      <c r="F211" s="16" t="s">
        <v>1272</v>
      </c>
      <c r="G211" s="11"/>
      <c r="H211" s="12"/>
      <c r="I211" s="12"/>
      <c r="J211" s="12"/>
      <c r="K211" s="156">
        <v>0</v>
      </c>
      <c r="L211" s="157"/>
      <c r="M211" s="158"/>
      <c r="N211" t="s">
        <v>2116</v>
      </c>
    </row>
    <row r="212" spans="1:14" ht="18.95" customHeight="1">
      <c r="A212" s="8">
        <v>15</v>
      </c>
      <c r="B212" s="15">
        <v>26213329907</v>
      </c>
      <c r="C212" s="9" t="s">
        <v>1537</v>
      </c>
      <c r="D212" s="10" t="s">
        <v>1536</v>
      </c>
      <c r="E212" s="16" t="s">
        <v>1283</v>
      </c>
      <c r="F212" s="16" t="s">
        <v>1283</v>
      </c>
      <c r="G212" s="11"/>
      <c r="H212" s="12"/>
      <c r="I212" s="12"/>
      <c r="J212" s="12"/>
      <c r="K212" s="156">
        <v>0</v>
      </c>
      <c r="L212" s="157"/>
      <c r="M212" s="158"/>
      <c r="N212" t="s">
        <v>2116</v>
      </c>
    </row>
    <row r="213" spans="1:14" ht="18.95" customHeight="1">
      <c r="A213" s="8">
        <v>16</v>
      </c>
      <c r="B213" s="15">
        <v>25211610285</v>
      </c>
      <c r="C213" s="9" t="s">
        <v>1427</v>
      </c>
      <c r="D213" s="10" t="s">
        <v>1536</v>
      </c>
      <c r="E213" s="16" t="s">
        <v>1404</v>
      </c>
      <c r="F213" s="16" t="s">
        <v>1404</v>
      </c>
      <c r="G213" s="11"/>
      <c r="H213" s="12"/>
      <c r="I213" s="12"/>
      <c r="J213" s="12"/>
      <c r="K213" s="156">
        <v>0</v>
      </c>
      <c r="L213" s="157"/>
      <c r="M213" s="158"/>
      <c r="N213" t="s">
        <v>2116</v>
      </c>
    </row>
    <row r="214" spans="1:14" ht="18.95" customHeight="1">
      <c r="A214" s="8">
        <v>17</v>
      </c>
      <c r="B214" s="15">
        <v>26211233402</v>
      </c>
      <c r="C214" s="9" t="s">
        <v>1538</v>
      </c>
      <c r="D214" s="10" t="s">
        <v>1536</v>
      </c>
      <c r="E214" s="16" t="s">
        <v>1357</v>
      </c>
      <c r="F214" s="16" t="s">
        <v>1357</v>
      </c>
      <c r="G214" s="11"/>
      <c r="H214" s="12"/>
      <c r="I214" s="12"/>
      <c r="J214" s="12"/>
      <c r="K214" s="156">
        <v>0</v>
      </c>
      <c r="L214" s="157"/>
      <c r="M214" s="158"/>
      <c r="N214" t="s">
        <v>2116</v>
      </c>
    </row>
    <row r="215" spans="1:14" ht="18.95" customHeight="1">
      <c r="A215" s="8">
        <v>18</v>
      </c>
      <c r="B215" s="15">
        <v>26217135216</v>
      </c>
      <c r="C215" s="9" t="s">
        <v>1539</v>
      </c>
      <c r="D215" s="10" t="s">
        <v>1536</v>
      </c>
      <c r="E215" s="16" t="s">
        <v>1264</v>
      </c>
      <c r="F215" s="16" t="s">
        <v>1264</v>
      </c>
      <c r="G215" s="11"/>
      <c r="H215" s="12"/>
      <c r="I215" s="12"/>
      <c r="J215" s="12"/>
      <c r="K215" s="156">
        <v>0</v>
      </c>
      <c r="L215" s="157"/>
      <c r="M215" s="158"/>
      <c r="N215" t="s">
        <v>2116</v>
      </c>
    </row>
    <row r="216" spans="1:14" ht="18.95" customHeight="1">
      <c r="A216" s="8">
        <v>19</v>
      </c>
      <c r="B216" s="15">
        <v>25212107033</v>
      </c>
      <c r="C216" s="9" t="s">
        <v>1540</v>
      </c>
      <c r="D216" s="10" t="s">
        <v>1541</v>
      </c>
      <c r="E216" s="16" t="s">
        <v>1455</v>
      </c>
      <c r="F216" s="16" t="s">
        <v>1455</v>
      </c>
      <c r="G216" s="11"/>
      <c r="H216" s="12"/>
      <c r="I216" s="12"/>
      <c r="J216" s="12"/>
      <c r="K216" s="156">
        <v>0</v>
      </c>
      <c r="L216" s="157"/>
      <c r="M216" s="158"/>
      <c r="N216" t="s">
        <v>2116</v>
      </c>
    </row>
    <row r="217" spans="1:14" ht="18.95" customHeight="1">
      <c r="A217" s="8">
        <v>20</v>
      </c>
      <c r="B217" s="15">
        <v>26211223881</v>
      </c>
      <c r="C217" s="9" t="s">
        <v>1542</v>
      </c>
      <c r="D217" s="10" t="s">
        <v>1541</v>
      </c>
      <c r="E217" s="16" t="s">
        <v>1357</v>
      </c>
      <c r="F217" s="16" t="s">
        <v>1357</v>
      </c>
      <c r="G217" s="11"/>
      <c r="H217" s="12"/>
      <c r="I217" s="12"/>
      <c r="J217" s="12"/>
      <c r="K217" s="156">
        <v>0</v>
      </c>
      <c r="L217" s="157"/>
      <c r="M217" s="158"/>
      <c r="N217" t="s">
        <v>2116</v>
      </c>
    </row>
    <row r="218" spans="1:14" ht="18.95" customHeight="1">
      <c r="A218" s="8">
        <v>21</v>
      </c>
      <c r="B218" s="15">
        <v>26203826917</v>
      </c>
      <c r="C218" s="9" t="s">
        <v>1373</v>
      </c>
      <c r="D218" s="10" t="s">
        <v>1543</v>
      </c>
      <c r="E218" s="16" t="s">
        <v>1276</v>
      </c>
      <c r="F218" s="16" t="s">
        <v>1276</v>
      </c>
      <c r="G218" s="11"/>
      <c r="H218" s="12"/>
      <c r="I218" s="12"/>
      <c r="J218" s="12"/>
      <c r="K218" s="156">
        <v>0</v>
      </c>
      <c r="L218" s="157"/>
      <c r="M218" s="158"/>
      <c r="N218" t="s">
        <v>2116</v>
      </c>
    </row>
    <row r="219" spans="1:14" ht="18.95" customHeight="1">
      <c r="A219" s="8">
        <v>22</v>
      </c>
      <c r="B219" s="15">
        <v>26207134614</v>
      </c>
      <c r="C219" s="9" t="s">
        <v>1544</v>
      </c>
      <c r="D219" s="10" t="s">
        <v>1543</v>
      </c>
      <c r="E219" s="16" t="s">
        <v>1380</v>
      </c>
      <c r="F219" s="16" t="s">
        <v>1380</v>
      </c>
      <c r="G219" s="11"/>
      <c r="H219" s="12"/>
      <c r="I219" s="12"/>
      <c r="J219" s="12"/>
      <c r="K219" s="156">
        <v>0</v>
      </c>
      <c r="L219" s="157"/>
      <c r="M219" s="158"/>
      <c r="N219" t="s">
        <v>2116</v>
      </c>
    </row>
    <row r="220" spans="1:14" ht="18.95" customHeight="1">
      <c r="A220" s="8">
        <v>23</v>
      </c>
      <c r="B220" s="15">
        <v>26207320144</v>
      </c>
      <c r="C220" s="9" t="s">
        <v>1481</v>
      </c>
      <c r="D220" s="10" t="s">
        <v>1543</v>
      </c>
      <c r="E220" s="16" t="s">
        <v>1286</v>
      </c>
      <c r="F220" s="16" t="s">
        <v>1286</v>
      </c>
      <c r="G220" s="11"/>
      <c r="H220" s="12"/>
      <c r="I220" s="12"/>
      <c r="J220" s="12"/>
      <c r="K220" s="156">
        <v>0</v>
      </c>
      <c r="L220" s="157"/>
      <c r="M220" s="158"/>
      <c r="N220" t="s">
        <v>2116</v>
      </c>
    </row>
    <row r="221" spans="1:14" ht="18.95" customHeight="1">
      <c r="A221" s="8">
        <v>24</v>
      </c>
      <c r="B221" s="15">
        <v>26216134528</v>
      </c>
      <c r="C221" s="9" t="s">
        <v>1427</v>
      </c>
      <c r="D221" s="10" t="s">
        <v>1545</v>
      </c>
      <c r="E221" s="16" t="s">
        <v>1546</v>
      </c>
      <c r="F221" s="16" t="s">
        <v>1546</v>
      </c>
      <c r="G221" s="11"/>
      <c r="H221" s="12"/>
      <c r="I221" s="12"/>
      <c r="J221" s="12"/>
      <c r="K221" s="156">
        <v>0</v>
      </c>
      <c r="L221" s="157"/>
      <c r="M221" s="158"/>
      <c r="N221" t="s">
        <v>2116</v>
      </c>
    </row>
    <row r="222" spans="1:14" ht="18.95" customHeight="1">
      <c r="A222" s="8">
        <v>25</v>
      </c>
      <c r="B222" s="15">
        <v>26203500131</v>
      </c>
      <c r="C222" s="9" t="s">
        <v>1547</v>
      </c>
      <c r="D222" s="10" t="s">
        <v>1548</v>
      </c>
      <c r="E222" s="16" t="s">
        <v>1549</v>
      </c>
      <c r="F222" s="16" t="s">
        <v>1549</v>
      </c>
      <c r="G222" s="11"/>
      <c r="H222" s="12"/>
      <c r="I222" s="12"/>
      <c r="J222" s="12"/>
      <c r="K222" s="156">
        <v>0</v>
      </c>
      <c r="L222" s="157"/>
      <c r="M222" s="158"/>
      <c r="N222" t="s">
        <v>2116</v>
      </c>
    </row>
    <row r="223" spans="1:14" ht="18.95" customHeight="1">
      <c r="A223" s="8">
        <v>26</v>
      </c>
      <c r="B223" s="15">
        <v>25217104376</v>
      </c>
      <c r="C223" s="9" t="s">
        <v>1550</v>
      </c>
      <c r="D223" s="10" t="s">
        <v>1551</v>
      </c>
      <c r="E223" s="16" t="s">
        <v>1455</v>
      </c>
      <c r="F223" s="16" t="s">
        <v>1455</v>
      </c>
      <c r="G223" s="11"/>
      <c r="H223" s="12"/>
      <c r="I223" s="12"/>
      <c r="J223" s="12"/>
      <c r="K223" s="156">
        <v>0</v>
      </c>
      <c r="L223" s="157"/>
      <c r="M223" s="158"/>
      <c r="N223" t="s">
        <v>2116</v>
      </c>
    </row>
    <row r="224" spans="1:14" ht="18.95" customHeight="1">
      <c r="A224" s="8">
        <v>27</v>
      </c>
      <c r="B224" s="15">
        <v>26203321946</v>
      </c>
      <c r="C224" s="9" t="s">
        <v>1552</v>
      </c>
      <c r="D224" s="10" t="s">
        <v>1551</v>
      </c>
      <c r="E224" s="16" t="s">
        <v>1276</v>
      </c>
      <c r="F224" s="16" t="s">
        <v>1276</v>
      </c>
      <c r="G224" s="11"/>
      <c r="H224" s="12"/>
      <c r="I224" s="12"/>
      <c r="J224" s="12"/>
      <c r="K224" s="156">
        <v>0</v>
      </c>
      <c r="L224" s="157"/>
      <c r="M224" s="158"/>
      <c r="N224" t="s">
        <v>2116</v>
      </c>
    </row>
    <row r="225" spans="1:14" ht="18.95" customHeight="1">
      <c r="A225" s="8">
        <v>28</v>
      </c>
      <c r="B225" s="15">
        <v>26203841699</v>
      </c>
      <c r="C225" s="9" t="s">
        <v>1553</v>
      </c>
      <c r="D225" s="10" t="s">
        <v>1554</v>
      </c>
      <c r="E225" s="16" t="s">
        <v>1276</v>
      </c>
      <c r="F225" s="16" t="s">
        <v>1276</v>
      </c>
      <c r="G225" s="11"/>
      <c r="H225" s="12"/>
      <c r="I225" s="12"/>
      <c r="J225" s="12"/>
      <c r="K225" s="156">
        <v>0</v>
      </c>
      <c r="L225" s="157"/>
      <c r="M225" s="158"/>
      <c r="N225" t="s">
        <v>2116</v>
      </c>
    </row>
    <row r="226" spans="1:14" ht="18.95" customHeight="1">
      <c r="A226" s="8">
        <v>29</v>
      </c>
      <c r="B226" s="15">
        <v>25207110564</v>
      </c>
      <c r="C226" s="9" t="s">
        <v>1555</v>
      </c>
      <c r="D226" s="10" t="s">
        <v>1554</v>
      </c>
      <c r="E226" s="16" t="s">
        <v>1455</v>
      </c>
      <c r="F226" s="16" t="s">
        <v>1455</v>
      </c>
      <c r="G226" s="11"/>
      <c r="H226" s="12"/>
      <c r="I226" s="12"/>
      <c r="J226" s="12"/>
      <c r="K226" s="156">
        <v>0</v>
      </c>
      <c r="L226" s="157"/>
      <c r="M226" s="158"/>
      <c r="N226" t="s">
        <v>2116</v>
      </c>
    </row>
    <row r="227" spans="1:14" ht="18.95" customHeight="1">
      <c r="A227" s="8">
        <v>30</v>
      </c>
      <c r="B227" s="15">
        <v>26207131795</v>
      </c>
      <c r="C227" s="9" t="s">
        <v>1323</v>
      </c>
      <c r="D227" s="10" t="s">
        <v>1556</v>
      </c>
      <c r="E227" s="16" t="s">
        <v>1264</v>
      </c>
      <c r="F227" s="16" t="s">
        <v>1264</v>
      </c>
      <c r="G227" s="11"/>
      <c r="H227" s="12"/>
      <c r="I227" s="12"/>
      <c r="J227" s="12"/>
      <c r="K227" s="156">
        <v>0</v>
      </c>
      <c r="L227" s="157"/>
      <c r="M227" s="158"/>
      <c r="N227" t="s">
        <v>2116</v>
      </c>
    </row>
    <row r="228" spans="1:14">
      <c r="K228" s="147"/>
      <c r="L228" s="147" t="s">
        <v>2117</v>
      </c>
      <c r="M228" s="13" t="s">
        <v>2087</v>
      </c>
    </row>
    <row r="229" spans="1:14" s="1" customFormat="1" ht="14.25" customHeight="1">
      <c r="B229" s="150" t="s">
        <v>7</v>
      </c>
      <c r="C229" s="150"/>
      <c r="D229" s="153" t="s">
        <v>1257</v>
      </c>
      <c r="E229" s="153"/>
      <c r="F229" s="153"/>
      <c r="G229" s="153"/>
      <c r="H229" s="153"/>
      <c r="I229" s="153"/>
      <c r="J229" s="153"/>
      <c r="K229" s="110" t="s">
        <v>2118</v>
      </c>
    </row>
    <row r="230" spans="1:14" s="1" customFormat="1">
      <c r="B230" s="150" t="s">
        <v>1260</v>
      </c>
      <c r="C230" s="150"/>
      <c r="D230" s="2" t="s">
        <v>2119</v>
      </c>
      <c r="E230" s="151" t="s">
        <v>1261</v>
      </c>
      <c r="F230" s="151"/>
      <c r="G230" s="151"/>
      <c r="H230" s="151"/>
      <c r="I230" s="151"/>
      <c r="J230" s="151"/>
      <c r="K230" s="146"/>
      <c r="L230" s="4"/>
      <c r="M230" s="4"/>
    </row>
    <row r="231" spans="1:14" s="5" customFormat="1" ht="17.100000000000001" customHeight="1">
      <c r="B231" s="6" t="s">
        <v>2120</v>
      </c>
      <c r="C231" s="145"/>
      <c r="D231" s="151" t="s">
        <v>1259</v>
      </c>
      <c r="E231" s="151"/>
      <c r="F231" s="151"/>
      <c r="G231" s="151"/>
      <c r="H231" s="151"/>
      <c r="I231" s="151"/>
      <c r="J231" s="151"/>
      <c r="K231" s="3"/>
      <c r="L231" s="3"/>
      <c r="M231" s="3"/>
    </row>
    <row r="232" spans="1:14" s="5" customFormat="1" ht="18" customHeight="1">
      <c r="A232" s="152" t="s">
        <v>2121</v>
      </c>
      <c r="B232" s="152"/>
      <c r="C232" s="152"/>
      <c r="D232" s="152"/>
      <c r="E232" s="152"/>
      <c r="F232" s="152"/>
      <c r="G232" s="152"/>
      <c r="H232" s="152"/>
      <c r="I232" s="152"/>
      <c r="J232" s="152"/>
      <c r="K232" s="3"/>
      <c r="L232" s="3"/>
      <c r="M232" s="3"/>
    </row>
    <row r="233" spans="1:14" ht="3.75" customHeight="1"/>
    <row r="234" spans="1:14" ht="15" customHeight="1">
      <c r="A234" s="149" t="s">
        <v>0</v>
      </c>
      <c r="B234" s="148" t="s">
        <v>8</v>
      </c>
      <c r="C234" s="154" t="s">
        <v>3</v>
      </c>
      <c r="D234" s="155" t="s">
        <v>4</v>
      </c>
      <c r="E234" s="148" t="s">
        <v>14</v>
      </c>
      <c r="F234" s="148" t="s">
        <v>15</v>
      </c>
      <c r="G234" s="148" t="s">
        <v>9</v>
      </c>
      <c r="H234" s="148" t="s">
        <v>10</v>
      </c>
      <c r="I234" s="159" t="s">
        <v>6</v>
      </c>
      <c r="J234" s="159"/>
      <c r="K234" s="160" t="s">
        <v>11</v>
      </c>
      <c r="L234" s="161"/>
      <c r="M234" s="162"/>
    </row>
    <row r="235" spans="1:14" ht="21.95" customHeight="1">
      <c r="A235" s="149"/>
      <c r="B235" s="149"/>
      <c r="C235" s="154"/>
      <c r="D235" s="155"/>
      <c r="E235" s="149"/>
      <c r="F235" s="149"/>
      <c r="G235" s="149"/>
      <c r="H235" s="149"/>
      <c r="I235" s="7" t="s">
        <v>12</v>
      </c>
      <c r="J235" s="7" t="s">
        <v>13</v>
      </c>
      <c r="K235" s="163"/>
      <c r="L235" s="164"/>
      <c r="M235" s="165"/>
    </row>
    <row r="236" spans="1:14" ht="18.95" customHeight="1">
      <c r="A236" s="8">
        <v>1</v>
      </c>
      <c r="B236" s="15">
        <v>26204330082</v>
      </c>
      <c r="C236" s="9" t="s">
        <v>1557</v>
      </c>
      <c r="D236" s="10" t="s">
        <v>1558</v>
      </c>
      <c r="E236" s="16" t="s">
        <v>1317</v>
      </c>
      <c r="F236" s="16" t="s">
        <v>1317</v>
      </c>
      <c r="G236" s="11"/>
      <c r="H236" s="12"/>
      <c r="I236" s="12"/>
      <c r="J236" s="12"/>
      <c r="K236" s="166">
        <v>0</v>
      </c>
      <c r="L236" s="167"/>
      <c r="M236" s="168"/>
      <c r="N236" t="s">
        <v>2122</v>
      </c>
    </row>
    <row r="237" spans="1:14" ht="18.95" customHeight="1">
      <c r="A237" s="8">
        <v>2</v>
      </c>
      <c r="B237" s="15">
        <v>26207236364</v>
      </c>
      <c r="C237" s="9" t="s">
        <v>1559</v>
      </c>
      <c r="D237" s="10" t="s">
        <v>1558</v>
      </c>
      <c r="E237" s="16" t="s">
        <v>1297</v>
      </c>
      <c r="F237" s="16" t="s">
        <v>1297</v>
      </c>
      <c r="G237" s="11"/>
      <c r="H237" s="12"/>
      <c r="I237" s="12"/>
      <c r="J237" s="12"/>
      <c r="K237" s="156">
        <v>0</v>
      </c>
      <c r="L237" s="157"/>
      <c r="M237" s="158"/>
      <c r="N237" t="s">
        <v>2122</v>
      </c>
    </row>
    <row r="238" spans="1:14" ht="18.95" customHeight="1">
      <c r="A238" s="8">
        <v>3</v>
      </c>
      <c r="B238" s="15">
        <v>26202142424</v>
      </c>
      <c r="C238" s="9" t="s">
        <v>1560</v>
      </c>
      <c r="D238" s="10" t="s">
        <v>1561</v>
      </c>
      <c r="E238" s="16" t="s">
        <v>1414</v>
      </c>
      <c r="F238" s="16" t="s">
        <v>1414</v>
      </c>
      <c r="G238" s="11"/>
      <c r="H238" s="12"/>
      <c r="I238" s="12"/>
      <c r="J238" s="12"/>
      <c r="K238" s="156">
        <v>0</v>
      </c>
      <c r="L238" s="157"/>
      <c r="M238" s="158"/>
      <c r="N238" t="s">
        <v>2122</v>
      </c>
    </row>
    <row r="239" spans="1:14" ht="18.95" customHeight="1">
      <c r="A239" s="8">
        <v>4</v>
      </c>
      <c r="B239" s="15">
        <v>26207132858</v>
      </c>
      <c r="C239" s="9" t="s">
        <v>1562</v>
      </c>
      <c r="D239" s="10" t="s">
        <v>1561</v>
      </c>
      <c r="E239" s="16" t="s">
        <v>1264</v>
      </c>
      <c r="F239" s="16" t="s">
        <v>1264</v>
      </c>
      <c r="G239" s="11"/>
      <c r="H239" s="12"/>
      <c r="I239" s="12"/>
      <c r="J239" s="12"/>
      <c r="K239" s="156">
        <v>0</v>
      </c>
      <c r="L239" s="157"/>
      <c r="M239" s="158"/>
      <c r="N239" t="s">
        <v>2122</v>
      </c>
    </row>
    <row r="240" spans="1:14" ht="18.95" customHeight="1">
      <c r="A240" s="8">
        <v>5</v>
      </c>
      <c r="B240" s="15">
        <v>26207127745</v>
      </c>
      <c r="C240" s="9" t="s">
        <v>1563</v>
      </c>
      <c r="D240" s="10" t="s">
        <v>1561</v>
      </c>
      <c r="E240" s="16" t="s">
        <v>1264</v>
      </c>
      <c r="F240" s="16" t="s">
        <v>1264</v>
      </c>
      <c r="G240" s="11"/>
      <c r="H240" s="12"/>
      <c r="I240" s="12"/>
      <c r="J240" s="12"/>
      <c r="K240" s="156">
        <v>0</v>
      </c>
      <c r="L240" s="157"/>
      <c r="M240" s="158"/>
      <c r="N240" t="s">
        <v>2122</v>
      </c>
    </row>
    <row r="241" spans="1:14" ht="18.95" customHeight="1">
      <c r="A241" s="8">
        <v>6</v>
      </c>
      <c r="B241" s="15">
        <v>26203535529</v>
      </c>
      <c r="C241" s="9" t="s">
        <v>1564</v>
      </c>
      <c r="D241" s="10" t="s">
        <v>1561</v>
      </c>
      <c r="E241" s="16" t="s">
        <v>1549</v>
      </c>
      <c r="F241" s="16" t="s">
        <v>1549</v>
      </c>
      <c r="G241" s="11"/>
      <c r="H241" s="12"/>
      <c r="I241" s="12"/>
      <c r="J241" s="12"/>
      <c r="K241" s="156">
        <v>0</v>
      </c>
      <c r="L241" s="157"/>
      <c r="M241" s="158"/>
      <c r="N241" t="s">
        <v>2122</v>
      </c>
    </row>
    <row r="242" spans="1:14" ht="18.95" customHeight="1">
      <c r="A242" s="8">
        <v>7</v>
      </c>
      <c r="B242" s="15">
        <v>25207107196</v>
      </c>
      <c r="C242" s="9" t="s">
        <v>1565</v>
      </c>
      <c r="D242" s="10" t="s">
        <v>1566</v>
      </c>
      <c r="E242" s="16" t="s">
        <v>1455</v>
      </c>
      <c r="F242" s="16" t="s">
        <v>1455</v>
      </c>
      <c r="G242" s="11"/>
      <c r="H242" s="12"/>
      <c r="I242" s="12"/>
      <c r="J242" s="12"/>
      <c r="K242" s="156">
        <v>0</v>
      </c>
      <c r="L242" s="157"/>
      <c r="M242" s="158"/>
      <c r="N242" t="s">
        <v>2122</v>
      </c>
    </row>
    <row r="243" spans="1:14" ht="18.95" customHeight="1">
      <c r="A243" s="8">
        <v>8</v>
      </c>
      <c r="B243" s="15">
        <v>26203841712</v>
      </c>
      <c r="C243" s="9" t="s">
        <v>1567</v>
      </c>
      <c r="D243" s="10" t="s">
        <v>1568</v>
      </c>
      <c r="E243" s="16" t="s">
        <v>1569</v>
      </c>
      <c r="F243" s="16" t="s">
        <v>1569</v>
      </c>
      <c r="G243" s="11"/>
      <c r="H243" s="12"/>
      <c r="I243" s="12"/>
      <c r="J243" s="12"/>
      <c r="K243" s="156">
        <v>0</v>
      </c>
      <c r="L243" s="157"/>
      <c r="M243" s="158"/>
      <c r="N243" t="s">
        <v>2122</v>
      </c>
    </row>
    <row r="244" spans="1:14" ht="18.95" customHeight="1">
      <c r="A244" s="8">
        <v>9</v>
      </c>
      <c r="B244" s="15">
        <v>24201213843</v>
      </c>
      <c r="C244" s="9" t="s">
        <v>1570</v>
      </c>
      <c r="D244" s="10" t="s">
        <v>1568</v>
      </c>
      <c r="E244" s="16" t="s">
        <v>1345</v>
      </c>
      <c r="F244" s="16" t="s">
        <v>1345</v>
      </c>
      <c r="G244" s="11"/>
      <c r="H244" s="12"/>
      <c r="I244" s="12"/>
      <c r="J244" s="12"/>
      <c r="K244" s="156">
        <v>0</v>
      </c>
      <c r="L244" s="157"/>
      <c r="M244" s="158"/>
      <c r="N244" t="s">
        <v>2122</v>
      </c>
    </row>
    <row r="245" spans="1:14" ht="18.95" customHeight="1">
      <c r="A245" s="8">
        <v>10</v>
      </c>
      <c r="B245" s="15">
        <v>26202400174</v>
      </c>
      <c r="C245" s="9" t="s">
        <v>1571</v>
      </c>
      <c r="D245" s="10" t="s">
        <v>1572</v>
      </c>
      <c r="E245" s="16" t="s">
        <v>1314</v>
      </c>
      <c r="F245" s="16" t="s">
        <v>1314</v>
      </c>
      <c r="G245" s="11"/>
      <c r="H245" s="12"/>
      <c r="I245" s="12"/>
      <c r="J245" s="12"/>
      <c r="K245" s="156">
        <v>0</v>
      </c>
      <c r="L245" s="157"/>
      <c r="M245" s="158"/>
      <c r="N245" t="s">
        <v>2122</v>
      </c>
    </row>
    <row r="246" spans="1:14" ht="18.95" customHeight="1">
      <c r="A246" s="8">
        <v>11</v>
      </c>
      <c r="B246" s="15">
        <v>26204328814</v>
      </c>
      <c r="C246" s="9" t="s">
        <v>1573</v>
      </c>
      <c r="D246" s="10" t="s">
        <v>1572</v>
      </c>
      <c r="E246" s="16" t="s">
        <v>1317</v>
      </c>
      <c r="F246" s="16" t="s">
        <v>1317</v>
      </c>
      <c r="G246" s="11"/>
      <c r="H246" s="12"/>
      <c r="I246" s="12"/>
      <c r="J246" s="12"/>
      <c r="K246" s="156">
        <v>0</v>
      </c>
      <c r="L246" s="157"/>
      <c r="M246" s="158"/>
      <c r="N246" t="s">
        <v>2122</v>
      </c>
    </row>
    <row r="247" spans="1:14" ht="18.95" customHeight="1">
      <c r="A247" s="8">
        <v>12</v>
      </c>
      <c r="B247" s="15">
        <v>26207223540</v>
      </c>
      <c r="C247" s="9" t="s">
        <v>1574</v>
      </c>
      <c r="D247" s="10" t="s">
        <v>1572</v>
      </c>
      <c r="E247" s="16" t="s">
        <v>1433</v>
      </c>
      <c r="F247" s="16" t="s">
        <v>1433</v>
      </c>
      <c r="G247" s="11"/>
      <c r="H247" s="12"/>
      <c r="I247" s="12"/>
      <c r="J247" s="12"/>
      <c r="K247" s="156">
        <v>0</v>
      </c>
      <c r="L247" s="157"/>
      <c r="M247" s="158"/>
      <c r="N247" t="s">
        <v>2122</v>
      </c>
    </row>
    <row r="248" spans="1:14" ht="18.95" customHeight="1">
      <c r="A248" s="8">
        <v>13</v>
      </c>
      <c r="B248" s="15">
        <v>27212245265</v>
      </c>
      <c r="C248" s="9" t="s">
        <v>1575</v>
      </c>
      <c r="D248" s="10" t="s">
        <v>1572</v>
      </c>
      <c r="E248" s="16" t="s">
        <v>1576</v>
      </c>
      <c r="F248" s="16" t="s">
        <v>1576</v>
      </c>
      <c r="G248" s="11"/>
      <c r="H248" s="12"/>
      <c r="I248" s="12"/>
      <c r="J248" s="12"/>
      <c r="K248" s="156">
        <v>0</v>
      </c>
      <c r="L248" s="157"/>
      <c r="M248" s="158"/>
      <c r="N248" t="s">
        <v>2122</v>
      </c>
    </row>
    <row r="249" spans="1:14" ht="18.95" customHeight="1">
      <c r="A249" s="8">
        <v>14</v>
      </c>
      <c r="B249" s="15">
        <v>27202202445</v>
      </c>
      <c r="C249" s="9" t="s">
        <v>1577</v>
      </c>
      <c r="D249" s="10" t="s">
        <v>1572</v>
      </c>
      <c r="E249" s="16" t="s">
        <v>1576</v>
      </c>
      <c r="F249" s="16" t="s">
        <v>1576</v>
      </c>
      <c r="G249" s="11"/>
      <c r="H249" s="12"/>
      <c r="I249" s="12"/>
      <c r="J249" s="12"/>
      <c r="K249" s="156">
        <v>0</v>
      </c>
      <c r="L249" s="157"/>
      <c r="M249" s="158"/>
      <c r="N249" t="s">
        <v>2122</v>
      </c>
    </row>
    <row r="250" spans="1:14" ht="18.95" customHeight="1">
      <c r="A250" s="8">
        <v>15</v>
      </c>
      <c r="B250" s="15">
        <v>27212245512</v>
      </c>
      <c r="C250" s="9" t="s">
        <v>1578</v>
      </c>
      <c r="D250" s="10" t="s">
        <v>1572</v>
      </c>
      <c r="E250" s="16" t="s">
        <v>1576</v>
      </c>
      <c r="F250" s="16" t="s">
        <v>1576</v>
      </c>
      <c r="G250" s="11"/>
      <c r="H250" s="12"/>
      <c r="I250" s="12"/>
      <c r="J250" s="12"/>
      <c r="K250" s="156">
        <v>0</v>
      </c>
      <c r="L250" s="157"/>
      <c r="M250" s="158"/>
      <c r="N250" t="s">
        <v>2122</v>
      </c>
    </row>
    <row r="251" spans="1:14" ht="18.95" customHeight="1">
      <c r="A251" s="8">
        <v>16</v>
      </c>
      <c r="B251" s="15">
        <v>25202201529</v>
      </c>
      <c r="C251" s="9" t="s">
        <v>1579</v>
      </c>
      <c r="D251" s="10" t="s">
        <v>1572</v>
      </c>
      <c r="E251" s="16" t="s">
        <v>1335</v>
      </c>
      <c r="F251" s="16" t="s">
        <v>1335</v>
      </c>
      <c r="G251" s="11"/>
      <c r="H251" s="12"/>
      <c r="I251" s="12"/>
      <c r="J251" s="12"/>
      <c r="K251" s="156">
        <v>0</v>
      </c>
      <c r="L251" s="157"/>
      <c r="M251" s="158"/>
      <c r="N251" t="s">
        <v>2122</v>
      </c>
    </row>
    <row r="252" spans="1:14" ht="18.95" customHeight="1">
      <c r="A252" s="8">
        <v>17</v>
      </c>
      <c r="B252" s="15">
        <v>26207134196</v>
      </c>
      <c r="C252" s="9" t="s">
        <v>1514</v>
      </c>
      <c r="D252" s="10" t="s">
        <v>1572</v>
      </c>
      <c r="E252" s="16" t="s">
        <v>1264</v>
      </c>
      <c r="F252" s="16" t="s">
        <v>1264</v>
      </c>
      <c r="G252" s="11"/>
      <c r="H252" s="12"/>
      <c r="I252" s="12"/>
      <c r="J252" s="12"/>
      <c r="K252" s="156">
        <v>0</v>
      </c>
      <c r="L252" s="157"/>
      <c r="M252" s="158"/>
      <c r="N252" t="s">
        <v>2122</v>
      </c>
    </row>
    <row r="253" spans="1:14" ht="18.95" customHeight="1">
      <c r="A253" s="8">
        <v>18</v>
      </c>
      <c r="B253" s="15">
        <v>25207103813</v>
      </c>
      <c r="C253" s="9" t="s">
        <v>1580</v>
      </c>
      <c r="D253" s="10" t="s">
        <v>1572</v>
      </c>
      <c r="E253" s="16" t="s">
        <v>1264</v>
      </c>
      <c r="F253" s="16" t="s">
        <v>1264</v>
      </c>
      <c r="G253" s="11"/>
      <c r="H253" s="12"/>
      <c r="I253" s="12"/>
      <c r="J253" s="12"/>
      <c r="K253" s="156">
        <v>0</v>
      </c>
      <c r="L253" s="157"/>
      <c r="M253" s="158"/>
      <c r="N253" t="s">
        <v>2122</v>
      </c>
    </row>
    <row r="254" spans="1:14" ht="18.95" customHeight="1">
      <c r="A254" s="8">
        <v>19</v>
      </c>
      <c r="B254" s="15">
        <v>25207214832</v>
      </c>
      <c r="C254" s="9" t="s">
        <v>1581</v>
      </c>
      <c r="D254" s="10" t="s">
        <v>1572</v>
      </c>
      <c r="E254" s="16" t="s">
        <v>1382</v>
      </c>
      <c r="F254" s="16" t="s">
        <v>1382</v>
      </c>
      <c r="G254" s="11"/>
      <c r="H254" s="12"/>
      <c r="I254" s="12"/>
      <c r="J254" s="12"/>
      <c r="K254" s="156">
        <v>0</v>
      </c>
      <c r="L254" s="157"/>
      <c r="M254" s="158"/>
      <c r="N254" t="s">
        <v>2122</v>
      </c>
    </row>
    <row r="255" spans="1:14" ht="18.95" customHeight="1">
      <c r="A255" s="8">
        <v>20</v>
      </c>
      <c r="B255" s="15">
        <v>26203737346</v>
      </c>
      <c r="C255" s="9" t="s">
        <v>1582</v>
      </c>
      <c r="D255" s="10" t="s">
        <v>1572</v>
      </c>
      <c r="E255" s="16" t="s">
        <v>1583</v>
      </c>
      <c r="F255" s="16" t="s">
        <v>1583</v>
      </c>
      <c r="G255" s="11"/>
      <c r="H255" s="12"/>
      <c r="I255" s="12"/>
      <c r="J255" s="12"/>
      <c r="K255" s="156">
        <v>0</v>
      </c>
      <c r="L255" s="157"/>
      <c r="M255" s="158"/>
      <c r="N255" t="s">
        <v>2122</v>
      </c>
    </row>
    <row r="256" spans="1:14" ht="18.95" customHeight="1">
      <c r="A256" s="8">
        <v>21</v>
      </c>
      <c r="B256" s="15">
        <v>26203800690</v>
      </c>
      <c r="C256" s="9" t="s">
        <v>1584</v>
      </c>
      <c r="D256" s="10" t="s">
        <v>1572</v>
      </c>
      <c r="E256" s="16" t="s">
        <v>1297</v>
      </c>
      <c r="F256" s="16" t="s">
        <v>1297</v>
      </c>
      <c r="G256" s="11"/>
      <c r="H256" s="12"/>
      <c r="I256" s="12"/>
      <c r="J256" s="12"/>
      <c r="K256" s="156">
        <v>0</v>
      </c>
      <c r="L256" s="157"/>
      <c r="M256" s="158"/>
      <c r="N256" t="s">
        <v>2122</v>
      </c>
    </row>
    <row r="257" spans="1:14" ht="18.95" customHeight="1">
      <c r="A257" s="8">
        <v>22</v>
      </c>
      <c r="B257" s="15">
        <v>26204324878</v>
      </c>
      <c r="C257" s="9" t="s">
        <v>1585</v>
      </c>
      <c r="D257" s="10" t="s">
        <v>1572</v>
      </c>
      <c r="E257" s="16" t="s">
        <v>1317</v>
      </c>
      <c r="F257" s="16" t="s">
        <v>1317</v>
      </c>
      <c r="G257" s="11"/>
      <c r="H257" s="12"/>
      <c r="I257" s="12"/>
      <c r="J257" s="12"/>
      <c r="K257" s="156">
        <v>0</v>
      </c>
      <c r="L257" s="157"/>
      <c r="M257" s="158"/>
      <c r="N257" t="s">
        <v>2122</v>
      </c>
    </row>
    <row r="258" spans="1:14" ht="18.95" customHeight="1">
      <c r="A258" s="8">
        <v>23</v>
      </c>
      <c r="B258" s="15">
        <v>26202434125</v>
      </c>
      <c r="C258" s="9" t="s">
        <v>1586</v>
      </c>
      <c r="D258" s="10" t="s">
        <v>1572</v>
      </c>
      <c r="E258" s="16" t="s">
        <v>1264</v>
      </c>
      <c r="F258" s="16" t="s">
        <v>1264</v>
      </c>
      <c r="G258" s="11"/>
      <c r="H258" s="12"/>
      <c r="I258" s="12"/>
      <c r="J258" s="12"/>
      <c r="K258" s="156">
        <v>0</v>
      </c>
      <c r="L258" s="157"/>
      <c r="M258" s="158"/>
      <c r="N258" t="s">
        <v>2122</v>
      </c>
    </row>
    <row r="259" spans="1:14" ht="18.95" customHeight="1">
      <c r="A259" s="8">
        <v>24</v>
      </c>
      <c r="B259" s="15">
        <v>26202931860</v>
      </c>
      <c r="C259" s="9" t="s">
        <v>1587</v>
      </c>
      <c r="D259" s="10" t="s">
        <v>1588</v>
      </c>
      <c r="E259" s="16" t="s">
        <v>1295</v>
      </c>
      <c r="F259" s="16" t="s">
        <v>1295</v>
      </c>
      <c r="G259" s="11"/>
      <c r="H259" s="12"/>
      <c r="I259" s="12"/>
      <c r="J259" s="12"/>
      <c r="K259" s="156">
        <v>0</v>
      </c>
      <c r="L259" s="157"/>
      <c r="M259" s="158"/>
      <c r="N259" t="s">
        <v>2122</v>
      </c>
    </row>
    <row r="260" spans="1:14" ht="18.95" customHeight="1">
      <c r="A260" s="8">
        <v>25</v>
      </c>
      <c r="B260" s="15">
        <v>26207134254</v>
      </c>
      <c r="C260" s="9" t="s">
        <v>1530</v>
      </c>
      <c r="D260" s="10" t="s">
        <v>1588</v>
      </c>
      <c r="E260" s="16" t="s">
        <v>1264</v>
      </c>
      <c r="F260" s="16" t="s">
        <v>1264</v>
      </c>
      <c r="G260" s="11"/>
      <c r="H260" s="12"/>
      <c r="I260" s="12"/>
      <c r="J260" s="12"/>
      <c r="K260" s="156">
        <v>0</v>
      </c>
      <c r="L260" s="157"/>
      <c r="M260" s="158"/>
      <c r="N260" t="s">
        <v>2122</v>
      </c>
    </row>
    <row r="261" spans="1:14" ht="18.95" customHeight="1">
      <c r="A261" s="8">
        <v>26</v>
      </c>
      <c r="B261" s="15">
        <v>26202235298</v>
      </c>
      <c r="C261" s="9" t="s">
        <v>1589</v>
      </c>
      <c r="D261" s="10" t="s">
        <v>1590</v>
      </c>
      <c r="E261" s="16" t="s">
        <v>1525</v>
      </c>
      <c r="F261" s="16" t="s">
        <v>1525</v>
      </c>
      <c r="G261" s="11"/>
      <c r="H261" s="12"/>
      <c r="I261" s="12"/>
      <c r="J261" s="12"/>
      <c r="K261" s="156">
        <v>0</v>
      </c>
      <c r="L261" s="157"/>
      <c r="M261" s="158"/>
      <c r="N261" t="s">
        <v>2122</v>
      </c>
    </row>
    <row r="262" spans="1:14" ht="18.95" customHeight="1">
      <c r="A262" s="8">
        <v>27</v>
      </c>
      <c r="B262" s="15">
        <v>26202427077</v>
      </c>
      <c r="C262" s="9" t="s">
        <v>1591</v>
      </c>
      <c r="D262" s="10" t="s">
        <v>1590</v>
      </c>
      <c r="E262" s="16" t="s">
        <v>1592</v>
      </c>
      <c r="F262" s="16" t="s">
        <v>1592</v>
      </c>
      <c r="G262" s="11"/>
      <c r="H262" s="12"/>
      <c r="I262" s="12"/>
      <c r="J262" s="12"/>
      <c r="K262" s="156">
        <v>0</v>
      </c>
      <c r="L262" s="157"/>
      <c r="M262" s="158"/>
      <c r="N262" t="s">
        <v>2122</v>
      </c>
    </row>
    <row r="263" spans="1:14" ht="18.95" customHeight="1">
      <c r="A263" s="8">
        <v>28</v>
      </c>
      <c r="B263" s="15">
        <v>26207142486</v>
      </c>
      <c r="C263" s="9" t="s">
        <v>1459</v>
      </c>
      <c r="D263" s="10" t="s">
        <v>1590</v>
      </c>
      <c r="E263" s="16" t="s">
        <v>1264</v>
      </c>
      <c r="F263" s="16" t="s">
        <v>1264</v>
      </c>
      <c r="G263" s="11"/>
      <c r="H263" s="12"/>
      <c r="I263" s="12"/>
      <c r="J263" s="12"/>
      <c r="K263" s="156">
        <v>0</v>
      </c>
      <c r="L263" s="157"/>
      <c r="M263" s="158"/>
      <c r="N263" t="s">
        <v>2122</v>
      </c>
    </row>
    <row r="264" spans="1:14" ht="18.95" customHeight="1">
      <c r="A264" s="8">
        <v>29</v>
      </c>
      <c r="B264" s="15">
        <v>26211233413</v>
      </c>
      <c r="C264" s="9" t="s">
        <v>1593</v>
      </c>
      <c r="D264" s="10" t="s">
        <v>1594</v>
      </c>
      <c r="E264" s="16" t="s">
        <v>1270</v>
      </c>
      <c r="F264" s="16" t="s">
        <v>1270</v>
      </c>
      <c r="G264" s="11"/>
      <c r="H264" s="12"/>
      <c r="I264" s="12"/>
      <c r="J264" s="12"/>
      <c r="K264" s="156">
        <v>0</v>
      </c>
      <c r="L264" s="157"/>
      <c r="M264" s="158"/>
      <c r="N264" t="s">
        <v>2122</v>
      </c>
    </row>
    <row r="265" spans="1:14" ht="18.95" customHeight="1">
      <c r="A265" s="8">
        <v>30</v>
      </c>
      <c r="B265" s="15">
        <v>26211221663</v>
      </c>
      <c r="C265" s="9" t="s">
        <v>1595</v>
      </c>
      <c r="D265" s="10" t="s">
        <v>1594</v>
      </c>
      <c r="E265" s="16" t="s">
        <v>1270</v>
      </c>
      <c r="F265" s="16" t="s">
        <v>1270</v>
      </c>
      <c r="G265" s="11"/>
      <c r="H265" s="12"/>
      <c r="I265" s="12"/>
      <c r="J265" s="12"/>
      <c r="K265" s="156">
        <v>0</v>
      </c>
      <c r="L265" s="157"/>
      <c r="M265" s="158"/>
      <c r="N265" t="s">
        <v>2122</v>
      </c>
    </row>
    <row r="266" spans="1:14">
      <c r="K266" s="147"/>
      <c r="L266" s="147" t="s">
        <v>2123</v>
      </c>
      <c r="M266" s="13" t="s">
        <v>2087</v>
      </c>
    </row>
    <row r="267" spans="1:14" s="1" customFormat="1" ht="14.25" customHeight="1">
      <c r="B267" s="150" t="s">
        <v>7</v>
      </c>
      <c r="C267" s="150"/>
      <c r="D267" s="153" t="s">
        <v>1257</v>
      </c>
      <c r="E267" s="153"/>
      <c r="F267" s="153"/>
      <c r="G267" s="153"/>
      <c r="H267" s="153"/>
      <c r="I267" s="153"/>
      <c r="J267" s="153"/>
      <c r="K267" s="110" t="s">
        <v>2124</v>
      </c>
    </row>
    <row r="268" spans="1:14" s="1" customFormat="1">
      <c r="B268" s="150" t="s">
        <v>1260</v>
      </c>
      <c r="C268" s="150"/>
      <c r="D268" s="2" t="s">
        <v>2125</v>
      </c>
      <c r="E268" s="151" t="s">
        <v>1261</v>
      </c>
      <c r="F268" s="151"/>
      <c r="G268" s="151"/>
      <c r="H268" s="151"/>
      <c r="I268" s="151"/>
      <c r="J268" s="151"/>
      <c r="K268" s="146"/>
      <c r="L268" s="4"/>
      <c r="M268" s="4"/>
    </row>
    <row r="269" spans="1:14" s="5" customFormat="1" ht="17.100000000000001" customHeight="1">
      <c r="B269" s="6" t="s">
        <v>2126</v>
      </c>
      <c r="C269" s="145"/>
      <c r="D269" s="151" t="s">
        <v>1259</v>
      </c>
      <c r="E269" s="151"/>
      <c r="F269" s="151"/>
      <c r="G269" s="151"/>
      <c r="H269" s="151"/>
      <c r="I269" s="151"/>
      <c r="J269" s="151"/>
      <c r="K269" s="3"/>
      <c r="L269" s="3"/>
      <c r="M269" s="3"/>
    </row>
    <row r="270" spans="1:14" s="5" customFormat="1" ht="18" customHeight="1">
      <c r="A270" s="152" t="s">
        <v>2127</v>
      </c>
      <c r="B270" s="152"/>
      <c r="C270" s="152"/>
      <c r="D270" s="152"/>
      <c r="E270" s="152"/>
      <c r="F270" s="152"/>
      <c r="G270" s="152"/>
      <c r="H270" s="152"/>
      <c r="I270" s="152"/>
      <c r="J270" s="152"/>
      <c r="K270" s="3"/>
      <c r="L270" s="3"/>
      <c r="M270" s="3"/>
    </row>
    <row r="271" spans="1:14" ht="3.75" customHeight="1"/>
    <row r="272" spans="1:14" ht="15" customHeight="1">
      <c r="A272" s="149" t="s">
        <v>0</v>
      </c>
      <c r="B272" s="148" t="s">
        <v>8</v>
      </c>
      <c r="C272" s="154" t="s">
        <v>3</v>
      </c>
      <c r="D272" s="155" t="s">
        <v>4</v>
      </c>
      <c r="E272" s="148" t="s">
        <v>14</v>
      </c>
      <c r="F272" s="148" t="s">
        <v>15</v>
      </c>
      <c r="G272" s="148" t="s">
        <v>9</v>
      </c>
      <c r="H272" s="148" t="s">
        <v>10</v>
      </c>
      <c r="I272" s="159" t="s">
        <v>6</v>
      </c>
      <c r="J272" s="159"/>
      <c r="K272" s="160" t="s">
        <v>11</v>
      </c>
      <c r="L272" s="161"/>
      <c r="M272" s="162"/>
    </row>
    <row r="273" spans="1:14" ht="21.95" customHeight="1">
      <c r="A273" s="149"/>
      <c r="B273" s="149"/>
      <c r="C273" s="154"/>
      <c r="D273" s="155"/>
      <c r="E273" s="149"/>
      <c r="F273" s="149"/>
      <c r="G273" s="149"/>
      <c r="H273" s="149"/>
      <c r="I273" s="7" t="s">
        <v>12</v>
      </c>
      <c r="J273" s="7" t="s">
        <v>13</v>
      </c>
      <c r="K273" s="163"/>
      <c r="L273" s="164"/>
      <c r="M273" s="165"/>
    </row>
    <row r="274" spans="1:14" ht="18.95" customHeight="1">
      <c r="A274" s="8">
        <v>1</v>
      </c>
      <c r="B274" s="15">
        <v>25217217475</v>
      </c>
      <c r="C274" s="9" t="s">
        <v>1596</v>
      </c>
      <c r="D274" s="10" t="s">
        <v>1597</v>
      </c>
      <c r="E274" s="16" t="s">
        <v>1424</v>
      </c>
      <c r="F274" s="16" t="s">
        <v>1424</v>
      </c>
      <c r="G274" s="11"/>
      <c r="H274" s="12"/>
      <c r="I274" s="12"/>
      <c r="J274" s="12"/>
      <c r="K274" s="166">
        <v>0</v>
      </c>
      <c r="L274" s="167"/>
      <c r="M274" s="168"/>
      <c r="N274" t="s">
        <v>2128</v>
      </c>
    </row>
    <row r="275" spans="1:14" ht="18.95" customHeight="1">
      <c r="A275" s="8">
        <v>2</v>
      </c>
      <c r="B275" s="15">
        <v>25203305936</v>
      </c>
      <c r="C275" s="9" t="s">
        <v>1598</v>
      </c>
      <c r="D275" s="10" t="s">
        <v>1599</v>
      </c>
      <c r="E275" s="16" t="s">
        <v>1382</v>
      </c>
      <c r="F275" s="16" t="s">
        <v>1382</v>
      </c>
      <c r="G275" s="11"/>
      <c r="H275" s="12"/>
      <c r="I275" s="12"/>
      <c r="J275" s="12"/>
      <c r="K275" s="156">
        <v>0</v>
      </c>
      <c r="L275" s="157"/>
      <c r="M275" s="158"/>
      <c r="N275" t="s">
        <v>2128</v>
      </c>
    </row>
    <row r="276" spans="1:14" ht="18.95" customHeight="1">
      <c r="A276" s="8">
        <v>3</v>
      </c>
      <c r="B276" s="15">
        <v>26203135299</v>
      </c>
      <c r="C276" s="9" t="s">
        <v>1505</v>
      </c>
      <c r="D276" s="10" t="s">
        <v>1599</v>
      </c>
      <c r="E276" s="16" t="s">
        <v>1272</v>
      </c>
      <c r="F276" s="16" t="s">
        <v>1272</v>
      </c>
      <c r="G276" s="11"/>
      <c r="H276" s="12"/>
      <c r="I276" s="12"/>
      <c r="J276" s="12"/>
      <c r="K276" s="156">
        <v>0</v>
      </c>
      <c r="L276" s="157"/>
      <c r="M276" s="158"/>
      <c r="N276" t="s">
        <v>2128</v>
      </c>
    </row>
    <row r="277" spans="1:14" ht="18.95" customHeight="1">
      <c r="A277" s="8">
        <v>4</v>
      </c>
      <c r="B277" s="15">
        <v>26207232605</v>
      </c>
      <c r="C277" s="9" t="s">
        <v>1600</v>
      </c>
      <c r="D277" s="10" t="s">
        <v>1599</v>
      </c>
      <c r="E277" s="16" t="s">
        <v>1297</v>
      </c>
      <c r="F277" s="16" t="s">
        <v>1297</v>
      </c>
      <c r="G277" s="11"/>
      <c r="H277" s="12"/>
      <c r="I277" s="12"/>
      <c r="J277" s="12"/>
      <c r="K277" s="156">
        <v>0</v>
      </c>
      <c r="L277" s="157"/>
      <c r="M277" s="158"/>
      <c r="N277" t="s">
        <v>2128</v>
      </c>
    </row>
    <row r="278" spans="1:14" ht="18.95" customHeight="1">
      <c r="A278" s="8">
        <v>5</v>
      </c>
      <c r="B278" s="15">
        <v>26212129856</v>
      </c>
      <c r="C278" s="9" t="s">
        <v>1601</v>
      </c>
      <c r="D278" s="10" t="s">
        <v>1599</v>
      </c>
      <c r="E278" s="16" t="s">
        <v>1351</v>
      </c>
      <c r="F278" s="16" t="s">
        <v>1351</v>
      </c>
      <c r="G278" s="11"/>
      <c r="H278" s="12"/>
      <c r="I278" s="12"/>
      <c r="J278" s="12"/>
      <c r="K278" s="156">
        <v>0</v>
      </c>
      <c r="L278" s="157"/>
      <c r="M278" s="158"/>
      <c r="N278" t="s">
        <v>2128</v>
      </c>
    </row>
    <row r="279" spans="1:14" ht="18.95" customHeight="1">
      <c r="A279" s="8">
        <v>6</v>
      </c>
      <c r="B279" s="15">
        <v>27203736725</v>
      </c>
      <c r="C279" s="9" t="s">
        <v>1602</v>
      </c>
      <c r="D279" s="10" t="s">
        <v>1599</v>
      </c>
      <c r="E279" s="16" t="s">
        <v>1303</v>
      </c>
      <c r="F279" s="16" t="s">
        <v>1303</v>
      </c>
      <c r="G279" s="11"/>
      <c r="H279" s="12"/>
      <c r="I279" s="12"/>
      <c r="J279" s="12"/>
      <c r="K279" s="156">
        <v>0</v>
      </c>
      <c r="L279" s="157"/>
      <c r="M279" s="158"/>
      <c r="N279" t="s">
        <v>2128</v>
      </c>
    </row>
    <row r="280" spans="1:14" ht="18.95" customHeight="1">
      <c r="A280" s="8">
        <v>7</v>
      </c>
      <c r="B280" s="15">
        <v>26202122985</v>
      </c>
      <c r="C280" s="9" t="s">
        <v>1603</v>
      </c>
      <c r="D280" s="10" t="s">
        <v>1599</v>
      </c>
      <c r="E280" s="16" t="s">
        <v>1283</v>
      </c>
      <c r="F280" s="16" t="s">
        <v>1283</v>
      </c>
      <c r="G280" s="11"/>
      <c r="H280" s="12"/>
      <c r="I280" s="12"/>
      <c r="J280" s="12"/>
      <c r="K280" s="156">
        <v>0</v>
      </c>
      <c r="L280" s="157"/>
      <c r="M280" s="158"/>
      <c r="N280" t="s">
        <v>2128</v>
      </c>
    </row>
    <row r="281" spans="1:14" ht="18.95" customHeight="1">
      <c r="A281" s="8">
        <v>8</v>
      </c>
      <c r="B281" s="15">
        <v>27202151392</v>
      </c>
      <c r="C281" s="9" t="s">
        <v>1604</v>
      </c>
      <c r="D281" s="10" t="s">
        <v>1599</v>
      </c>
      <c r="E281" s="16" t="s">
        <v>1391</v>
      </c>
      <c r="F281" s="16" t="s">
        <v>1391</v>
      </c>
      <c r="G281" s="11"/>
      <c r="H281" s="12"/>
      <c r="I281" s="12"/>
      <c r="J281" s="12"/>
      <c r="K281" s="156">
        <v>0</v>
      </c>
      <c r="L281" s="157"/>
      <c r="M281" s="158"/>
      <c r="N281" t="s">
        <v>2128</v>
      </c>
    </row>
    <row r="282" spans="1:14" ht="18.95" customHeight="1">
      <c r="A282" s="8">
        <v>9</v>
      </c>
      <c r="B282" s="15">
        <v>24211202900</v>
      </c>
      <c r="C282" s="9" t="s">
        <v>1605</v>
      </c>
      <c r="D282" s="10" t="s">
        <v>1606</v>
      </c>
      <c r="E282" s="16" t="s">
        <v>1408</v>
      </c>
      <c r="F282" s="16" t="s">
        <v>1408</v>
      </c>
      <c r="G282" s="11"/>
      <c r="H282" s="12"/>
      <c r="I282" s="12"/>
      <c r="J282" s="12"/>
      <c r="K282" s="156">
        <v>0</v>
      </c>
      <c r="L282" s="157"/>
      <c r="M282" s="158"/>
      <c r="N282" t="s">
        <v>2128</v>
      </c>
    </row>
    <row r="283" spans="1:14" ht="18.95" customHeight="1">
      <c r="A283" s="8">
        <v>10</v>
      </c>
      <c r="B283" s="15">
        <v>25211104783</v>
      </c>
      <c r="C283" s="9" t="s">
        <v>1607</v>
      </c>
      <c r="D283" s="10" t="s">
        <v>1606</v>
      </c>
      <c r="E283" s="16" t="s">
        <v>1267</v>
      </c>
      <c r="F283" s="16" t="s">
        <v>1267</v>
      </c>
      <c r="G283" s="11"/>
      <c r="H283" s="12"/>
      <c r="I283" s="12"/>
      <c r="J283" s="12"/>
      <c r="K283" s="156">
        <v>0</v>
      </c>
      <c r="L283" s="157"/>
      <c r="M283" s="158"/>
      <c r="N283" t="s">
        <v>2128</v>
      </c>
    </row>
    <row r="284" spans="1:14" ht="18.95" customHeight="1">
      <c r="A284" s="8">
        <v>11</v>
      </c>
      <c r="B284" s="15">
        <v>25217103693</v>
      </c>
      <c r="C284" s="9" t="s">
        <v>1608</v>
      </c>
      <c r="D284" s="10" t="s">
        <v>1606</v>
      </c>
      <c r="E284" s="16" t="s">
        <v>1382</v>
      </c>
      <c r="F284" s="16" t="s">
        <v>1382</v>
      </c>
      <c r="G284" s="11"/>
      <c r="H284" s="12"/>
      <c r="I284" s="12"/>
      <c r="J284" s="12"/>
      <c r="K284" s="156">
        <v>0</v>
      </c>
      <c r="L284" s="157"/>
      <c r="M284" s="158"/>
      <c r="N284" t="s">
        <v>2128</v>
      </c>
    </row>
    <row r="285" spans="1:14" ht="18.95" customHeight="1">
      <c r="A285" s="8">
        <v>12</v>
      </c>
      <c r="B285" s="15">
        <v>26205135212</v>
      </c>
      <c r="C285" s="9" t="s">
        <v>1553</v>
      </c>
      <c r="D285" s="10" t="s">
        <v>1609</v>
      </c>
      <c r="E285" s="16" t="s">
        <v>1290</v>
      </c>
      <c r="F285" s="16" t="s">
        <v>1290</v>
      </c>
      <c r="G285" s="11"/>
      <c r="H285" s="12"/>
      <c r="I285" s="12"/>
      <c r="J285" s="12"/>
      <c r="K285" s="156">
        <v>0</v>
      </c>
      <c r="L285" s="157"/>
      <c r="M285" s="158"/>
      <c r="N285" t="s">
        <v>2128</v>
      </c>
    </row>
    <row r="286" spans="1:14" ht="18.95" customHeight="1">
      <c r="A286" s="8">
        <v>13</v>
      </c>
      <c r="B286" s="15">
        <v>25214202071</v>
      </c>
      <c r="C286" s="9" t="s">
        <v>1610</v>
      </c>
      <c r="D286" s="10" t="s">
        <v>1611</v>
      </c>
      <c r="E286" s="16" t="s">
        <v>1612</v>
      </c>
      <c r="F286" s="16" t="s">
        <v>1612</v>
      </c>
      <c r="G286" s="11"/>
      <c r="H286" s="12"/>
      <c r="I286" s="12"/>
      <c r="J286" s="12"/>
      <c r="K286" s="156">
        <v>0</v>
      </c>
      <c r="L286" s="157"/>
      <c r="M286" s="158"/>
      <c r="N286" t="s">
        <v>2128</v>
      </c>
    </row>
    <row r="287" spans="1:14" ht="18.95" customHeight="1">
      <c r="A287" s="8">
        <v>14</v>
      </c>
      <c r="B287" s="15">
        <v>26211321084</v>
      </c>
      <c r="C287" s="9" t="s">
        <v>1613</v>
      </c>
      <c r="D287" s="10" t="s">
        <v>1611</v>
      </c>
      <c r="E287" s="16" t="s">
        <v>1309</v>
      </c>
      <c r="F287" s="16" t="s">
        <v>1309</v>
      </c>
      <c r="G287" s="11"/>
      <c r="H287" s="12"/>
      <c r="I287" s="12"/>
      <c r="J287" s="12"/>
      <c r="K287" s="156">
        <v>0</v>
      </c>
      <c r="L287" s="157"/>
      <c r="M287" s="158"/>
      <c r="N287" t="s">
        <v>2128</v>
      </c>
    </row>
    <row r="288" spans="1:14" ht="18.95" customHeight="1">
      <c r="A288" s="8">
        <v>15</v>
      </c>
      <c r="B288" s="15">
        <v>27212121357</v>
      </c>
      <c r="C288" s="9" t="s">
        <v>1614</v>
      </c>
      <c r="D288" s="10" t="s">
        <v>1611</v>
      </c>
      <c r="E288" s="16" t="s">
        <v>1391</v>
      </c>
      <c r="F288" s="16" t="s">
        <v>1391</v>
      </c>
      <c r="G288" s="11"/>
      <c r="H288" s="12"/>
      <c r="I288" s="12"/>
      <c r="J288" s="12"/>
      <c r="K288" s="156">
        <v>0</v>
      </c>
      <c r="L288" s="157"/>
      <c r="M288" s="158"/>
      <c r="N288" t="s">
        <v>2128</v>
      </c>
    </row>
    <row r="289" spans="1:14" ht="18.95" customHeight="1">
      <c r="A289" s="8">
        <v>16</v>
      </c>
      <c r="B289" s="15">
        <v>24211215951</v>
      </c>
      <c r="C289" s="9" t="s">
        <v>1615</v>
      </c>
      <c r="D289" s="10" t="s">
        <v>1611</v>
      </c>
      <c r="E289" s="16" t="s">
        <v>1616</v>
      </c>
      <c r="F289" s="16" t="s">
        <v>1616</v>
      </c>
      <c r="G289" s="11"/>
      <c r="H289" s="12"/>
      <c r="I289" s="12"/>
      <c r="J289" s="12"/>
      <c r="K289" s="156">
        <v>0</v>
      </c>
      <c r="L289" s="157"/>
      <c r="M289" s="158"/>
      <c r="N289" t="s">
        <v>2128</v>
      </c>
    </row>
    <row r="290" spans="1:14" ht="18.95" customHeight="1">
      <c r="A290" s="8">
        <v>17</v>
      </c>
      <c r="B290" s="15">
        <v>26212134277</v>
      </c>
      <c r="C290" s="9" t="s">
        <v>1617</v>
      </c>
      <c r="D290" s="10" t="s">
        <v>1611</v>
      </c>
      <c r="E290" s="16" t="s">
        <v>1314</v>
      </c>
      <c r="F290" s="16" t="s">
        <v>1314</v>
      </c>
      <c r="G290" s="11"/>
      <c r="H290" s="12"/>
      <c r="I290" s="12"/>
      <c r="J290" s="12"/>
      <c r="K290" s="156">
        <v>0</v>
      </c>
      <c r="L290" s="157"/>
      <c r="M290" s="158"/>
      <c r="N290" t="s">
        <v>2128</v>
      </c>
    </row>
    <row r="291" spans="1:14" ht="18.95" customHeight="1">
      <c r="A291" s="8">
        <v>18</v>
      </c>
      <c r="B291" s="15">
        <v>26211441853</v>
      </c>
      <c r="C291" s="9" t="s">
        <v>1618</v>
      </c>
      <c r="D291" s="10" t="s">
        <v>1619</v>
      </c>
      <c r="E291" s="16" t="s">
        <v>1583</v>
      </c>
      <c r="F291" s="16" t="s">
        <v>1583</v>
      </c>
      <c r="G291" s="11"/>
      <c r="H291" s="12"/>
      <c r="I291" s="12"/>
      <c r="J291" s="12"/>
      <c r="K291" s="156">
        <v>0</v>
      </c>
      <c r="L291" s="157"/>
      <c r="M291" s="158"/>
      <c r="N291" t="s">
        <v>2128</v>
      </c>
    </row>
    <row r="292" spans="1:14" ht="18.95" customHeight="1">
      <c r="A292" s="8">
        <v>19</v>
      </c>
      <c r="B292" s="15">
        <v>25212402029</v>
      </c>
      <c r="C292" s="9" t="s">
        <v>1398</v>
      </c>
      <c r="D292" s="10" t="s">
        <v>1619</v>
      </c>
      <c r="E292" s="16" t="s">
        <v>1620</v>
      </c>
      <c r="F292" s="16" t="s">
        <v>1620</v>
      </c>
      <c r="G292" s="11"/>
      <c r="H292" s="12"/>
      <c r="I292" s="12"/>
      <c r="J292" s="12"/>
      <c r="K292" s="156">
        <v>0</v>
      </c>
      <c r="L292" s="157"/>
      <c r="M292" s="158"/>
      <c r="N292" t="s">
        <v>2128</v>
      </c>
    </row>
    <row r="293" spans="1:14" ht="18.95" customHeight="1">
      <c r="A293" s="8">
        <v>20</v>
      </c>
      <c r="B293" s="15">
        <v>25207208698</v>
      </c>
      <c r="C293" s="9" t="s">
        <v>1621</v>
      </c>
      <c r="D293" s="10" t="s">
        <v>1622</v>
      </c>
      <c r="E293" s="16" t="s">
        <v>1424</v>
      </c>
      <c r="F293" s="16" t="s">
        <v>1424</v>
      </c>
      <c r="G293" s="11"/>
      <c r="H293" s="12"/>
      <c r="I293" s="12"/>
      <c r="J293" s="12"/>
      <c r="K293" s="156">
        <v>0</v>
      </c>
      <c r="L293" s="157"/>
      <c r="M293" s="158"/>
      <c r="N293" t="s">
        <v>2128</v>
      </c>
    </row>
    <row r="294" spans="1:14" ht="18.95" customHeight="1">
      <c r="A294" s="8">
        <v>21</v>
      </c>
      <c r="B294" s="15">
        <v>26202242015</v>
      </c>
      <c r="C294" s="9" t="s">
        <v>1623</v>
      </c>
      <c r="D294" s="10" t="s">
        <v>1622</v>
      </c>
      <c r="E294" s="16" t="s">
        <v>1525</v>
      </c>
      <c r="F294" s="16" t="s">
        <v>1525</v>
      </c>
      <c r="G294" s="11"/>
      <c r="H294" s="12"/>
      <c r="I294" s="12"/>
      <c r="J294" s="12"/>
      <c r="K294" s="156">
        <v>0</v>
      </c>
      <c r="L294" s="157"/>
      <c r="M294" s="158"/>
      <c r="N294" t="s">
        <v>2128</v>
      </c>
    </row>
    <row r="295" spans="1:14" ht="18.95" customHeight="1">
      <c r="A295" s="8">
        <v>22</v>
      </c>
      <c r="B295" s="15">
        <v>25207104329</v>
      </c>
      <c r="C295" s="9" t="s">
        <v>1624</v>
      </c>
      <c r="D295" s="10" t="s">
        <v>1622</v>
      </c>
      <c r="E295" s="16" t="s">
        <v>1455</v>
      </c>
      <c r="F295" s="16" t="s">
        <v>1455</v>
      </c>
      <c r="G295" s="11"/>
      <c r="H295" s="12"/>
      <c r="I295" s="12"/>
      <c r="J295" s="12"/>
      <c r="K295" s="156">
        <v>0</v>
      </c>
      <c r="L295" s="157"/>
      <c r="M295" s="158"/>
      <c r="N295" t="s">
        <v>2128</v>
      </c>
    </row>
    <row r="296" spans="1:14" ht="18.95" customHeight="1">
      <c r="A296" s="8">
        <v>23</v>
      </c>
      <c r="B296" s="15">
        <v>25202401079</v>
      </c>
      <c r="C296" s="9" t="s">
        <v>1625</v>
      </c>
      <c r="D296" s="10" t="s">
        <v>1622</v>
      </c>
      <c r="E296" s="16" t="s">
        <v>1368</v>
      </c>
      <c r="F296" s="16" t="s">
        <v>1368</v>
      </c>
      <c r="G296" s="11"/>
      <c r="H296" s="12"/>
      <c r="I296" s="12"/>
      <c r="J296" s="12"/>
      <c r="K296" s="156">
        <v>0</v>
      </c>
      <c r="L296" s="157"/>
      <c r="M296" s="158"/>
      <c r="N296" t="s">
        <v>2128</v>
      </c>
    </row>
    <row r="297" spans="1:14" ht="18.95" customHeight="1">
      <c r="A297" s="8">
        <v>24</v>
      </c>
      <c r="B297" s="15">
        <v>26203132501</v>
      </c>
      <c r="C297" s="9" t="s">
        <v>1626</v>
      </c>
      <c r="D297" s="10" t="s">
        <v>1622</v>
      </c>
      <c r="E297" s="16" t="s">
        <v>1264</v>
      </c>
      <c r="F297" s="16" t="s">
        <v>1264</v>
      </c>
      <c r="G297" s="11"/>
      <c r="H297" s="12"/>
      <c r="I297" s="12"/>
      <c r="J297" s="12"/>
      <c r="K297" s="156">
        <v>0</v>
      </c>
      <c r="L297" s="157"/>
      <c r="M297" s="158"/>
      <c r="N297" t="s">
        <v>2128</v>
      </c>
    </row>
    <row r="298" spans="1:14" ht="18.95" customHeight="1">
      <c r="A298" s="8">
        <v>25</v>
      </c>
      <c r="B298" s="15">
        <v>24203500886</v>
      </c>
      <c r="C298" s="9" t="s">
        <v>1627</v>
      </c>
      <c r="D298" s="10" t="s">
        <v>1622</v>
      </c>
      <c r="E298" s="16" t="s">
        <v>1431</v>
      </c>
      <c r="F298" s="16" t="s">
        <v>1431</v>
      </c>
      <c r="G298" s="11"/>
      <c r="H298" s="12"/>
      <c r="I298" s="12"/>
      <c r="J298" s="12"/>
      <c r="K298" s="156">
        <v>0</v>
      </c>
      <c r="L298" s="157"/>
      <c r="M298" s="158"/>
      <c r="N298" t="s">
        <v>2128</v>
      </c>
    </row>
    <row r="299" spans="1:14" ht="18.95" customHeight="1">
      <c r="A299" s="8">
        <v>26</v>
      </c>
      <c r="B299" s="15">
        <v>26217142047</v>
      </c>
      <c r="C299" s="9" t="s">
        <v>1628</v>
      </c>
      <c r="D299" s="10" t="s">
        <v>1629</v>
      </c>
      <c r="E299" s="16" t="s">
        <v>1264</v>
      </c>
      <c r="F299" s="16" t="s">
        <v>1264</v>
      </c>
      <c r="G299" s="11"/>
      <c r="H299" s="12"/>
      <c r="I299" s="12"/>
      <c r="J299" s="12"/>
      <c r="K299" s="156">
        <v>0</v>
      </c>
      <c r="L299" s="157"/>
      <c r="M299" s="158"/>
      <c r="N299" t="s">
        <v>2128</v>
      </c>
    </row>
    <row r="300" spans="1:14" ht="18.95" customHeight="1">
      <c r="A300" s="8">
        <v>27</v>
      </c>
      <c r="B300" s="15">
        <v>24218608367</v>
      </c>
      <c r="C300" s="9" t="s">
        <v>1630</v>
      </c>
      <c r="D300" s="10" t="s">
        <v>1629</v>
      </c>
      <c r="E300" s="16" t="s">
        <v>1631</v>
      </c>
      <c r="F300" s="16" t="s">
        <v>1631</v>
      </c>
      <c r="G300" s="11"/>
      <c r="H300" s="12"/>
      <c r="I300" s="12"/>
      <c r="J300" s="12"/>
      <c r="K300" s="156">
        <v>0</v>
      </c>
      <c r="L300" s="157"/>
      <c r="M300" s="158"/>
      <c r="N300" t="s">
        <v>2128</v>
      </c>
    </row>
    <row r="301" spans="1:14" ht="18.95" customHeight="1">
      <c r="A301" s="8">
        <v>28</v>
      </c>
      <c r="B301" s="15">
        <v>2320719610</v>
      </c>
      <c r="C301" s="9" t="s">
        <v>1553</v>
      </c>
      <c r="D301" s="10" t="s">
        <v>1632</v>
      </c>
      <c r="E301" s="16" t="s">
        <v>1633</v>
      </c>
      <c r="F301" s="16" t="s">
        <v>1633</v>
      </c>
      <c r="G301" s="11"/>
      <c r="H301" s="12"/>
      <c r="I301" s="12"/>
      <c r="J301" s="12"/>
      <c r="K301" s="156">
        <v>0</v>
      </c>
      <c r="L301" s="157"/>
      <c r="M301" s="158"/>
      <c r="N301" t="s">
        <v>2128</v>
      </c>
    </row>
    <row r="302" spans="1:14" ht="18.95" customHeight="1">
      <c r="A302" s="8">
        <v>29</v>
      </c>
      <c r="B302" s="15">
        <v>26207125473</v>
      </c>
      <c r="C302" s="9" t="s">
        <v>1634</v>
      </c>
      <c r="D302" s="10" t="s">
        <v>1632</v>
      </c>
      <c r="E302" s="16" t="s">
        <v>1264</v>
      </c>
      <c r="F302" s="16" t="s">
        <v>1264</v>
      </c>
      <c r="G302" s="11"/>
      <c r="H302" s="12"/>
      <c r="I302" s="12"/>
      <c r="J302" s="12"/>
      <c r="K302" s="156">
        <v>0</v>
      </c>
      <c r="L302" s="157"/>
      <c r="M302" s="158"/>
      <c r="N302" t="s">
        <v>2128</v>
      </c>
    </row>
    <row r="303" spans="1:14" ht="18.95" customHeight="1">
      <c r="A303" s="8">
        <v>30</v>
      </c>
      <c r="B303" s="15">
        <v>26203226134</v>
      </c>
      <c r="C303" s="9" t="s">
        <v>1319</v>
      </c>
      <c r="D303" s="10" t="s">
        <v>1632</v>
      </c>
      <c r="E303" s="16" t="s">
        <v>1264</v>
      </c>
      <c r="F303" s="16" t="s">
        <v>1264</v>
      </c>
      <c r="G303" s="11"/>
      <c r="H303" s="12"/>
      <c r="I303" s="12"/>
      <c r="J303" s="12"/>
      <c r="K303" s="156">
        <v>0</v>
      </c>
      <c r="L303" s="157"/>
      <c r="M303" s="158"/>
      <c r="N303" t="s">
        <v>2128</v>
      </c>
    </row>
    <row r="304" spans="1:14">
      <c r="K304" s="147"/>
      <c r="L304" s="147" t="s">
        <v>2129</v>
      </c>
      <c r="M304" s="13" t="s">
        <v>2087</v>
      </c>
    </row>
    <row r="305" spans="1:14" s="1" customFormat="1" ht="14.25" customHeight="1">
      <c r="B305" s="150" t="s">
        <v>7</v>
      </c>
      <c r="C305" s="150"/>
      <c r="D305" s="153" t="s">
        <v>1257</v>
      </c>
      <c r="E305" s="153"/>
      <c r="F305" s="153"/>
      <c r="G305" s="153"/>
      <c r="H305" s="153"/>
      <c r="I305" s="153"/>
      <c r="J305" s="153"/>
      <c r="K305" s="110" t="s">
        <v>2130</v>
      </c>
    </row>
    <row r="306" spans="1:14" s="1" customFormat="1">
      <c r="B306" s="150" t="s">
        <v>1260</v>
      </c>
      <c r="C306" s="150"/>
      <c r="D306" s="2" t="s">
        <v>2131</v>
      </c>
      <c r="E306" s="151" t="s">
        <v>1261</v>
      </c>
      <c r="F306" s="151"/>
      <c r="G306" s="151"/>
      <c r="H306" s="151"/>
      <c r="I306" s="151"/>
      <c r="J306" s="151"/>
      <c r="K306" s="146"/>
      <c r="L306" s="4"/>
      <c r="M306" s="4"/>
    </row>
    <row r="307" spans="1:14" s="5" customFormat="1" ht="17.100000000000001" customHeight="1">
      <c r="B307" s="6" t="s">
        <v>2132</v>
      </c>
      <c r="C307" s="145"/>
      <c r="D307" s="151" t="s">
        <v>1259</v>
      </c>
      <c r="E307" s="151"/>
      <c r="F307" s="151"/>
      <c r="G307" s="151"/>
      <c r="H307" s="151"/>
      <c r="I307" s="151"/>
      <c r="J307" s="151"/>
      <c r="K307" s="3"/>
      <c r="L307" s="3"/>
      <c r="M307" s="3"/>
    </row>
    <row r="308" spans="1:14" s="5" customFormat="1" ht="18" customHeight="1">
      <c r="A308" s="152" t="s">
        <v>2133</v>
      </c>
      <c r="B308" s="152"/>
      <c r="C308" s="152"/>
      <c r="D308" s="152"/>
      <c r="E308" s="152"/>
      <c r="F308" s="152"/>
      <c r="G308" s="152"/>
      <c r="H308" s="152"/>
      <c r="I308" s="152"/>
      <c r="J308" s="152"/>
      <c r="K308" s="3"/>
      <c r="L308" s="3"/>
      <c r="M308" s="3"/>
    </row>
    <row r="309" spans="1:14" ht="3.75" customHeight="1"/>
    <row r="310" spans="1:14" ht="15" customHeight="1">
      <c r="A310" s="149" t="s">
        <v>0</v>
      </c>
      <c r="B310" s="148" t="s">
        <v>8</v>
      </c>
      <c r="C310" s="154" t="s">
        <v>3</v>
      </c>
      <c r="D310" s="155" t="s">
        <v>4</v>
      </c>
      <c r="E310" s="148" t="s">
        <v>14</v>
      </c>
      <c r="F310" s="148" t="s">
        <v>15</v>
      </c>
      <c r="G310" s="148" t="s">
        <v>9</v>
      </c>
      <c r="H310" s="148" t="s">
        <v>10</v>
      </c>
      <c r="I310" s="159" t="s">
        <v>6</v>
      </c>
      <c r="J310" s="159"/>
      <c r="K310" s="160" t="s">
        <v>11</v>
      </c>
      <c r="L310" s="161"/>
      <c r="M310" s="162"/>
    </row>
    <row r="311" spans="1:14" ht="21.95" customHeight="1">
      <c r="A311" s="149"/>
      <c r="B311" s="149"/>
      <c r="C311" s="154"/>
      <c r="D311" s="155"/>
      <c r="E311" s="149"/>
      <c r="F311" s="149"/>
      <c r="G311" s="149"/>
      <c r="H311" s="149"/>
      <c r="I311" s="7" t="s">
        <v>12</v>
      </c>
      <c r="J311" s="7" t="s">
        <v>13</v>
      </c>
      <c r="K311" s="163"/>
      <c r="L311" s="164"/>
      <c r="M311" s="165"/>
    </row>
    <row r="312" spans="1:14" ht="18.95" customHeight="1">
      <c r="A312" s="8">
        <v>1</v>
      </c>
      <c r="B312" s="15">
        <v>26207124697</v>
      </c>
      <c r="C312" s="9" t="s">
        <v>1635</v>
      </c>
      <c r="D312" s="10" t="s">
        <v>1632</v>
      </c>
      <c r="E312" s="16" t="s">
        <v>1264</v>
      </c>
      <c r="F312" s="16" t="s">
        <v>1264</v>
      </c>
      <c r="G312" s="11"/>
      <c r="H312" s="12"/>
      <c r="I312" s="12"/>
      <c r="J312" s="12"/>
      <c r="K312" s="166">
        <v>0</v>
      </c>
      <c r="L312" s="167"/>
      <c r="M312" s="168"/>
      <c r="N312" t="s">
        <v>2134</v>
      </c>
    </row>
    <row r="313" spans="1:14" ht="18.95" customHeight="1">
      <c r="A313" s="8">
        <v>2</v>
      </c>
      <c r="B313" s="15">
        <v>26202722560</v>
      </c>
      <c r="C313" s="9" t="s">
        <v>1636</v>
      </c>
      <c r="D313" s="10" t="s">
        <v>1637</v>
      </c>
      <c r="E313" s="16" t="s">
        <v>1300</v>
      </c>
      <c r="F313" s="16" t="s">
        <v>1300</v>
      </c>
      <c r="G313" s="11"/>
      <c r="H313" s="12"/>
      <c r="I313" s="12"/>
      <c r="J313" s="12"/>
      <c r="K313" s="156">
        <v>0</v>
      </c>
      <c r="L313" s="157"/>
      <c r="M313" s="158"/>
      <c r="N313" t="s">
        <v>2134</v>
      </c>
    </row>
    <row r="314" spans="1:14" ht="18.95" customHeight="1">
      <c r="A314" s="8">
        <v>3</v>
      </c>
      <c r="B314" s="15">
        <v>26202831035</v>
      </c>
      <c r="C314" s="9" t="s">
        <v>1638</v>
      </c>
      <c r="D314" s="10" t="s">
        <v>1637</v>
      </c>
      <c r="E314" s="16" t="s">
        <v>1639</v>
      </c>
      <c r="F314" s="16" t="s">
        <v>1639</v>
      </c>
      <c r="G314" s="11"/>
      <c r="H314" s="12"/>
      <c r="I314" s="12"/>
      <c r="J314" s="12"/>
      <c r="K314" s="156">
        <v>0</v>
      </c>
      <c r="L314" s="157"/>
      <c r="M314" s="158"/>
      <c r="N314" t="s">
        <v>2134</v>
      </c>
    </row>
    <row r="315" spans="1:14" ht="18.95" customHeight="1">
      <c r="A315" s="8">
        <v>4</v>
      </c>
      <c r="B315" s="15">
        <v>26201233579</v>
      </c>
      <c r="C315" s="9" t="s">
        <v>1640</v>
      </c>
      <c r="D315" s="10" t="s">
        <v>1637</v>
      </c>
      <c r="E315" s="16" t="s">
        <v>1357</v>
      </c>
      <c r="F315" s="16" t="s">
        <v>1357</v>
      </c>
      <c r="G315" s="11"/>
      <c r="H315" s="12"/>
      <c r="I315" s="12"/>
      <c r="J315" s="12"/>
      <c r="K315" s="156">
        <v>0</v>
      </c>
      <c r="L315" s="157"/>
      <c r="M315" s="158"/>
      <c r="N315" t="s">
        <v>2134</v>
      </c>
    </row>
    <row r="316" spans="1:14" ht="18.95" customHeight="1">
      <c r="A316" s="8">
        <v>5</v>
      </c>
      <c r="B316" s="15">
        <v>26214736105</v>
      </c>
      <c r="C316" s="9" t="s">
        <v>1641</v>
      </c>
      <c r="D316" s="10" t="s">
        <v>1642</v>
      </c>
      <c r="E316" s="16" t="s">
        <v>1643</v>
      </c>
      <c r="F316" s="16" t="s">
        <v>1643</v>
      </c>
      <c r="G316" s="11"/>
      <c r="H316" s="12"/>
      <c r="I316" s="12"/>
      <c r="J316" s="12"/>
      <c r="K316" s="156">
        <v>0</v>
      </c>
      <c r="L316" s="157"/>
      <c r="M316" s="158"/>
      <c r="N316" t="s">
        <v>2134</v>
      </c>
    </row>
    <row r="317" spans="1:14" ht="18.95" customHeight="1">
      <c r="A317" s="8">
        <v>6</v>
      </c>
      <c r="B317" s="15">
        <v>26213436377</v>
      </c>
      <c r="C317" s="9" t="s">
        <v>1644</v>
      </c>
      <c r="D317" s="10" t="s">
        <v>1645</v>
      </c>
      <c r="E317" s="16" t="s">
        <v>1385</v>
      </c>
      <c r="F317" s="16" t="s">
        <v>1385</v>
      </c>
      <c r="G317" s="11"/>
      <c r="H317" s="12"/>
      <c r="I317" s="12"/>
      <c r="J317" s="12"/>
      <c r="K317" s="156">
        <v>0</v>
      </c>
      <c r="L317" s="157"/>
      <c r="M317" s="158"/>
      <c r="N317" t="s">
        <v>2134</v>
      </c>
    </row>
    <row r="318" spans="1:14" ht="18.95" customHeight="1">
      <c r="A318" s="8">
        <v>7</v>
      </c>
      <c r="B318" s="15">
        <v>25211707955</v>
      </c>
      <c r="C318" s="9" t="s">
        <v>1646</v>
      </c>
      <c r="D318" s="10" t="s">
        <v>1645</v>
      </c>
      <c r="E318" s="16" t="s">
        <v>1519</v>
      </c>
      <c r="F318" s="16" t="s">
        <v>1519</v>
      </c>
      <c r="G318" s="11"/>
      <c r="H318" s="12"/>
      <c r="I318" s="12"/>
      <c r="J318" s="12"/>
      <c r="K318" s="156">
        <v>0</v>
      </c>
      <c r="L318" s="157"/>
      <c r="M318" s="158"/>
      <c r="N318" t="s">
        <v>2134</v>
      </c>
    </row>
    <row r="319" spans="1:14" ht="18.95" customHeight="1">
      <c r="A319" s="8">
        <v>8</v>
      </c>
      <c r="B319" s="15">
        <v>25212105871</v>
      </c>
      <c r="C319" s="9" t="s">
        <v>1647</v>
      </c>
      <c r="D319" s="10" t="s">
        <v>1645</v>
      </c>
      <c r="E319" s="16" t="s">
        <v>1351</v>
      </c>
      <c r="F319" s="16" t="s">
        <v>1351</v>
      </c>
      <c r="G319" s="11"/>
      <c r="H319" s="12"/>
      <c r="I319" s="12"/>
      <c r="J319" s="12"/>
      <c r="K319" s="156">
        <v>0</v>
      </c>
      <c r="L319" s="157"/>
      <c r="M319" s="158"/>
      <c r="N319" t="s">
        <v>2134</v>
      </c>
    </row>
    <row r="320" spans="1:14" ht="18.95" customHeight="1">
      <c r="A320" s="8">
        <v>9</v>
      </c>
      <c r="B320" s="15">
        <v>24212801829</v>
      </c>
      <c r="C320" s="9" t="s">
        <v>1366</v>
      </c>
      <c r="D320" s="10" t="s">
        <v>1648</v>
      </c>
      <c r="E320" s="16" t="s">
        <v>1395</v>
      </c>
      <c r="F320" s="16" t="s">
        <v>1395</v>
      </c>
      <c r="G320" s="11"/>
      <c r="H320" s="12"/>
      <c r="I320" s="12"/>
      <c r="J320" s="12"/>
      <c r="K320" s="156">
        <v>0</v>
      </c>
      <c r="L320" s="157"/>
      <c r="M320" s="158"/>
      <c r="N320" t="s">
        <v>2134</v>
      </c>
    </row>
    <row r="321" spans="1:14" ht="18.95" customHeight="1">
      <c r="A321" s="8">
        <v>10</v>
      </c>
      <c r="B321" s="15">
        <v>25211201519</v>
      </c>
      <c r="C321" s="9" t="s">
        <v>1649</v>
      </c>
      <c r="D321" s="10" t="s">
        <v>1648</v>
      </c>
      <c r="E321" s="16" t="s">
        <v>1650</v>
      </c>
      <c r="F321" s="16" t="s">
        <v>1650</v>
      </c>
      <c r="G321" s="11"/>
      <c r="H321" s="12"/>
      <c r="I321" s="12"/>
      <c r="J321" s="12"/>
      <c r="K321" s="156">
        <v>0</v>
      </c>
      <c r="L321" s="157"/>
      <c r="M321" s="158"/>
      <c r="N321" t="s">
        <v>2134</v>
      </c>
    </row>
    <row r="322" spans="1:14" ht="18.95" customHeight="1">
      <c r="A322" s="8">
        <v>11</v>
      </c>
      <c r="B322" s="15">
        <v>26212136279</v>
      </c>
      <c r="C322" s="9" t="s">
        <v>1651</v>
      </c>
      <c r="D322" s="10" t="s">
        <v>1648</v>
      </c>
      <c r="E322" s="16" t="s">
        <v>1314</v>
      </c>
      <c r="F322" s="16" t="s">
        <v>1314</v>
      </c>
      <c r="G322" s="11"/>
      <c r="H322" s="12"/>
      <c r="I322" s="12"/>
      <c r="J322" s="12"/>
      <c r="K322" s="156">
        <v>0</v>
      </c>
      <c r="L322" s="157"/>
      <c r="M322" s="158"/>
      <c r="N322" t="s">
        <v>2134</v>
      </c>
    </row>
    <row r="323" spans="1:14" ht="18.95" customHeight="1">
      <c r="A323" s="8">
        <v>12</v>
      </c>
      <c r="B323" s="15">
        <v>26212335228</v>
      </c>
      <c r="C323" s="9" t="s">
        <v>1652</v>
      </c>
      <c r="D323" s="10" t="s">
        <v>1648</v>
      </c>
      <c r="E323" s="16" t="s">
        <v>1592</v>
      </c>
      <c r="F323" s="16" t="s">
        <v>1592</v>
      </c>
      <c r="G323" s="11"/>
      <c r="H323" s="12"/>
      <c r="I323" s="12"/>
      <c r="J323" s="12"/>
      <c r="K323" s="156">
        <v>0</v>
      </c>
      <c r="L323" s="157"/>
      <c r="M323" s="158"/>
      <c r="N323" t="s">
        <v>2134</v>
      </c>
    </row>
    <row r="324" spans="1:14" ht="18.95" customHeight="1">
      <c r="A324" s="8">
        <v>13</v>
      </c>
      <c r="B324" s="15">
        <v>26212128307</v>
      </c>
      <c r="C324" s="9" t="s">
        <v>1653</v>
      </c>
      <c r="D324" s="10" t="s">
        <v>1648</v>
      </c>
      <c r="E324" s="16" t="s">
        <v>1314</v>
      </c>
      <c r="F324" s="16" t="s">
        <v>1314</v>
      </c>
      <c r="G324" s="11"/>
      <c r="H324" s="12"/>
      <c r="I324" s="12"/>
      <c r="J324" s="12"/>
      <c r="K324" s="156">
        <v>0</v>
      </c>
      <c r="L324" s="157"/>
      <c r="M324" s="158"/>
      <c r="N324" t="s">
        <v>2134</v>
      </c>
    </row>
    <row r="325" spans="1:14" ht="18.95" customHeight="1">
      <c r="A325" s="8">
        <v>14</v>
      </c>
      <c r="B325" s="15">
        <v>26214333175</v>
      </c>
      <c r="C325" s="9" t="s">
        <v>1654</v>
      </c>
      <c r="D325" s="10" t="s">
        <v>1655</v>
      </c>
      <c r="E325" s="16" t="s">
        <v>1317</v>
      </c>
      <c r="F325" s="16" t="s">
        <v>1317</v>
      </c>
      <c r="G325" s="11"/>
      <c r="H325" s="12"/>
      <c r="I325" s="12"/>
      <c r="J325" s="12"/>
      <c r="K325" s="156">
        <v>0</v>
      </c>
      <c r="L325" s="157"/>
      <c r="M325" s="158"/>
      <c r="N325" t="s">
        <v>2134</v>
      </c>
    </row>
    <row r="326" spans="1:14" ht="18.95" customHeight="1">
      <c r="A326" s="8">
        <v>15</v>
      </c>
      <c r="B326" s="15">
        <v>26211232164</v>
      </c>
      <c r="C326" s="9" t="s">
        <v>1656</v>
      </c>
      <c r="D326" s="10" t="s">
        <v>1657</v>
      </c>
      <c r="E326" s="16" t="s">
        <v>1357</v>
      </c>
      <c r="F326" s="16" t="s">
        <v>1357</v>
      </c>
      <c r="G326" s="11"/>
      <c r="H326" s="12"/>
      <c r="I326" s="12"/>
      <c r="J326" s="12"/>
      <c r="K326" s="156">
        <v>0</v>
      </c>
      <c r="L326" s="157"/>
      <c r="M326" s="158"/>
      <c r="N326" t="s">
        <v>2134</v>
      </c>
    </row>
    <row r="327" spans="1:14" ht="18.95" customHeight="1">
      <c r="A327" s="8">
        <v>16</v>
      </c>
      <c r="B327" s="15">
        <v>26212200401</v>
      </c>
      <c r="C327" s="9" t="s">
        <v>1658</v>
      </c>
      <c r="D327" s="10" t="s">
        <v>1657</v>
      </c>
      <c r="E327" s="16" t="s">
        <v>1272</v>
      </c>
      <c r="F327" s="16" t="s">
        <v>1272</v>
      </c>
      <c r="G327" s="11"/>
      <c r="H327" s="12"/>
      <c r="I327" s="12"/>
      <c r="J327" s="12"/>
      <c r="K327" s="156">
        <v>0</v>
      </c>
      <c r="L327" s="157"/>
      <c r="M327" s="158"/>
      <c r="N327" t="s">
        <v>2134</v>
      </c>
    </row>
    <row r="328" spans="1:14" ht="18.95" customHeight="1">
      <c r="A328" s="8">
        <v>17</v>
      </c>
      <c r="B328" s="15">
        <v>26212130996</v>
      </c>
      <c r="C328" s="9" t="s">
        <v>1659</v>
      </c>
      <c r="D328" s="10" t="s">
        <v>1657</v>
      </c>
      <c r="E328" s="16" t="s">
        <v>1314</v>
      </c>
      <c r="F328" s="16" t="s">
        <v>1314</v>
      </c>
      <c r="G328" s="11"/>
      <c r="H328" s="12"/>
      <c r="I328" s="12"/>
      <c r="J328" s="12"/>
      <c r="K328" s="156">
        <v>0</v>
      </c>
      <c r="L328" s="157"/>
      <c r="M328" s="158"/>
      <c r="N328" t="s">
        <v>2134</v>
      </c>
    </row>
    <row r="329" spans="1:14" ht="18.95" customHeight="1">
      <c r="A329" s="8">
        <v>18</v>
      </c>
      <c r="B329" s="15">
        <v>26212135796</v>
      </c>
      <c r="C329" s="9" t="s">
        <v>1660</v>
      </c>
      <c r="D329" s="10" t="s">
        <v>1657</v>
      </c>
      <c r="E329" s="16" t="s">
        <v>1414</v>
      </c>
      <c r="F329" s="16" t="s">
        <v>1414</v>
      </c>
      <c r="G329" s="11"/>
      <c r="H329" s="12"/>
      <c r="I329" s="12"/>
      <c r="J329" s="12"/>
      <c r="K329" s="156">
        <v>0</v>
      </c>
      <c r="L329" s="157"/>
      <c r="M329" s="158"/>
      <c r="N329" t="s">
        <v>2134</v>
      </c>
    </row>
    <row r="330" spans="1:14" ht="18.95" customHeight="1">
      <c r="A330" s="8">
        <v>19</v>
      </c>
      <c r="B330" s="15">
        <v>2221863832</v>
      </c>
      <c r="C330" s="9" t="s">
        <v>1661</v>
      </c>
      <c r="D330" s="10" t="s">
        <v>1657</v>
      </c>
      <c r="E330" s="16" t="s">
        <v>1662</v>
      </c>
      <c r="F330" s="16" t="s">
        <v>1662</v>
      </c>
      <c r="G330" s="11"/>
      <c r="H330" s="12"/>
      <c r="I330" s="12"/>
      <c r="J330" s="12"/>
      <c r="K330" s="156">
        <v>0</v>
      </c>
      <c r="L330" s="157"/>
      <c r="M330" s="158"/>
      <c r="N330" t="s">
        <v>2134</v>
      </c>
    </row>
    <row r="331" spans="1:14" ht="18.95" customHeight="1">
      <c r="A331" s="8">
        <v>20</v>
      </c>
      <c r="B331" s="15">
        <v>26207122059</v>
      </c>
      <c r="C331" s="9" t="s">
        <v>1663</v>
      </c>
      <c r="D331" s="10" t="s">
        <v>1657</v>
      </c>
      <c r="E331" s="16" t="s">
        <v>1264</v>
      </c>
      <c r="F331" s="16" t="s">
        <v>1264</v>
      </c>
      <c r="G331" s="11"/>
      <c r="H331" s="12"/>
      <c r="I331" s="12"/>
      <c r="J331" s="12"/>
      <c r="K331" s="156">
        <v>0</v>
      </c>
      <c r="L331" s="157"/>
      <c r="M331" s="158"/>
      <c r="N331" t="s">
        <v>2134</v>
      </c>
    </row>
    <row r="332" spans="1:14" ht="18.95" customHeight="1">
      <c r="A332" s="8">
        <v>21</v>
      </c>
      <c r="B332" s="15">
        <v>26214333709</v>
      </c>
      <c r="C332" s="9" t="s">
        <v>1664</v>
      </c>
      <c r="D332" s="10" t="s">
        <v>1657</v>
      </c>
      <c r="E332" s="16" t="s">
        <v>1317</v>
      </c>
      <c r="F332" s="16" t="s">
        <v>1317</v>
      </c>
      <c r="G332" s="11"/>
      <c r="H332" s="12"/>
      <c r="I332" s="12"/>
      <c r="J332" s="12"/>
      <c r="K332" s="156">
        <v>0</v>
      </c>
      <c r="L332" s="157"/>
      <c r="M332" s="158"/>
      <c r="N332" t="s">
        <v>2134</v>
      </c>
    </row>
    <row r="333" spans="1:14" ht="18.95" customHeight="1">
      <c r="A333" s="8">
        <v>22</v>
      </c>
      <c r="B333" s="15">
        <v>26211330487</v>
      </c>
      <c r="C333" s="9" t="s">
        <v>1457</v>
      </c>
      <c r="D333" s="10" t="s">
        <v>1657</v>
      </c>
      <c r="E333" s="16" t="s">
        <v>1309</v>
      </c>
      <c r="F333" s="16" t="s">
        <v>1309</v>
      </c>
      <c r="G333" s="11"/>
      <c r="H333" s="12"/>
      <c r="I333" s="12"/>
      <c r="J333" s="12"/>
      <c r="K333" s="156">
        <v>0</v>
      </c>
      <c r="L333" s="157"/>
      <c r="M333" s="158"/>
      <c r="N333" t="s">
        <v>2134</v>
      </c>
    </row>
    <row r="334" spans="1:14" ht="18.95" customHeight="1">
      <c r="A334" s="8">
        <v>23</v>
      </c>
      <c r="B334" s="15">
        <v>25204305859</v>
      </c>
      <c r="C334" s="9" t="s">
        <v>1665</v>
      </c>
      <c r="D334" s="10" t="s">
        <v>1666</v>
      </c>
      <c r="E334" s="16" t="s">
        <v>1667</v>
      </c>
      <c r="F334" s="16" t="s">
        <v>1667</v>
      </c>
      <c r="G334" s="11"/>
      <c r="H334" s="12"/>
      <c r="I334" s="12"/>
      <c r="J334" s="12"/>
      <c r="K334" s="156">
        <v>0</v>
      </c>
      <c r="L334" s="157"/>
      <c r="M334" s="158"/>
      <c r="N334" t="s">
        <v>2134</v>
      </c>
    </row>
    <row r="335" spans="1:14" ht="18.95" customHeight="1">
      <c r="A335" s="8">
        <v>24</v>
      </c>
      <c r="B335" s="15">
        <v>26204341547</v>
      </c>
      <c r="C335" s="9" t="s">
        <v>1668</v>
      </c>
      <c r="D335" s="10" t="s">
        <v>1666</v>
      </c>
      <c r="E335" s="16" t="s">
        <v>1317</v>
      </c>
      <c r="F335" s="16" t="s">
        <v>1317</v>
      </c>
      <c r="G335" s="11"/>
      <c r="H335" s="12"/>
      <c r="I335" s="12"/>
      <c r="J335" s="12"/>
      <c r="K335" s="156">
        <v>0</v>
      </c>
      <c r="L335" s="157"/>
      <c r="M335" s="158"/>
      <c r="N335" t="s">
        <v>2134</v>
      </c>
    </row>
    <row r="336" spans="1:14" ht="18.95" customHeight="1">
      <c r="A336" s="8">
        <v>25</v>
      </c>
      <c r="B336" s="15">
        <v>25207107842</v>
      </c>
      <c r="C336" s="9" t="s">
        <v>1669</v>
      </c>
      <c r="D336" s="10" t="s">
        <v>1666</v>
      </c>
      <c r="E336" s="16" t="s">
        <v>1382</v>
      </c>
      <c r="F336" s="16" t="s">
        <v>1382</v>
      </c>
      <c r="G336" s="11"/>
      <c r="H336" s="12"/>
      <c r="I336" s="12"/>
      <c r="J336" s="12"/>
      <c r="K336" s="156">
        <v>0</v>
      </c>
      <c r="L336" s="157"/>
      <c r="M336" s="158"/>
      <c r="N336" t="s">
        <v>2134</v>
      </c>
    </row>
    <row r="337" spans="1:14" ht="18.95" customHeight="1">
      <c r="A337" s="8">
        <v>26</v>
      </c>
      <c r="B337" s="15">
        <v>26202226579</v>
      </c>
      <c r="C337" s="9" t="s">
        <v>1670</v>
      </c>
      <c r="D337" s="10" t="s">
        <v>1666</v>
      </c>
      <c r="E337" s="16" t="s">
        <v>1272</v>
      </c>
      <c r="F337" s="16" t="s">
        <v>1272</v>
      </c>
      <c r="G337" s="11"/>
      <c r="H337" s="12"/>
      <c r="I337" s="12"/>
      <c r="J337" s="12"/>
      <c r="K337" s="156">
        <v>0</v>
      </c>
      <c r="L337" s="157"/>
      <c r="M337" s="158"/>
      <c r="N337" t="s">
        <v>2134</v>
      </c>
    </row>
    <row r="338" spans="1:14" ht="18.95" customHeight="1">
      <c r="A338" s="8">
        <v>27</v>
      </c>
      <c r="B338" s="15">
        <v>24207107852</v>
      </c>
      <c r="C338" s="9" t="s">
        <v>1671</v>
      </c>
      <c r="D338" s="10" t="s">
        <v>1666</v>
      </c>
      <c r="E338" s="16" t="s">
        <v>1672</v>
      </c>
      <c r="F338" s="16" t="s">
        <v>1672</v>
      </c>
      <c r="G338" s="11"/>
      <c r="H338" s="12"/>
      <c r="I338" s="12"/>
      <c r="J338" s="12"/>
      <c r="K338" s="156">
        <v>0</v>
      </c>
      <c r="L338" s="157"/>
      <c r="M338" s="158"/>
      <c r="N338" t="s">
        <v>2134</v>
      </c>
    </row>
    <row r="339" spans="1:14" ht="18.95" customHeight="1">
      <c r="A339" s="8">
        <v>28</v>
      </c>
      <c r="B339" s="15">
        <v>25202410443</v>
      </c>
      <c r="C339" s="9" t="s">
        <v>1673</v>
      </c>
      <c r="D339" s="10" t="s">
        <v>1666</v>
      </c>
      <c r="E339" s="16" t="s">
        <v>1274</v>
      </c>
      <c r="F339" s="16" t="s">
        <v>1274</v>
      </c>
      <c r="G339" s="11"/>
      <c r="H339" s="12"/>
      <c r="I339" s="12"/>
      <c r="J339" s="12"/>
      <c r="K339" s="156">
        <v>0</v>
      </c>
      <c r="L339" s="157"/>
      <c r="M339" s="158"/>
      <c r="N339" t="s">
        <v>2134</v>
      </c>
    </row>
    <row r="340" spans="1:14" ht="18.95" customHeight="1">
      <c r="A340" s="8">
        <v>29</v>
      </c>
      <c r="B340" s="15">
        <v>26207226100</v>
      </c>
      <c r="C340" s="9" t="s">
        <v>1674</v>
      </c>
      <c r="D340" s="10" t="s">
        <v>1666</v>
      </c>
      <c r="E340" s="16" t="s">
        <v>1264</v>
      </c>
      <c r="F340" s="16" t="s">
        <v>1264</v>
      </c>
      <c r="G340" s="11"/>
      <c r="H340" s="12"/>
      <c r="I340" s="12"/>
      <c r="J340" s="12"/>
      <c r="K340" s="156">
        <v>0</v>
      </c>
      <c r="L340" s="157"/>
      <c r="M340" s="158"/>
      <c r="N340" t="s">
        <v>2134</v>
      </c>
    </row>
    <row r="341" spans="1:14">
      <c r="K341" s="147"/>
      <c r="L341" s="147" t="s">
        <v>2135</v>
      </c>
      <c r="M341" s="13" t="s">
        <v>2087</v>
      </c>
    </row>
    <row r="342" spans="1:14" s="1" customFormat="1" ht="14.25" customHeight="1">
      <c r="B342" s="150" t="s">
        <v>7</v>
      </c>
      <c r="C342" s="150"/>
      <c r="D342" s="153" t="s">
        <v>1257</v>
      </c>
      <c r="E342" s="153"/>
      <c r="F342" s="153"/>
      <c r="G342" s="153"/>
      <c r="H342" s="153"/>
      <c r="I342" s="153"/>
      <c r="J342" s="153"/>
      <c r="K342" s="110" t="s">
        <v>2136</v>
      </c>
    </row>
    <row r="343" spans="1:14" s="1" customFormat="1">
      <c r="B343" s="150" t="s">
        <v>1260</v>
      </c>
      <c r="C343" s="150"/>
      <c r="D343" s="2" t="s">
        <v>2137</v>
      </c>
      <c r="E343" s="151" t="s">
        <v>1261</v>
      </c>
      <c r="F343" s="151"/>
      <c r="G343" s="151"/>
      <c r="H343" s="151"/>
      <c r="I343" s="151"/>
      <c r="J343" s="151"/>
      <c r="K343" s="146"/>
      <c r="L343" s="4"/>
      <c r="M343" s="4"/>
    </row>
    <row r="344" spans="1:14" s="5" customFormat="1" ht="17.100000000000001" customHeight="1">
      <c r="B344" s="6" t="s">
        <v>2138</v>
      </c>
      <c r="C344" s="145"/>
      <c r="D344" s="151" t="s">
        <v>1259</v>
      </c>
      <c r="E344" s="151"/>
      <c r="F344" s="151"/>
      <c r="G344" s="151"/>
      <c r="H344" s="151"/>
      <c r="I344" s="151"/>
      <c r="J344" s="151"/>
      <c r="K344" s="3"/>
      <c r="L344" s="3"/>
      <c r="M344" s="3"/>
    </row>
    <row r="345" spans="1:14" s="5" customFormat="1" ht="18" customHeight="1">
      <c r="A345" s="152" t="s">
        <v>2139</v>
      </c>
      <c r="B345" s="152"/>
      <c r="C345" s="152"/>
      <c r="D345" s="152"/>
      <c r="E345" s="152"/>
      <c r="F345" s="152"/>
      <c r="G345" s="152"/>
      <c r="H345" s="152"/>
      <c r="I345" s="152"/>
      <c r="J345" s="152"/>
      <c r="K345" s="3"/>
      <c r="L345" s="3"/>
      <c r="M345" s="3"/>
    </row>
    <row r="346" spans="1:14" ht="3.75" customHeight="1"/>
    <row r="347" spans="1:14" ht="15" customHeight="1">
      <c r="A347" s="149" t="s">
        <v>0</v>
      </c>
      <c r="B347" s="148" t="s">
        <v>8</v>
      </c>
      <c r="C347" s="154" t="s">
        <v>3</v>
      </c>
      <c r="D347" s="155" t="s">
        <v>4</v>
      </c>
      <c r="E347" s="148" t="s">
        <v>14</v>
      </c>
      <c r="F347" s="148" t="s">
        <v>15</v>
      </c>
      <c r="G347" s="148" t="s">
        <v>9</v>
      </c>
      <c r="H347" s="148" t="s">
        <v>10</v>
      </c>
      <c r="I347" s="159" t="s">
        <v>6</v>
      </c>
      <c r="J347" s="159"/>
      <c r="K347" s="160" t="s">
        <v>11</v>
      </c>
      <c r="L347" s="161"/>
      <c r="M347" s="162"/>
    </row>
    <row r="348" spans="1:14" ht="21.95" customHeight="1">
      <c r="A348" s="149"/>
      <c r="B348" s="149"/>
      <c r="C348" s="154"/>
      <c r="D348" s="155"/>
      <c r="E348" s="149"/>
      <c r="F348" s="149"/>
      <c r="G348" s="149"/>
      <c r="H348" s="149"/>
      <c r="I348" s="7" t="s">
        <v>12</v>
      </c>
      <c r="J348" s="7" t="s">
        <v>13</v>
      </c>
      <c r="K348" s="163"/>
      <c r="L348" s="164"/>
      <c r="M348" s="165"/>
    </row>
    <row r="349" spans="1:14" ht="18.95" customHeight="1">
      <c r="A349" s="8">
        <v>1</v>
      </c>
      <c r="B349" s="15">
        <v>25205117592</v>
      </c>
      <c r="C349" s="9" t="s">
        <v>1675</v>
      </c>
      <c r="D349" s="10" t="s">
        <v>1666</v>
      </c>
      <c r="E349" s="16" t="s">
        <v>1290</v>
      </c>
      <c r="F349" s="16" t="s">
        <v>1290</v>
      </c>
      <c r="G349" s="11"/>
      <c r="H349" s="12"/>
      <c r="I349" s="12"/>
      <c r="J349" s="12"/>
      <c r="K349" s="166">
        <v>0</v>
      </c>
      <c r="L349" s="167"/>
      <c r="M349" s="168"/>
      <c r="N349" t="s">
        <v>2140</v>
      </c>
    </row>
    <row r="350" spans="1:14" ht="18.95" customHeight="1">
      <c r="A350" s="8">
        <v>2</v>
      </c>
      <c r="B350" s="15">
        <v>26217231994</v>
      </c>
      <c r="C350" s="9" t="s">
        <v>1676</v>
      </c>
      <c r="D350" s="10" t="s">
        <v>1677</v>
      </c>
      <c r="E350" s="16" t="s">
        <v>1309</v>
      </c>
      <c r="F350" s="16" t="s">
        <v>1309</v>
      </c>
      <c r="G350" s="11"/>
      <c r="H350" s="12"/>
      <c r="I350" s="12"/>
      <c r="J350" s="12"/>
      <c r="K350" s="156">
        <v>0</v>
      </c>
      <c r="L350" s="157"/>
      <c r="M350" s="158"/>
      <c r="N350" t="s">
        <v>2140</v>
      </c>
    </row>
    <row r="351" spans="1:14" ht="18.95" customHeight="1">
      <c r="A351" s="8">
        <v>3</v>
      </c>
      <c r="B351" s="15">
        <v>26207228330</v>
      </c>
      <c r="C351" s="9" t="s">
        <v>1678</v>
      </c>
      <c r="D351" s="10" t="s">
        <v>1679</v>
      </c>
      <c r="E351" s="16" t="s">
        <v>1433</v>
      </c>
      <c r="F351" s="16" t="s">
        <v>1433</v>
      </c>
      <c r="G351" s="11"/>
      <c r="H351" s="12"/>
      <c r="I351" s="12"/>
      <c r="J351" s="12"/>
      <c r="K351" s="156">
        <v>0</v>
      </c>
      <c r="L351" s="157"/>
      <c r="M351" s="158"/>
      <c r="N351" t="s">
        <v>2140</v>
      </c>
    </row>
    <row r="352" spans="1:14" ht="18.95" customHeight="1">
      <c r="A352" s="8">
        <v>4</v>
      </c>
      <c r="B352" s="15">
        <v>24207105706</v>
      </c>
      <c r="C352" s="9" t="s">
        <v>1505</v>
      </c>
      <c r="D352" s="10" t="s">
        <v>1679</v>
      </c>
      <c r="E352" s="16" t="s">
        <v>1382</v>
      </c>
      <c r="F352" s="16" t="s">
        <v>1382</v>
      </c>
      <c r="G352" s="11"/>
      <c r="H352" s="12"/>
      <c r="I352" s="12"/>
      <c r="J352" s="12"/>
      <c r="K352" s="156">
        <v>0</v>
      </c>
      <c r="L352" s="157"/>
      <c r="M352" s="158"/>
      <c r="N352" t="s">
        <v>2140</v>
      </c>
    </row>
    <row r="353" spans="1:14" ht="18.95" customHeight="1">
      <c r="A353" s="8">
        <v>5</v>
      </c>
      <c r="B353" s="15">
        <v>25216100933</v>
      </c>
      <c r="C353" s="9" t="s">
        <v>1683</v>
      </c>
      <c r="D353" s="10" t="s">
        <v>1684</v>
      </c>
      <c r="E353" s="16" t="s">
        <v>1685</v>
      </c>
      <c r="F353" s="16" t="s">
        <v>1685</v>
      </c>
      <c r="G353" s="11"/>
      <c r="H353" s="12"/>
      <c r="I353" s="12"/>
      <c r="J353" s="12"/>
      <c r="K353" s="156">
        <v>0</v>
      </c>
      <c r="L353" s="157"/>
      <c r="M353" s="158"/>
      <c r="N353" t="s">
        <v>2140</v>
      </c>
    </row>
    <row r="354" spans="1:14" ht="18.95" customHeight="1">
      <c r="A354" s="8">
        <v>6</v>
      </c>
      <c r="B354" s="15">
        <v>25217203056</v>
      </c>
      <c r="C354" s="9" t="s">
        <v>1686</v>
      </c>
      <c r="D354" s="10" t="s">
        <v>1687</v>
      </c>
      <c r="E354" s="16" t="s">
        <v>1424</v>
      </c>
      <c r="F354" s="16" t="s">
        <v>1424</v>
      </c>
      <c r="G354" s="11"/>
      <c r="H354" s="12"/>
      <c r="I354" s="12"/>
      <c r="J354" s="12"/>
      <c r="K354" s="156">
        <v>0</v>
      </c>
      <c r="L354" s="157"/>
      <c r="M354" s="158"/>
      <c r="N354" t="s">
        <v>2140</v>
      </c>
    </row>
    <row r="355" spans="1:14" ht="18.95" customHeight="1">
      <c r="A355" s="8">
        <v>7</v>
      </c>
      <c r="B355" s="15">
        <v>26211235380</v>
      </c>
      <c r="C355" s="9" t="s">
        <v>1688</v>
      </c>
      <c r="D355" s="10" t="s">
        <v>1689</v>
      </c>
      <c r="E355" s="16" t="s">
        <v>1357</v>
      </c>
      <c r="F355" s="16" t="s">
        <v>1357</v>
      </c>
      <c r="G355" s="11"/>
      <c r="H355" s="12"/>
      <c r="I355" s="12"/>
      <c r="J355" s="12"/>
      <c r="K355" s="156">
        <v>0</v>
      </c>
      <c r="L355" s="157"/>
      <c r="M355" s="158"/>
      <c r="N355" t="s">
        <v>2140</v>
      </c>
    </row>
    <row r="356" spans="1:14" ht="18.95" customHeight="1">
      <c r="A356" s="8">
        <v>8</v>
      </c>
      <c r="B356" s="15">
        <v>26207126523</v>
      </c>
      <c r="C356" s="9" t="s">
        <v>1690</v>
      </c>
      <c r="D356" s="10" t="s">
        <v>1691</v>
      </c>
      <c r="E356" s="16" t="s">
        <v>1264</v>
      </c>
      <c r="F356" s="16" t="s">
        <v>1264</v>
      </c>
      <c r="G356" s="11"/>
      <c r="H356" s="12"/>
      <c r="I356" s="12"/>
      <c r="J356" s="12"/>
      <c r="K356" s="156">
        <v>0</v>
      </c>
      <c r="L356" s="157"/>
      <c r="M356" s="158"/>
      <c r="N356" t="s">
        <v>2140</v>
      </c>
    </row>
    <row r="357" spans="1:14" ht="18.95" customHeight="1">
      <c r="A357" s="8">
        <v>9</v>
      </c>
      <c r="B357" s="15">
        <v>26212129095</v>
      </c>
      <c r="C357" s="9" t="s">
        <v>1692</v>
      </c>
      <c r="D357" s="10" t="s">
        <v>1693</v>
      </c>
      <c r="E357" s="16" t="s">
        <v>1351</v>
      </c>
      <c r="F357" s="16" t="s">
        <v>1351</v>
      </c>
      <c r="G357" s="11"/>
      <c r="H357" s="12"/>
      <c r="I357" s="12"/>
      <c r="J357" s="12"/>
      <c r="K357" s="156">
        <v>0</v>
      </c>
      <c r="L357" s="157"/>
      <c r="M357" s="158"/>
      <c r="N357" t="s">
        <v>2140</v>
      </c>
    </row>
    <row r="358" spans="1:14" ht="18.95" customHeight="1">
      <c r="A358" s="8">
        <v>10</v>
      </c>
      <c r="B358" s="15">
        <v>24207105293</v>
      </c>
      <c r="C358" s="9" t="s">
        <v>1694</v>
      </c>
      <c r="D358" s="10" t="s">
        <v>1695</v>
      </c>
      <c r="E358" s="16" t="s">
        <v>1440</v>
      </c>
      <c r="F358" s="16" t="s">
        <v>1440</v>
      </c>
      <c r="G358" s="11"/>
      <c r="H358" s="12"/>
      <c r="I358" s="12"/>
      <c r="J358" s="12"/>
      <c r="K358" s="156">
        <v>0</v>
      </c>
      <c r="L358" s="157"/>
      <c r="M358" s="158"/>
      <c r="N358" t="s">
        <v>2140</v>
      </c>
    </row>
    <row r="359" spans="1:14" ht="18.95" customHeight="1">
      <c r="A359" s="8">
        <v>11</v>
      </c>
      <c r="B359" s="15">
        <v>26207231192</v>
      </c>
      <c r="C359" s="9" t="s">
        <v>1696</v>
      </c>
      <c r="D359" s="10" t="s">
        <v>1697</v>
      </c>
      <c r="E359" s="16" t="s">
        <v>1297</v>
      </c>
      <c r="F359" s="16" t="s">
        <v>1297</v>
      </c>
      <c r="G359" s="11"/>
      <c r="H359" s="12"/>
      <c r="I359" s="12"/>
      <c r="J359" s="12"/>
      <c r="K359" s="156">
        <v>0</v>
      </c>
      <c r="L359" s="157"/>
      <c r="M359" s="158"/>
      <c r="N359" t="s">
        <v>2140</v>
      </c>
    </row>
    <row r="360" spans="1:14" ht="18.95" customHeight="1">
      <c r="A360" s="8">
        <v>12</v>
      </c>
      <c r="B360" s="15">
        <v>26207232210</v>
      </c>
      <c r="C360" s="9" t="s">
        <v>1698</v>
      </c>
      <c r="D360" s="10" t="s">
        <v>1697</v>
      </c>
      <c r="E360" s="16" t="s">
        <v>1433</v>
      </c>
      <c r="F360" s="16" t="s">
        <v>1433</v>
      </c>
      <c r="G360" s="11"/>
      <c r="H360" s="12"/>
      <c r="I360" s="12"/>
      <c r="J360" s="12"/>
      <c r="K360" s="156">
        <v>0</v>
      </c>
      <c r="L360" s="157"/>
      <c r="M360" s="158"/>
      <c r="N360" t="s">
        <v>2140</v>
      </c>
    </row>
    <row r="361" spans="1:14" ht="18.95" customHeight="1">
      <c r="A361" s="8">
        <v>13</v>
      </c>
      <c r="B361" s="15">
        <v>26213320905</v>
      </c>
      <c r="C361" s="9" t="s">
        <v>1699</v>
      </c>
      <c r="D361" s="10" t="s">
        <v>1700</v>
      </c>
      <c r="E361" s="16" t="s">
        <v>1276</v>
      </c>
      <c r="F361" s="16" t="s">
        <v>1276</v>
      </c>
      <c r="G361" s="11"/>
      <c r="H361" s="12"/>
      <c r="I361" s="12"/>
      <c r="J361" s="12"/>
      <c r="K361" s="156">
        <v>0</v>
      </c>
      <c r="L361" s="157"/>
      <c r="M361" s="158"/>
      <c r="N361" t="s">
        <v>2140</v>
      </c>
    </row>
    <row r="362" spans="1:14" ht="18.95" customHeight="1">
      <c r="A362" s="8">
        <v>14</v>
      </c>
      <c r="B362" s="15">
        <v>26211234994</v>
      </c>
      <c r="C362" s="9" t="s">
        <v>1427</v>
      </c>
      <c r="D362" s="10" t="s">
        <v>1701</v>
      </c>
      <c r="E362" s="16" t="s">
        <v>1357</v>
      </c>
      <c r="F362" s="16" t="s">
        <v>1357</v>
      </c>
      <c r="G362" s="11"/>
      <c r="H362" s="12"/>
      <c r="I362" s="12"/>
      <c r="J362" s="12"/>
      <c r="K362" s="156">
        <v>0</v>
      </c>
      <c r="L362" s="157"/>
      <c r="M362" s="158"/>
      <c r="N362" t="s">
        <v>2140</v>
      </c>
    </row>
    <row r="363" spans="1:14" ht="18.95" customHeight="1">
      <c r="A363" s="8">
        <v>15</v>
      </c>
      <c r="B363" s="15">
        <v>25207105423</v>
      </c>
      <c r="C363" s="9" t="s">
        <v>1702</v>
      </c>
      <c r="D363" s="10" t="s">
        <v>1703</v>
      </c>
      <c r="E363" s="16" t="s">
        <v>1455</v>
      </c>
      <c r="F363" s="16" t="s">
        <v>1455</v>
      </c>
      <c r="G363" s="11"/>
      <c r="H363" s="12"/>
      <c r="I363" s="12"/>
      <c r="J363" s="12"/>
      <c r="K363" s="156">
        <v>0</v>
      </c>
      <c r="L363" s="157"/>
      <c r="M363" s="158"/>
      <c r="N363" t="s">
        <v>2140</v>
      </c>
    </row>
    <row r="364" spans="1:14" ht="18.95" customHeight="1">
      <c r="A364" s="8">
        <v>16</v>
      </c>
      <c r="B364" s="15">
        <v>26202233095</v>
      </c>
      <c r="C364" s="9" t="s">
        <v>1704</v>
      </c>
      <c r="D364" s="10" t="s">
        <v>1705</v>
      </c>
      <c r="E364" s="16" t="s">
        <v>1272</v>
      </c>
      <c r="F364" s="16" t="s">
        <v>1272</v>
      </c>
      <c r="G364" s="11"/>
      <c r="H364" s="12"/>
      <c r="I364" s="12"/>
      <c r="J364" s="12"/>
      <c r="K364" s="156">
        <v>0</v>
      </c>
      <c r="L364" s="157"/>
      <c r="M364" s="158"/>
      <c r="N364" t="s">
        <v>2140</v>
      </c>
    </row>
    <row r="365" spans="1:14" ht="18.95" customHeight="1">
      <c r="A365" s="8">
        <v>17</v>
      </c>
      <c r="B365" s="15">
        <v>26207140776</v>
      </c>
      <c r="C365" s="9" t="s">
        <v>1706</v>
      </c>
      <c r="D365" s="10" t="s">
        <v>1707</v>
      </c>
      <c r="E365" s="16" t="s">
        <v>1264</v>
      </c>
      <c r="F365" s="16" t="s">
        <v>1264</v>
      </c>
      <c r="G365" s="11"/>
      <c r="H365" s="12"/>
      <c r="I365" s="12"/>
      <c r="J365" s="12"/>
      <c r="K365" s="156">
        <v>0</v>
      </c>
      <c r="L365" s="157"/>
      <c r="M365" s="158"/>
      <c r="N365" t="s">
        <v>2140</v>
      </c>
    </row>
    <row r="366" spans="1:14" ht="18.95" customHeight="1">
      <c r="A366" s="8">
        <v>18</v>
      </c>
      <c r="B366" s="15">
        <v>26207100735</v>
      </c>
      <c r="C366" s="9" t="s">
        <v>1708</v>
      </c>
      <c r="D366" s="10" t="s">
        <v>1709</v>
      </c>
      <c r="E366" s="16" t="s">
        <v>1264</v>
      </c>
      <c r="F366" s="16" t="s">
        <v>1264</v>
      </c>
      <c r="G366" s="11"/>
      <c r="H366" s="12"/>
      <c r="I366" s="12"/>
      <c r="J366" s="12"/>
      <c r="K366" s="156">
        <v>0</v>
      </c>
      <c r="L366" s="157"/>
      <c r="M366" s="158"/>
      <c r="N366" t="s">
        <v>2140</v>
      </c>
    </row>
    <row r="367" spans="1:14" ht="18.95" customHeight="1">
      <c r="A367" s="8">
        <v>19</v>
      </c>
      <c r="B367" s="15">
        <v>26212224427</v>
      </c>
      <c r="C367" s="9" t="s">
        <v>1457</v>
      </c>
      <c r="D367" s="10" t="s">
        <v>1710</v>
      </c>
      <c r="E367" s="16" t="s">
        <v>1272</v>
      </c>
      <c r="F367" s="16" t="s">
        <v>1272</v>
      </c>
      <c r="G367" s="11"/>
      <c r="H367" s="12"/>
      <c r="I367" s="12"/>
      <c r="J367" s="12"/>
      <c r="K367" s="156">
        <v>0</v>
      </c>
      <c r="L367" s="157"/>
      <c r="M367" s="158"/>
      <c r="N367" t="s">
        <v>2140</v>
      </c>
    </row>
    <row r="368" spans="1:14" ht="18.95" customHeight="1">
      <c r="A368" s="8">
        <v>20</v>
      </c>
      <c r="B368" s="15">
        <v>26211320236</v>
      </c>
      <c r="C368" s="9" t="s">
        <v>1711</v>
      </c>
      <c r="D368" s="10" t="s">
        <v>1712</v>
      </c>
      <c r="E368" s="16" t="s">
        <v>1309</v>
      </c>
      <c r="F368" s="16" t="s">
        <v>1309</v>
      </c>
      <c r="G368" s="11"/>
      <c r="H368" s="12"/>
      <c r="I368" s="12"/>
      <c r="J368" s="12"/>
      <c r="K368" s="156">
        <v>0</v>
      </c>
      <c r="L368" s="157"/>
      <c r="M368" s="158"/>
      <c r="N368" t="s">
        <v>2140</v>
      </c>
    </row>
    <row r="369" spans="1:14" ht="18.95" customHeight="1">
      <c r="A369" s="8">
        <v>21</v>
      </c>
      <c r="B369" s="15">
        <v>26204826574</v>
      </c>
      <c r="C369" s="9" t="s">
        <v>1553</v>
      </c>
      <c r="D369" s="10" t="s">
        <v>1713</v>
      </c>
      <c r="E369" s="16" t="s">
        <v>1714</v>
      </c>
      <c r="F369" s="16" t="s">
        <v>1714</v>
      </c>
      <c r="G369" s="11"/>
      <c r="H369" s="12"/>
      <c r="I369" s="12"/>
      <c r="J369" s="12"/>
      <c r="K369" s="156">
        <v>0</v>
      </c>
      <c r="L369" s="157"/>
      <c r="M369" s="158"/>
      <c r="N369" t="s">
        <v>2140</v>
      </c>
    </row>
    <row r="370" spans="1:14" ht="18.95" customHeight="1">
      <c r="A370" s="8">
        <v>22</v>
      </c>
      <c r="B370" s="15">
        <v>24202112210</v>
      </c>
      <c r="C370" s="9" t="s">
        <v>1715</v>
      </c>
      <c r="D370" s="10" t="s">
        <v>1299</v>
      </c>
      <c r="E370" s="16" t="s">
        <v>1333</v>
      </c>
      <c r="F370" s="16" t="s">
        <v>1333</v>
      </c>
      <c r="G370" s="11"/>
      <c r="H370" s="12"/>
      <c r="I370" s="12"/>
      <c r="J370" s="12"/>
      <c r="K370" s="156">
        <v>0</v>
      </c>
      <c r="L370" s="157"/>
      <c r="M370" s="158"/>
      <c r="N370" t="s">
        <v>2140</v>
      </c>
    </row>
    <row r="371" spans="1:14" ht="18.95" customHeight="1">
      <c r="A371" s="8">
        <v>23</v>
      </c>
      <c r="B371" s="15">
        <v>2321213036</v>
      </c>
      <c r="C371" s="9" t="s">
        <v>1628</v>
      </c>
      <c r="D371" s="10" t="s">
        <v>1316</v>
      </c>
      <c r="E371" s="16" t="s">
        <v>1716</v>
      </c>
      <c r="F371" s="16" t="s">
        <v>1716</v>
      </c>
      <c r="G371" s="11"/>
      <c r="H371" s="12"/>
      <c r="I371" s="12"/>
      <c r="J371" s="12"/>
      <c r="K371" s="156">
        <v>0</v>
      </c>
      <c r="L371" s="157"/>
      <c r="M371" s="158"/>
      <c r="N371" t="s">
        <v>2140</v>
      </c>
    </row>
    <row r="372" spans="1:14" ht="18.95" customHeight="1">
      <c r="A372" s="8">
        <v>24</v>
      </c>
      <c r="B372" s="15">
        <v>26202127158</v>
      </c>
      <c r="C372" s="9" t="s">
        <v>1717</v>
      </c>
      <c r="D372" s="10" t="s">
        <v>1324</v>
      </c>
      <c r="E372" s="16" t="s">
        <v>1272</v>
      </c>
      <c r="F372" s="16" t="s">
        <v>1272</v>
      </c>
      <c r="G372" s="11"/>
      <c r="H372" s="12"/>
      <c r="I372" s="12"/>
      <c r="J372" s="12"/>
      <c r="K372" s="156">
        <v>0</v>
      </c>
      <c r="L372" s="157"/>
      <c r="M372" s="158"/>
      <c r="N372" t="s">
        <v>2140</v>
      </c>
    </row>
    <row r="373" spans="1:14" ht="18.95" customHeight="1">
      <c r="A373" s="8">
        <v>25</v>
      </c>
      <c r="B373" s="15">
        <v>25211205364</v>
      </c>
      <c r="C373" s="9" t="s">
        <v>1718</v>
      </c>
      <c r="D373" s="10" t="s">
        <v>1443</v>
      </c>
      <c r="E373" s="16" t="s">
        <v>1267</v>
      </c>
      <c r="F373" s="16" t="s">
        <v>1267</v>
      </c>
      <c r="G373" s="11"/>
      <c r="H373" s="12"/>
      <c r="I373" s="12"/>
      <c r="J373" s="12"/>
      <c r="K373" s="156">
        <v>0</v>
      </c>
      <c r="L373" s="157"/>
      <c r="M373" s="158"/>
      <c r="N373" t="s">
        <v>2140</v>
      </c>
    </row>
    <row r="374" spans="1:14" ht="18.95" customHeight="1">
      <c r="A374" s="8">
        <v>26</v>
      </c>
      <c r="B374" s="15">
        <v>26211134826</v>
      </c>
      <c r="C374" s="9" t="s">
        <v>1719</v>
      </c>
      <c r="D374" s="10" t="s">
        <v>1494</v>
      </c>
      <c r="E374" s="16" t="s">
        <v>1357</v>
      </c>
      <c r="F374" s="16" t="s">
        <v>1357</v>
      </c>
      <c r="G374" s="11"/>
      <c r="H374" s="12"/>
      <c r="I374" s="12"/>
      <c r="J374" s="12"/>
      <c r="K374" s="156">
        <v>0</v>
      </c>
      <c r="L374" s="157"/>
      <c r="M374" s="158"/>
      <c r="N374" t="s">
        <v>2140</v>
      </c>
    </row>
    <row r="375" spans="1:14" ht="18.95" customHeight="1">
      <c r="A375" s="8">
        <v>27</v>
      </c>
      <c r="B375" s="15">
        <v>26207127306</v>
      </c>
      <c r="C375" s="9" t="s">
        <v>1720</v>
      </c>
      <c r="D375" s="10" t="s">
        <v>1572</v>
      </c>
      <c r="E375" s="16" t="s">
        <v>1414</v>
      </c>
      <c r="F375" s="16" t="s">
        <v>1414</v>
      </c>
      <c r="G375" s="11"/>
      <c r="H375" s="12"/>
      <c r="I375" s="12"/>
      <c r="J375" s="12"/>
      <c r="K375" s="156">
        <v>0</v>
      </c>
      <c r="L375" s="157"/>
      <c r="M375" s="158"/>
      <c r="N375" t="s">
        <v>2140</v>
      </c>
    </row>
    <row r="376" spans="1:14" ht="18.95" customHeight="1">
      <c r="A376" s="8">
        <v>28</v>
      </c>
      <c r="B376" s="15">
        <v>26203829978</v>
      </c>
      <c r="C376" s="9" t="s">
        <v>1721</v>
      </c>
      <c r="D376" s="10" t="s">
        <v>1590</v>
      </c>
      <c r="E376" s="16" t="s">
        <v>1276</v>
      </c>
      <c r="F376" s="16" t="s">
        <v>1276</v>
      </c>
      <c r="G376" s="11"/>
      <c r="H376" s="12"/>
      <c r="I376" s="12"/>
      <c r="J376" s="12"/>
      <c r="K376" s="156">
        <v>0</v>
      </c>
      <c r="L376" s="157"/>
      <c r="M376" s="158"/>
      <c r="N376" t="s">
        <v>2140</v>
      </c>
    </row>
    <row r="377" spans="1:14" ht="18.95" customHeight="1">
      <c r="A377" s="8">
        <v>29</v>
      </c>
      <c r="B377" s="15">
        <v>24217205955</v>
      </c>
      <c r="C377" s="9" t="s">
        <v>1722</v>
      </c>
      <c r="D377" s="10" t="s">
        <v>1629</v>
      </c>
      <c r="E377" s="16" t="s">
        <v>1616</v>
      </c>
      <c r="F377" s="16" t="s">
        <v>1616</v>
      </c>
      <c r="G377" s="11"/>
      <c r="H377" s="12"/>
      <c r="I377" s="12"/>
      <c r="J377" s="12"/>
      <c r="K377" s="156">
        <v>0</v>
      </c>
      <c r="L377" s="157"/>
      <c r="M377" s="158"/>
      <c r="N377" t="s">
        <v>2140</v>
      </c>
    </row>
    <row r="378" spans="1:14">
      <c r="K378" s="147"/>
      <c r="L378" s="147" t="s">
        <v>2141</v>
      </c>
      <c r="M378" s="13" t="s">
        <v>2087</v>
      </c>
    </row>
    <row r="379" spans="1:14" s="1" customFormat="1" ht="14.25" customHeight="1">
      <c r="B379" s="150" t="s">
        <v>7</v>
      </c>
      <c r="C379" s="150"/>
      <c r="D379" s="153" t="s">
        <v>1257</v>
      </c>
      <c r="E379" s="153"/>
      <c r="F379" s="153"/>
      <c r="G379" s="153"/>
      <c r="H379" s="153"/>
      <c r="I379" s="153"/>
      <c r="J379" s="153"/>
      <c r="K379" s="110" t="s">
        <v>2142</v>
      </c>
    </row>
    <row r="380" spans="1:14" s="1" customFormat="1">
      <c r="B380" s="150" t="s">
        <v>1260</v>
      </c>
      <c r="C380" s="150"/>
      <c r="D380" s="2" t="s">
        <v>2082</v>
      </c>
      <c r="E380" s="151" t="s">
        <v>1261</v>
      </c>
      <c r="F380" s="151"/>
      <c r="G380" s="151"/>
      <c r="H380" s="151"/>
      <c r="I380" s="151"/>
      <c r="J380" s="151"/>
      <c r="K380" s="146"/>
      <c r="L380" s="4"/>
      <c r="M380" s="4"/>
    </row>
    <row r="381" spans="1:14" s="5" customFormat="1" ht="17.100000000000001" customHeight="1">
      <c r="B381" s="6" t="s">
        <v>2143</v>
      </c>
      <c r="C381" s="145"/>
      <c r="D381" s="151" t="s">
        <v>1259</v>
      </c>
      <c r="E381" s="151"/>
      <c r="F381" s="151"/>
      <c r="G381" s="151"/>
      <c r="H381" s="151"/>
      <c r="I381" s="151"/>
      <c r="J381" s="151"/>
      <c r="K381" s="3"/>
      <c r="L381" s="3"/>
      <c r="M381" s="3"/>
    </row>
    <row r="382" spans="1:14" s="5" customFormat="1" ht="18" customHeight="1">
      <c r="A382" s="152" t="s">
        <v>2144</v>
      </c>
      <c r="B382" s="152"/>
      <c r="C382" s="152"/>
      <c r="D382" s="152"/>
      <c r="E382" s="152"/>
      <c r="F382" s="152"/>
      <c r="G382" s="152"/>
      <c r="H382" s="152"/>
      <c r="I382" s="152"/>
      <c r="J382" s="152"/>
      <c r="K382" s="3"/>
      <c r="L382" s="3"/>
      <c r="M382" s="3"/>
    </row>
    <row r="383" spans="1:14" ht="3.75" customHeight="1"/>
    <row r="384" spans="1:14" ht="15" customHeight="1">
      <c r="A384" s="149" t="s">
        <v>0</v>
      </c>
      <c r="B384" s="148" t="s">
        <v>8</v>
      </c>
      <c r="C384" s="154" t="s">
        <v>3</v>
      </c>
      <c r="D384" s="155" t="s">
        <v>4</v>
      </c>
      <c r="E384" s="148" t="s">
        <v>14</v>
      </c>
      <c r="F384" s="148" t="s">
        <v>15</v>
      </c>
      <c r="G384" s="148" t="s">
        <v>9</v>
      </c>
      <c r="H384" s="148" t="s">
        <v>10</v>
      </c>
      <c r="I384" s="159" t="s">
        <v>6</v>
      </c>
      <c r="J384" s="159"/>
      <c r="K384" s="160" t="s">
        <v>11</v>
      </c>
      <c r="L384" s="161"/>
      <c r="M384" s="162"/>
    </row>
    <row r="385" spans="1:14" ht="21.95" customHeight="1">
      <c r="A385" s="149"/>
      <c r="B385" s="149"/>
      <c r="C385" s="154"/>
      <c r="D385" s="155"/>
      <c r="E385" s="149"/>
      <c r="F385" s="149"/>
      <c r="G385" s="149"/>
      <c r="H385" s="149"/>
      <c r="I385" s="7" t="s">
        <v>12</v>
      </c>
      <c r="J385" s="7" t="s">
        <v>13</v>
      </c>
      <c r="K385" s="163"/>
      <c r="L385" s="164"/>
      <c r="M385" s="165"/>
    </row>
    <row r="386" spans="1:14" ht="18.95" customHeight="1">
      <c r="A386" s="8">
        <v>1</v>
      </c>
      <c r="B386" s="15">
        <v>26211241780</v>
      </c>
      <c r="C386" s="9" t="s">
        <v>1723</v>
      </c>
      <c r="D386" s="10" t="s">
        <v>1681</v>
      </c>
      <c r="E386" s="16" t="s">
        <v>1357</v>
      </c>
      <c r="F386" s="16" t="s">
        <v>1357</v>
      </c>
      <c r="G386" s="11"/>
      <c r="H386" s="12"/>
      <c r="I386" s="12"/>
      <c r="J386" s="12"/>
      <c r="K386" s="166">
        <v>0</v>
      </c>
      <c r="L386" s="167"/>
      <c r="M386" s="168"/>
      <c r="N386" t="s">
        <v>2145</v>
      </c>
    </row>
    <row r="387" spans="1:14" ht="18.95" customHeight="1">
      <c r="A387" s="8">
        <v>2</v>
      </c>
      <c r="B387" s="15">
        <v>26207140327</v>
      </c>
      <c r="C387" s="9" t="s">
        <v>1724</v>
      </c>
      <c r="D387" s="10" t="s">
        <v>1681</v>
      </c>
      <c r="E387" s="16" t="s">
        <v>1264</v>
      </c>
      <c r="F387" s="16" t="s">
        <v>1264</v>
      </c>
      <c r="G387" s="11"/>
      <c r="H387" s="12"/>
      <c r="I387" s="12"/>
      <c r="J387" s="12"/>
      <c r="K387" s="156">
        <v>0</v>
      </c>
      <c r="L387" s="157"/>
      <c r="M387" s="158"/>
      <c r="N387" t="s">
        <v>2145</v>
      </c>
    </row>
    <row r="388" spans="1:14" ht="18.95" customHeight="1">
      <c r="A388" s="8">
        <v>3</v>
      </c>
      <c r="B388" s="15">
        <v>25216103836</v>
      </c>
      <c r="C388" s="9" t="s">
        <v>1725</v>
      </c>
      <c r="D388" s="10" t="s">
        <v>1681</v>
      </c>
      <c r="E388" s="16" t="s">
        <v>1685</v>
      </c>
      <c r="F388" s="16" t="s">
        <v>1685</v>
      </c>
      <c r="G388" s="11"/>
      <c r="H388" s="12"/>
      <c r="I388" s="12"/>
      <c r="J388" s="12"/>
      <c r="K388" s="156">
        <v>0</v>
      </c>
      <c r="L388" s="157"/>
      <c r="M388" s="158"/>
      <c r="N388" t="s">
        <v>2145</v>
      </c>
    </row>
    <row r="389" spans="1:14" ht="18.95" customHeight="1">
      <c r="A389" s="8">
        <v>4</v>
      </c>
      <c r="B389" s="15">
        <v>26211241769</v>
      </c>
      <c r="C389" s="9" t="s">
        <v>1726</v>
      </c>
      <c r="D389" s="10" t="s">
        <v>1681</v>
      </c>
      <c r="E389" s="16" t="s">
        <v>1357</v>
      </c>
      <c r="F389" s="16" t="s">
        <v>1357</v>
      </c>
      <c r="G389" s="11"/>
      <c r="H389" s="12"/>
      <c r="I389" s="12"/>
      <c r="J389" s="12"/>
      <c r="K389" s="156">
        <v>0</v>
      </c>
      <c r="L389" s="157"/>
      <c r="M389" s="158"/>
      <c r="N389" t="s">
        <v>2145</v>
      </c>
    </row>
    <row r="390" spans="1:14" ht="18.95" customHeight="1">
      <c r="A390" s="8">
        <v>5</v>
      </c>
      <c r="B390" s="15">
        <v>2320521595</v>
      </c>
      <c r="C390" s="9" t="s">
        <v>1680</v>
      </c>
      <c r="D390" s="10" t="s">
        <v>1681</v>
      </c>
      <c r="E390" s="16" t="s">
        <v>1682</v>
      </c>
      <c r="F390" s="16" t="s">
        <v>1682</v>
      </c>
      <c r="G390" s="11"/>
      <c r="H390" s="12"/>
      <c r="I390" s="12"/>
      <c r="J390" s="12"/>
      <c r="K390" s="156">
        <v>0</v>
      </c>
      <c r="L390" s="157"/>
      <c r="M390" s="158"/>
      <c r="N390" t="s">
        <v>2145</v>
      </c>
    </row>
    <row r="391" spans="1:14" ht="18.95" customHeight="1">
      <c r="A391" s="8">
        <v>6</v>
      </c>
      <c r="B391" s="15">
        <v>25207110079</v>
      </c>
      <c r="C391" s="9" t="s">
        <v>1727</v>
      </c>
      <c r="D391" s="10" t="s">
        <v>1728</v>
      </c>
      <c r="E391" s="16" t="s">
        <v>1382</v>
      </c>
      <c r="F391" s="16" t="s">
        <v>1382</v>
      </c>
      <c r="G391" s="11"/>
      <c r="H391" s="12"/>
      <c r="I391" s="12"/>
      <c r="J391" s="12"/>
      <c r="K391" s="156">
        <v>0</v>
      </c>
      <c r="L391" s="157"/>
      <c r="M391" s="158"/>
      <c r="N391" t="s">
        <v>2145</v>
      </c>
    </row>
    <row r="392" spans="1:14" ht="18.95" customHeight="1">
      <c r="A392" s="8">
        <v>7</v>
      </c>
      <c r="B392" s="15">
        <v>26211238684</v>
      </c>
      <c r="C392" s="9" t="s">
        <v>1729</v>
      </c>
      <c r="D392" s="10" t="s">
        <v>1728</v>
      </c>
      <c r="E392" s="16" t="s">
        <v>1270</v>
      </c>
      <c r="F392" s="16" t="s">
        <v>1270</v>
      </c>
      <c r="G392" s="11"/>
      <c r="H392" s="12"/>
      <c r="I392" s="12"/>
      <c r="J392" s="12"/>
      <c r="K392" s="156">
        <v>0</v>
      </c>
      <c r="L392" s="157"/>
      <c r="M392" s="158"/>
      <c r="N392" t="s">
        <v>2145</v>
      </c>
    </row>
    <row r="393" spans="1:14" ht="18.95" customHeight="1">
      <c r="A393" s="8">
        <v>8</v>
      </c>
      <c r="B393" s="15">
        <v>26211242566</v>
      </c>
      <c r="C393" s="9" t="s">
        <v>1730</v>
      </c>
      <c r="D393" s="10" t="s">
        <v>1728</v>
      </c>
      <c r="E393" s="16" t="s">
        <v>1270</v>
      </c>
      <c r="F393" s="16" t="s">
        <v>1270</v>
      </c>
      <c r="G393" s="11"/>
      <c r="H393" s="12"/>
      <c r="I393" s="12"/>
      <c r="J393" s="12"/>
      <c r="K393" s="156">
        <v>0</v>
      </c>
      <c r="L393" s="157"/>
      <c r="M393" s="158"/>
      <c r="N393" t="s">
        <v>2145</v>
      </c>
    </row>
    <row r="394" spans="1:14" ht="18.95" customHeight="1">
      <c r="A394" s="8">
        <v>9</v>
      </c>
      <c r="B394" s="15">
        <v>26211535142</v>
      </c>
      <c r="C394" s="9" t="s">
        <v>1731</v>
      </c>
      <c r="D394" s="10" t="s">
        <v>1728</v>
      </c>
      <c r="E394" s="16" t="s">
        <v>1370</v>
      </c>
      <c r="F394" s="16" t="s">
        <v>1370</v>
      </c>
      <c r="G394" s="11"/>
      <c r="H394" s="12"/>
      <c r="I394" s="12"/>
      <c r="J394" s="12"/>
      <c r="K394" s="156">
        <v>0</v>
      </c>
      <c r="L394" s="157"/>
      <c r="M394" s="158"/>
      <c r="N394" t="s">
        <v>2145</v>
      </c>
    </row>
    <row r="395" spans="1:14" ht="18.95" customHeight="1">
      <c r="A395" s="8">
        <v>10</v>
      </c>
      <c r="B395" s="15">
        <v>26213230908</v>
      </c>
      <c r="C395" s="9" t="s">
        <v>1732</v>
      </c>
      <c r="D395" s="10" t="s">
        <v>1728</v>
      </c>
      <c r="E395" s="16" t="s">
        <v>1317</v>
      </c>
      <c r="F395" s="16" t="s">
        <v>1317</v>
      </c>
      <c r="G395" s="11"/>
      <c r="H395" s="12"/>
      <c r="I395" s="12"/>
      <c r="J395" s="12"/>
      <c r="K395" s="156">
        <v>0</v>
      </c>
      <c r="L395" s="157"/>
      <c r="M395" s="158"/>
      <c r="N395" t="s">
        <v>2145</v>
      </c>
    </row>
    <row r="396" spans="1:14" ht="18.95" customHeight="1">
      <c r="A396" s="8">
        <v>11</v>
      </c>
      <c r="B396" s="15">
        <v>26212935847</v>
      </c>
      <c r="C396" s="9" t="s">
        <v>1733</v>
      </c>
      <c r="D396" s="10" t="s">
        <v>1728</v>
      </c>
      <c r="E396" s="16" t="s">
        <v>1295</v>
      </c>
      <c r="F396" s="16" t="s">
        <v>1295</v>
      </c>
      <c r="G396" s="11"/>
      <c r="H396" s="12"/>
      <c r="I396" s="12"/>
      <c r="J396" s="12"/>
      <c r="K396" s="156">
        <v>0</v>
      </c>
      <c r="L396" s="157"/>
      <c r="M396" s="158"/>
      <c r="N396" t="s">
        <v>2145</v>
      </c>
    </row>
    <row r="397" spans="1:14" ht="18.95" customHeight="1">
      <c r="A397" s="8">
        <v>12</v>
      </c>
      <c r="B397" s="15">
        <v>26207100246</v>
      </c>
      <c r="C397" s="9" t="s">
        <v>1734</v>
      </c>
      <c r="D397" s="10" t="s">
        <v>1728</v>
      </c>
      <c r="E397" s="16" t="s">
        <v>1264</v>
      </c>
      <c r="F397" s="16" t="s">
        <v>1264</v>
      </c>
      <c r="G397" s="11"/>
      <c r="H397" s="12"/>
      <c r="I397" s="12"/>
      <c r="J397" s="12"/>
      <c r="K397" s="156">
        <v>0</v>
      </c>
      <c r="L397" s="157"/>
      <c r="M397" s="158"/>
      <c r="N397" t="s">
        <v>2145</v>
      </c>
    </row>
    <row r="398" spans="1:14" ht="18.95" customHeight="1">
      <c r="A398" s="8">
        <v>13</v>
      </c>
      <c r="B398" s="15">
        <v>23204110603</v>
      </c>
      <c r="C398" s="9" t="s">
        <v>1735</v>
      </c>
      <c r="D398" s="10" t="s">
        <v>1728</v>
      </c>
      <c r="E398" s="16" t="s">
        <v>1736</v>
      </c>
      <c r="F398" s="16" t="s">
        <v>1736</v>
      </c>
      <c r="G398" s="11"/>
      <c r="H398" s="12"/>
      <c r="I398" s="12"/>
      <c r="J398" s="12"/>
      <c r="K398" s="156">
        <v>0</v>
      </c>
      <c r="L398" s="157"/>
      <c r="M398" s="158"/>
      <c r="N398" t="s">
        <v>2145</v>
      </c>
    </row>
    <row r="399" spans="1:14" ht="18.95" customHeight="1">
      <c r="A399" s="8">
        <v>14</v>
      </c>
      <c r="B399" s="15">
        <v>26212129696</v>
      </c>
      <c r="C399" s="9" t="s">
        <v>1737</v>
      </c>
      <c r="D399" s="10" t="s">
        <v>1728</v>
      </c>
      <c r="E399" s="16" t="s">
        <v>1314</v>
      </c>
      <c r="F399" s="16" t="s">
        <v>1314</v>
      </c>
      <c r="G399" s="11"/>
      <c r="H399" s="12"/>
      <c r="I399" s="12"/>
      <c r="J399" s="12"/>
      <c r="K399" s="156">
        <v>0</v>
      </c>
      <c r="L399" s="157"/>
      <c r="M399" s="158"/>
      <c r="N399" t="s">
        <v>2145</v>
      </c>
    </row>
    <row r="400" spans="1:14" ht="18.95" customHeight="1">
      <c r="A400" s="8">
        <v>15</v>
      </c>
      <c r="B400" s="15">
        <v>26208725157</v>
      </c>
      <c r="C400" s="9" t="s">
        <v>1738</v>
      </c>
      <c r="D400" s="10" t="s">
        <v>1728</v>
      </c>
      <c r="E400" s="16" t="s">
        <v>1739</v>
      </c>
      <c r="F400" s="16" t="s">
        <v>1739</v>
      </c>
      <c r="G400" s="11"/>
      <c r="H400" s="12"/>
      <c r="I400" s="12"/>
      <c r="J400" s="12"/>
      <c r="K400" s="156">
        <v>0</v>
      </c>
      <c r="L400" s="157"/>
      <c r="M400" s="158"/>
      <c r="N400" t="s">
        <v>2145</v>
      </c>
    </row>
    <row r="401" spans="1:14" ht="18.95" customHeight="1">
      <c r="A401" s="8">
        <v>16</v>
      </c>
      <c r="B401" s="15">
        <v>26202731985</v>
      </c>
      <c r="C401" s="9" t="s">
        <v>1740</v>
      </c>
      <c r="D401" s="10" t="s">
        <v>1741</v>
      </c>
      <c r="E401" s="16" t="s">
        <v>1300</v>
      </c>
      <c r="F401" s="16" t="s">
        <v>1300</v>
      </c>
      <c r="G401" s="11"/>
      <c r="H401" s="12"/>
      <c r="I401" s="12"/>
      <c r="J401" s="12"/>
      <c r="K401" s="156">
        <v>0</v>
      </c>
      <c r="L401" s="157"/>
      <c r="M401" s="158"/>
      <c r="N401" t="s">
        <v>2145</v>
      </c>
    </row>
    <row r="402" spans="1:14" ht="18.95" customHeight="1">
      <c r="A402" s="8">
        <v>17</v>
      </c>
      <c r="B402" s="15">
        <v>26207230235</v>
      </c>
      <c r="C402" s="9" t="s">
        <v>1742</v>
      </c>
      <c r="D402" s="10" t="s">
        <v>22</v>
      </c>
      <c r="E402" s="16" t="s">
        <v>1297</v>
      </c>
      <c r="F402" s="16" t="s">
        <v>1297</v>
      </c>
      <c r="G402" s="11"/>
      <c r="H402" s="12"/>
      <c r="I402" s="12"/>
      <c r="J402" s="12"/>
      <c r="K402" s="156">
        <v>0</v>
      </c>
      <c r="L402" s="157"/>
      <c r="M402" s="158"/>
      <c r="N402" t="s">
        <v>2145</v>
      </c>
    </row>
    <row r="403" spans="1:14" ht="18.95" customHeight="1">
      <c r="A403" s="8">
        <v>18</v>
      </c>
      <c r="B403" s="15">
        <v>26211235137</v>
      </c>
      <c r="C403" s="9" t="s">
        <v>1262</v>
      </c>
      <c r="D403" s="10" t="s">
        <v>1743</v>
      </c>
      <c r="E403" s="16" t="s">
        <v>1270</v>
      </c>
      <c r="F403" s="16" t="s">
        <v>1270</v>
      </c>
      <c r="G403" s="11"/>
      <c r="H403" s="12"/>
      <c r="I403" s="12"/>
      <c r="J403" s="12"/>
      <c r="K403" s="156">
        <v>0</v>
      </c>
      <c r="L403" s="157"/>
      <c r="M403" s="158"/>
      <c r="N403" t="s">
        <v>2145</v>
      </c>
    </row>
    <row r="404" spans="1:14" ht="18.95" customHeight="1">
      <c r="A404" s="8">
        <v>19</v>
      </c>
      <c r="B404" s="15">
        <v>26217134923</v>
      </c>
      <c r="C404" s="9" t="s">
        <v>1723</v>
      </c>
      <c r="D404" s="10" t="s">
        <v>1743</v>
      </c>
      <c r="E404" s="16" t="s">
        <v>1264</v>
      </c>
      <c r="F404" s="16" t="s">
        <v>1264</v>
      </c>
      <c r="G404" s="11"/>
      <c r="H404" s="12"/>
      <c r="I404" s="12"/>
      <c r="J404" s="12"/>
      <c r="K404" s="156">
        <v>0</v>
      </c>
      <c r="L404" s="157"/>
      <c r="M404" s="158"/>
      <c r="N404" t="s">
        <v>2145</v>
      </c>
    </row>
    <row r="405" spans="1:14" ht="18.95" customHeight="1">
      <c r="A405" s="8">
        <v>20</v>
      </c>
      <c r="B405" s="15">
        <v>26211633779</v>
      </c>
      <c r="C405" s="9" t="s">
        <v>1268</v>
      </c>
      <c r="D405" s="10" t="s">
        <v>1743</v>
      </c>
      <c r="E405" s="16" t="s">
        <v>1377</v>
      </c>
      <c r="F405" s="16" t="s">
        <v>1377</v>
      </c>
      <c r="G405" s="11"/>
      <c r="H405" s="12"/>
      <c r="I405" s="12"/>
      <c r="J405" s="12"/>
      <c r="K405" s="156">
        <v>0</v>
      </c>
      <c r="L405" s="157"/>
      <c r="M405" s="158"/>
      <c r="N405" t="s">
        <v>2145</v>
      </c>
    </row>
    <row r="406" spans="1:14" ht="18.95" customHeight="1">
      <c r="A406" s="8">
        <v>21</v>
      </c>
      <c r="B406" s="15">
        <v>25211204451</v>
      </c>
      <c r="C406" s="9" t="s">
        <v>1744</v>
      </c>
      <c r="D406" s="10" t="s">
        <v>1743</v>
      </c>
      <c r="E406" s="16" t="s">
        <v>1267</v>
      </c>
      <c r="F406" s="16" t="s">
        <v>1267</v>
      </c>
      <c r="G406" s="11"/>
      <c r="H406" s="12"/>
      <c r="I406" s="12"/>
      <c r="J406" s="12"/>
      <c r="K406" s="156">
        <v>0</v>
      </c>
      <c r="L406" s="157"/>
      <c r="M406" s="158"/>
      <c r="N406" t="s">
        <v>2145</v>
      </c>
    </row>
    <row r="407" spans="1:14" ht="18.95" customHeight="1">
      <c r="A407" s="8">
        <v>22</v>
      </c>
      <c r="B407" s="15">
        <v>26217132797</v>
      </c>
      <c r="C407" s="9" t="s">
        <v>1745</v>
      </c>
      <c r="D407" s="10" t="s">
        <v>1743</v>
      </c>
      <c r="E407" s="16" t="s">
        <v>1264</v>
      </c>
      <c r="F407" s="16" t="s">
        <v>1264</v>
      </c>
      <c r="G407" s="11"/>
      <c r="H407" s="12"/>
      <c r="I407" s="12"/>
      <c r="J407" s="12"/>
      <c r="K407" s="156">
        <v>0</v>
      </c>
      <c r="L407" s="157"/>
      <c r="M407" s="158"/>
      <c r="N407" t="s">
        <v>2145</v>
      </c>
    </row>
    <row r="408" spans="1:14" ht="18.95" customHeight="1">
      <c r="A408" s="8">
        <v>23</v>
      </c>
      <c r="B408" s="15">
        <v>25211201046</v>
      </c>
      <c r="C408" s="9" t="s">
        <v>1501</v>
      </c>
      <c r="D408" s="10" t="s">
        <v>1743</v>
      </c>
      <c r="E408" s="16" t="s">
        <v>1746</v>
      </c>
      <c r="F408" s="16" t="s">
        <v>1746</v>
      </c>
      <c r="G408" s="11"/>
      <c r="H408" s="12"/>
      <c r="I408" s="12"/>
      <c r="J408" s="12"/>
      <c r="K408" s="156">
        <v>0</v>
      </c>
      <c r="L408" s="157"/>
      <c r="M408" s="158"/>
      <c r="N408" t="s">
        <v>2145</v>
      </c>
    </row>
    <row r="409" spans="1:14" ht="18.95" customHeight="1">
      <c r="A409" s="8">
        <v>24</v>
      </c>
      <c r="B409" s="15">
        <v>26203827799</v>
      </c>
      <c r="C409" s="9" t="s">
        <v>1747</v>
      </c>
      <c r="D409" s="10" t="s">
        <v>1748</v>
      </c>
      <c r="E409" s="16" t="s">
        <v>1749</v>
      </c>
      <c r="F409" s="16" t="s">
        <v>1749</v>
      </c>
      <c r="G409" s="11"/>
      <c r="H409" s="12"/>
      <c r="I409" s="12"/>
      <c r="J409" s="12"/>
      <c r="K409" s="156">
        <v>0</v>
      </c>
      <c r="L409" s="157"/>
      <c r="M409" s="158"/>
      <c r="N409" t="s">
        <v>2145</v>
      </c>
    </row>
    <row r="410" spans="1:14" ht="18.95" customHeight="1">
      <c r="A410" s="8">
        <v>25</v>
      </c>
      <c r="B410" s="15">
        <v>26213335019</v>
      </c>
      <c r="C410" s="9" t="s">
        <v>1426</v>
      </c>
      <c r="D410" s="10" t="s">
        <v>1748</v>
      </c>
      <c r="E410" s="16" t="s">
        <v>1750</v>
      </c>
      <c r="F410" s="16" t="s">
        <v>1750</v>
      </c>
      <c r="G410" s="11"/>
      <c r="H410" s="12"/>
      <c r="I410" s="12"/>
      <c r="J410" s="12"/>
      <c r="K410" s="156">
        <v>0</v>
      </c>
      <c r="L410" s="157"/>
      <c r="M410" s="158"/>
      <c r="N410" t="s">
        <v>2145</v>
      </c>
    </row>
    <row r="411" spans="1:14" ht="18.95" customHeight="1">
      <c r="A411" s="8">
        <v>26</v>
      </c>
      <c r="B411" s="15">
        <v>25204315881</v>
      </c>
      <c r="C411" s="9" t="s">
        <v>1304</v>
      </c>
      <c r="D411" s="10" t="s">
        <v>1751</v>
      </c>
      <c r="E411" s="16" t="s">
        <v>1667</v>
      </c>
      <c r="F411" s="16" t="s">
        <v>1667</v>
      </c>
      <c r="G411" s="11"/>
      <c r="H411" s="12"/>
      <c r="I411" s="12"/>
      <c r="J411" s="12"/>
      <c r="K411" s="156">
        <v>0</v>
      </c>
      <c r="L411" s="157"/>
      <c r="M411" s="158"/>
      <c r="N411" t="s">
        <v>2145</v>
      </c>
    </row>
    <row r="412" spans="1:14" ht="18.95" customHeight="1">
      <c r="A412" s="8">
        <v>27</v>
      </c>
      <c r="B412" s="15">
        <v>24212101153</v>
      </c>
      <c r="C412" s="9" t="s">
        <v>1268</v>
      </c>
      <c r="D412" s="10" t="s">
        <v>1689</v>
      </c>
      <c r="E412" s="16" t="s">
        <v>1335</v>
      </c>
      <c r="F412" s="16" t="s">
        <v>1335</v>
      </c>
      <c r="G412" s="11"/>
      <c r="H412" s="12"/>
      <c r="I412" s="12"/>
      <c r="J412" s="12"/>
      <c r="K412" s="156">
        <v>0</v>
      </c>
      <c r="L412" s="157"/>
      <c r="M412" s="158"/>
      <c r="N412" t="s">
        <v>2145</v>
      </c>
    </row>
    <row r="413" spans="1:14" ht="18.95" customHeight="1">
      <c r="A413" s="8">
        <v>28</v>
      </c>
      <c r="B413" s="15">
        <v>26211341759</v>
      </c>
      <c r="C413" s="9" t="s">
        <v>1752</v>
      </c>
      <c r="D413" s="10" t="s">
        <v>1689</v>
      </c>
      <c r="E413" s="16" t="s">
        <v>1309</v>
      </c>
      <c r="F413" s="16" t="s">
        <v>1309</v>
      </c>
      <c r="G413" s="11"/>
      <c r="H413" s="12"/>
      <c r="I413" s="12"/>
      <c r="J413" s="12"/>
      <c r="K413" s="156">
        <v>0</v>
      </c>
      <c r="L413" s="157"/>
      <c r="M413" s="158"/>
      <c r="N413" t="s">
        <v>2145</v>
      </c>
    </row>
    <row r="414" spans="1:14" ht="18.95" customHeight="1">
      <c r="A414" s="8">
        <v>29</v>
      </c>
      <c r="B414" s="15">
        <v>26212533599</v>
      </c>
      <c r="C414" s="9" t="s">
        <v>1753</v>
      </c>
      <c r="D414" s="10" t="s">
        <v>1689</v>
      </c>
      <c r="E414" s="16" t="s">
        <v>1325</v>
      </c>
      <c r="F414" s="16" t="s">
        <v>1325</v>
      </c>
      <c r="G414" s="11"/>
      <c r="H414" s="12"/>
      <c r="I414" s="12"/>
      <c r="J414" s="12"/>
      <c r="K414" s="156">
        <v>0</v>
      </c>
      <c r="L414" s="157"/>
      <c r="M414" s="158"/>
      <c r="N414" t="s">
        <v>2145</v>
      </c>
    </row>
    <row r="415" spans="1:14" ht="18.95" customHeight="1">
      <c r="A415" s="8">
        <v>30</v>
      </c>
      <c r="B415" s="15">
        <v>26214342508</v>
      </c>
      <c r="C415" s="9" t="s">
        <v>1754</v>
      </c>
      <c r="D415" s="10" t="s">
        <v>1689</v>
      </c>
      <c r="E415" s="16" t="s">
        <v>1317</v>
      </c>
      <c r="F415" s="16" t="s">
        <v>1317</v>
      </c>
      <c r="G415" s="11"/>
      <c r="H415" s="12"/>
      <c r="I415" s="12"/>
      <c r="J415" s="12"/>
      <c r="K415" s="156">
        <v>0</v>
      </c>
      <c r="L415" s="157"/>
      <c r="M415" s="158"/>
      <c r="N415" t="s">
        <v>2145</v>
      </c>
    </row>
    <row r="416" spans="1:14" ht="18.95" customHeight="1">
      <c r="A416" s="8">
        <v>31</v>
      </c>
      <c r="B416" s="15">
        <v>26202232272</v>
      </c>
      <c r="C416" s="9" t="s">
        <v>1755</v>
      </c>
      <c r="D416" s="10" t="s">
        <v>1691</v>
      </c>
      <c r="E416" s="16" t="s">
        <v>1525</v>
      </c>
      <c r="F416" s="16" t="s">
        <v>1525</v>
      </c>
      <c r="G416" s="11"/>
      <c r="H416" s="12"/>
      <c r="I416" s="12"/>
      <c r="J416" s="12"/>
      <c r="K416" s="156">
        <v>0</v>
      </c>
      <c r="L416" s="157"/>
      <c r="M416" s="158"/>
    </row>
    <row r="417" spans="1:14">
      <c r="K417" s="147"/>
      <c r="L417" s="147" t="s">
        <v>2146</v>
      </c>
      <c r="M417" s="13" t="s">
        <v>2087</v>
      </c>
    </row>
    <row r="418" spans="1:14" s="1" customFormat="1" ht="14.25" customHeight="1">
      <c r="B418" s="150" t="s">
        <v>7</v>
      </c>
      <c r="C418" s="150"/>
      <c r="D418" s="153" t="s">
        <v>1257</v>
      </c>
      <c r="E418" s="153"/>
      <c r="F418" s="153"/>
      <c r="G418" s="153"/>
      <c r="H418" s="153"/>
      <c r="I418" s="153"/>
      <c r="J418" s="153"/>
      <c r="K418" s="110" t="s">
        <v>2147</v>
      </c>
    </row>
    <row r="419" spans="1:14" s="1" customFormat="1">
      <c r="B419" s="150" t="s">
        <v>1260</v>
      </c>
      <c r="C419" s="150"/>
      <c r="D419" s="2" t="s">
        <v>2089</v>
      </c>
      <c r="E419" s="151" t="s">
        <v>1261</v>
      </c>
      <c r="F419" s="151"/>
      <c r="G419" s="151"/>
      <c r="H419" s="151"/>
      <c r="I419" s="151"/>
      <c r="J419" s="151"/>
      <c r="K419" s="146"/>
      <c r="L419" s="4"/>
      <c r="M419" s="4"/>
    </row>
    <row r="420" spans="1:14" s="5" customFormat="1" ht="17.100000000000001" customHeight="1">
      <c r="B420" s="6" t="s">
        <v>2148</v>
      </c>
      <c r="C420" s="145"/>
      <c r="D420" s="151" t="s">
        <v>1259</v>
      </c>
      <c r="E420" s="151"/>
      <c r="F420" s="151"/>
      <c r="G420" s="151"/>
      <c r="H420" s="151"/>
      <c r="I420" s="151"/>
      <c r="J420" s="151"/>
      <c r="K420" s="3"/>
      <c r="L420" s="3"/>
      <c r="M420" s="3"/>
    </row>
    <row r="421" spans="1:14" s="5" customFormat="1" ht="18" customHeight="1">
      <c r="A421" s="152" t="s">
        <v>2149</v>
      </c>
      <c r="B421" s="152"/>
      <c r="C421" s="152"/>
      <c r="D421" s="152"/>
      <c r="E421" s="152"/>
      <c r="F421" s="152"/>
      <c r="G421" s="152"/>
      <c r="H421" s="152"/>
      <c r="I421" s="152"/>
      <c r="J421" s="152"/>
      <c r="K421" s="3"/>
      <c r="L421" s="3"/>
      <c r="M421" s="3"/>
    </row>
    <row r="422" spans="1:14" ht="3.75" customHeight="1"/>
    <row r="423" spans="1:14" ht="15" customHeight="1">
      <c r="A423" s="149" t="s">
        <v>0</v>
      </c>
      <c r="B423" s="148" t="s">
        <v>8</v>
      </c>
      <c r="C423" s="154" t="s">
        <v>3</v>
      </c>
      <c r="D423" s="155" t="s">
        <v>4</v>
      </c>
      <c r="E423" s="148" t="s">
        <v>14</v>
      </c>
      <c r="F423" s="148" t="s">
        <v>15</v>
      </c>
      <c r="G423" s="148" t="s">
        <v>9</v>
      </c>
      <c r="H423" s="148" t="s">
        <v>10</v>
      </c>
      <c r="I423" s="159" t="s">
        <v>6</v>
      </c>
      <c r="J423" s="159"/>
      <c r="K423" s="160" t="s">
        <v>11</v>
      </c>
      <c r="L423" s="161"/>
      <c r="M423" s="162"/>
    </row>
    <row r="424" spans="1:14" ht="21.95" customHeight="1">
      <c r="A424" s="149"/>
      <c r="B424" s="149"/>
      <c r="C424" s="154"/>
      <c r="D424" s="155"/>
      <c r="E424" s="149"/>
      <c r="F424" s="149"/>
      <c r="G424" s="149"/>
      <c r="H424" s="149"/>
      <c r="I424" s="7" t="s">
        <v>12</v>
      </c>
      <c r="J424" s="7" t="s">
        <v>13</v>
      </c>
      <c r="K424" s="163"/>
      <c r="L424" s="164"/>
      <c r="M424" s="165"/>
    </row>
    <row r="425" spans="1:14" ht="18.95" customHeight="1">
      <c r="A425" s="8">
        <v>1</v>
      </c>
      <c r="B425" s="15">
        <v>26207142425</v>
      </c>
      <c r="C425" s="9" t="s">
        <v>1388</v>
      </c>
      <c r="D425" s="10" t="s">
        <v>1756</v>
      </c>
      <c r="E425" s="16" t="s">
        <v>1757</v>
      </c>
      <c r="F425" s="16" t="s">
        <v>1757</v>
      </c>
      <c r="G425" s="11"/>
      <c r="H425" s="12"/>
      <c r="I425" s="12"/>
      <c r="J425" s="12"/>
      <c r="K425" s="166">
        <v>0</v>
      </c>
      <c r="L425" s="167"/>
      <c r="M425" s="168"/>
      <c r="N425" t="s">
        <v>2150</v>
      </c>
    </row>
    <row r="426" spans="1:14" ht="18.95" customHeight="1">
      <c r="A426" s="8">
        <v>2</v>
      </c>
      <c r="B426" s="15">
        <v>23213410619</v>
      </c>
      <c r="C426" s="9" t="s">
        <v>1758</v>
      </c>
      <c r="D426" s="10" t="s">
        <v>1759</v>
      </c>
      <c r="E426" s="16" t="s">
        <v>1760</v>
      </c>
      <c r="F426" s="16" t="s">
        <v>1760</v>
      </c>
      <c r="G426" s="11"/>
      <c r="H426" s="12"/>
      <c r="I426" s="12"/>
      <c r="J426" s="12"/>
      <c r="K426" s="156">
        <v>0</v>
      </c>
      <c r="L426" s="157"/>
      <c r="M426" s="158"/>
      <c r="N426" t="s">
        <v>2150</v>
      </c>
    </row>
    <row r="427" spans="1:14" ht="18.95" customHeight="1">
      <c r="A427" s="8">
        <v>3</v>
      </c>
      <c r="B427" s="15">
        <v>26211100687</v>
      </c>
      <c r="C427" s="9" t="s">
        <v>1761</v>
      </c>
      <c r="D427" s="10" t="s">
        <v>1762</v>
      </c>
      <c r="E427" s="16" t="s">
        <v>1763</v>
      </c>
      <c r="F427" s="16" t="s">
        <v>1763</v>
      </c>
      <c r="G427" s="11"/>
      <c r="H427" s="12"/>
      <c r="I427" s="12"/>
      <c r="J427" s="12"/>
      <c r="K427" s="156">
        <v>0</v>
      </c>
      <c r="L427" s="157"/>
      <c r="M427" s="158"/>
      <c r="N427" t="s">
        <v>2150</v>
      </c>
    </row>
    <row r="428" spans="1:14" ht="18.95" customHeight="1">
      <c r="A428" s="8">
        <v>4</v>
      </c>
      <c r="B428" s="15">
        <v>26211330292</v>
      </c>
      <c r="C428" s="9" t="s">
        <v>1764</v>
      </c>
      <c r="D428" s="10" t="s">
        <v>1762</v>
      </c>
      <c r="E428" s="16" t="s">
        <v>1765</v>
      </c>
      <c r="F428" s="16" t="s">
        <v>1765</v>
      </c>
      <c r="G428" s="11"/>
      <c r="H428" s="12"/>
      <c r="I428" s="12"/>
      <c r="J428" s="12"/>
      <c r="K428" s="156">
        <v>0</v>
      </c>
      <c r="L428" s="157"/>
      <c r="M428" s="158"/>
      <c r="N428" t="s">
        <v>2150</v>
      </c>
    </row>
    <row r="429" spans="1:14" ht="18.95" customHeight="1">
      <c r="A429" s="8">
        <v>5</v>
      </c>
      <c r="B429" s="15">
        <v>26212228992</v>
      </c>
      <c r="C429" s="9" t="s">
        <v>1766</v>
      </c>
      <c r="D429" s="10" t="s">
        <v>1762</v>
      </c>
      <c r="E429" s="16" t="s">
        <v>1272</v>
      </c>
      <c r="F429" s="16" t="s">
        <v>1272</v>
      </c>
      <c r="G429" s="11"/>
      <c r="H429" s="12"/>
      <c r="I429" s="12"/>
      <c r="J429" s="12"/>
      <c r="K429" s="156">
        <v>0</v>
      </c>
      <c r="L429" s="157"/>
      <c r="M429" s="158"/>
      <c r="N429" t="s">
        <v>2150</v>
      </c>
    </row>
    <row r="430" spans="1:14" ht="18.95" customHeight="1">
      <c r="A430" s="8">
        <v>6</v>
      </c>
      <c r="B430" s="15">
        <v>26202122412</v>
      </c>
      <c r="C430" s="9" t="s">
        <v>1767</v>
      </c>
      <c r="D430" s="10" t="s">
        <v>1768</v>
      </c>
      <c r="E430" s="16" t="s">
        <v>1314</v>
      </c>
      <c r="F430" s="16" t="s">
        <v>1314</v>
      </c>
      <c r="G430" s="11"/>
      <c r="H430" s="12"/>
      <c r="I430" s="12"/>
      <c r="J430" s="12"/>
      <c r="K430" s="156">
        <v>0</v>
      </c>
      <c r="L430" s="157"/>
      <c r="M430" s="158"/>
      <c r="N430" t="s">
        <v>2150</v>
      </c>
    </row>
    <row r="431" spans="1:14" ht="18.95" customHeight="1">
      <c r="A431" s="8">
        <v>7</v>
      </c>
      <c r="B431" s="15">
        <v>27202146151</v>
      </c>
      <c r="C431" s="9" t="s">
        <v>1769</v>
      </c>
      <c r="D431" s="10" t="s">
        <v>1768</v>
      </c>
      <c r="E431" s="16" t="s">
        <v>1391</v>
      </c>
      <c r="F431" s="16" t="s">
        <v>1391</v>
      </c>
      <c r="G431" s="11"/>
      <c r="H431" s="12"/>
      <c r="I431" s="12"/>
      <c r="J431" s="12"/>
      <c r="K431" s="156">
        <v>0</v>
      </c>
      <c r="L431" s="157"/>
      <c r="M431" s="158"/>
      <c r="N431" t="s">
        <v>2150</v>
      </c>
    </row>
    <row r="432" spans="1:14" ht="18.95" customHeight="1">
      <c r="A432" s="8">
        <v>8</v>
      </c>
      <c r="B432" s="15">
        <v>26201233381</v>
      </c>
      <c r="C432" s="9" t="s">
        <v>1770</v>
      </c>
      <c r="D432" s="10" t="s">
        <v>1768</v>
      </c>
      <c r="E432" s="16" t="s">
        <v>1270</v>
      </c>
      <c r="F432" s="16" t="s">
        <v>1270</v>
      </c>
      <c r="G432" s="11"/>
      <c r="H432" s="12"/>
      <c r="I432" s="12"/>
      <c r="J432" s="12"/>
      <c r="K432" s="156">
        <v>0</v>
      </c>
      <c r="L432" s="157"/>
      <c r="M432" s="158"/>
      <c r="N432" t="s">
        <v>2150</v>
      </c>
    </row>
    <row r="433" spans="1:14" ht="18.95" customHeight="1">
      <c r="A433" s="8">
        <v>9</v>
      </c>
      <c r="B433" s="15">
        <v>26214335864</v>
      </c>
      <c r="C433" s="9" t="s">
        <v>1771</v>
      </c>
      <c r="D433" s="10" t="s">
        <v>1772</v>
      </c>
      <c r="E433" s="16" t="s">
        <v>1317</v>
      </c>
      <c r="F433" s="16" t="s">
        <v>1317</v>
      </c>
      <c r="G433" s="11"/>
      <c r="H433" s="12"/>
      <c r="I433" s="12"/>
      <c r="J433" s="12"/>
      <c r="K433" s="156">
        <v>0</v>
      </c>
      <c r="L433" s="157"/>
      <c r="M433" s="158"/>
      <c r="N433" t="s">
        <v>2150</v>
      </c>
    </row>
    <row r="434" spans="1:14" ht="18.95" customHeight="1">
      <c r="A434" s="8">
        <v>10</v>
      </c>
      <c r="B434" s="15">
        <v>25207103605</v>
      </c>
      <c r="C434" s="9" t="s">
        <v>1773</v>
      </c>
      <c r="D434" s="10" t="s">
        <v>1774</v>
      </c>
      <c r="E434" s="16" t="s">
        <v>1382</v>
      </c>
      <c r="F434" s="16" t="s">
        <v>1382</v>
      </c>
      <c r="G434" s="11"/>
      <c r="H434" s="12"/>
      <c r="I434" s="12"/>
      <c r="J434" s="12"/>
      <c r="K434" s="156">
        <v>0</v>
      </c>
      <c r="L434" s="157"/>
      <c r="M434" s="158"/>
      <c r="N434" t="s">
        <v>2150</v>
      </c>
    </row>
    <row r="435" spans="1:14" ht="18.95" customHeight="1">
      <c r="A435" s="8">
        <v>11</v>
      </c>
      <c r="B435" s="15">
        <v>26201624513</v>
      </c>
      <c r="C435" s="9" t="s">
        <v>1775</v>
      </c>
      <c r="D435" s="10" t="s">
        <v>1774</v>
      </c>
      <c r="E435" s="16" t="s">
        <v>1272</v>
      </c>
      <c r="F435" s="16" t="s">
        <v>1272</v>
      </c>
      <c r="G435" s="11"/>
      <c r="H435" s="12"/>
      <c r="I435" s="12"/>
      <c r="J435" s="12"/>
      <c r="K435" s="156">
        <v>0</v>
      </c>
      <c r="L435" s="157"/>
      <c r="M435" s="158"/>
      <c r="N435" t="s">
        <v>2150</v>
      </c>
    </row>
    <row r="436" spans="1:14" ht="18.95" customHeight="1">
      <c r="A436" s="8">
        <v>12</v>
      </c>
      <c r="B436" s="15">
        <v>26204329455</v>
      </c>
      <c r="C436" s="9" t="s">
        <v>1776</v>
      </c>
      <c r="D436" s="10" t="s">
        <v>1774</v>
      </c>
      <c r="E436" s="16" t="s">
        <v>1317</v>
      </c>
      <c r="F436" s="16" t="s">
        <v>1317</v>
      </c>
      <c r="G436" s="11"/>
      <c r="H436" s="12"/>
      <c r="I436" s="12"/>
      <c r="J436" s="12"/>
      <c r="K436" s="156">
        <v>0</v>
      </c>
      <c r="L436" s="157"/>
      <c r="M436" s="158"/>
      <c r="N436" t="s">
        <v>2150</v>
      </c>
    </row>
    <row r="437" spans="1:14" ht="18.95" customHeight="1">
      <c r="A437" s="8">
        <v>13</v>
      </c>
      <c r="B437" s="15">
        <v>26202220757</v>
      </c>
      <c r="C437" s="9" t="s">
        <v>1777</v>
      </c>
      <c r="D437" s="10" t="s">
        <v>1774</v>
      </c>
      <c r="E437" s="16" t="s">
        <v>1272</v>
      </c>
      <c r="F437" s="16" t="s">
        <v>1272</v>
      </c>
      <c r="G437" s="11"/>
      <c r="H437" s="12"/>
      <c r="I437" s="12"/>
      <c r="J437" s="12"/>
      <c r="K437" s="156">
        <v>0</v>
      </c>
      <c r="L437" s="157"/>
      <c r="M437" s="158"/>
      <c r="N437" t="s">
        <v>2150</v>
      </c>
    </row>
    <row r="438" spans="1:14" ht="18.95" customHeight="1">
      <c r="A438" s="8">
        <v>14</v>
      </c>
      <c r="B438" s="15">
        <v>26211221472</v>
      </c>
      <c r="C438" s="9" t="s">
        <v>1778</v>
      </c>
      <c r="D438" s="10" t="s">
        <v>1779</v>
      </c>
      <c r="E438" s="16" t="s">
        <v>1272</v>
      </c>
      <c r="F438" s="16" t="s">
        <v>1272</v>
      </c>
      <c r="G438" s="11"/>
      <c r="H438" s="12"/>
      <c r="I438" s="12"/>
      <c r="J438" s="12"/>
      <c r="K438" s="156">
        <v>0</v>
      </c>
      <c r="L438" s="157"/>
      <c r="M438" s="158"/>
      <c r="N438" t="s">
        <v>2150</v>
      </c>
    </row>
    <row r="439" spans="1:14" ht="18.95" customHeight="1">
      <c r="A439" s="8">
        <v>15</v>
      </c>
      <c r="B439" s="15">
        <v>26212135509</v>
      </c>
      <c r="C439" s="9" t="s">
        <v>1780</v>
      </c>
      <c r="D439" s="10" t="s">
        <v>1779</v>
      </c>
      <c r="E439" s="16" t="s">
        <v>1264</v>
      </c>
      <c r="F439" s="16" t="s">
        <v>1264</v>
      </c>
      <c r="G439" s="11"/>
      <c r="H439" s="12"/>
      <c r="I439" s="12"/>
      <c r="J439" s="12"/>
      <c r="K439" s="156">
        <v>0</v>
      </c>
      <c r="L439" s="157"/>
      <c r="M439" s="158"/>
      <c r="N439" t="s">
        <v>2150</v>
      </c>
    </row>
    <row r="440" spans="1:14" ht="18.95" customHeight="1">
      <c r="A440" s="8">
        <v>16</v>
      </c>
      <c r="B440" s="15">
        <v>26214327766</v>
      </c>
      <c r="C440" s="9" t="s">
        <v>1781</v>
      </c>
      <c r="D440" s="10" t="s">
        <v>1779</v>
      </c>
      <c r="E440" s="16" t="s">
        <v>1317</v>
      </c>
      <c r="F440" s="16" t="s">
        <v>1317</v>
      </c>
      <c r="G440" s="11"/>
      <c r="H440" s="12"/>
      <c r="I440" s="12"/>
      <c r="J440" s="12"/>
      <c r="K440" s="156">
        <v>0</v>
      </c>
      <c r="L440" s="157"/>
      <c r="M440" s="158"/>
      <c r="N440" t="s">
        <v>2150</v>
      </c>
    </row>
    <row r="441" spans="1:14" ht="18.95" customHeight="1">
      <c r="A441" s="8">
        <v>17</v>
      </c>
      <c r="B441" s="15">
        <v>26212226376</v>
      </c>
      <c r="C441" s="9" t="s">
        <v>1782</v>
      </c>
      <c r="D441" s="10" t="s">
        <v>1783</v>
      </c>
      <c r="E441" s="16" t="s">
        <v>1272</v>
      </c>
      <c r="F441" s="16" t="s">
        <v>1272</v>
      </c>
      <c r="G441" s="11"/>
      <c r="H441" s="12"/>
      <c r="I441" s="12"/>
      <c r="J441" s="12"/>
      <c r="K441" s="156">
        <v>0</v>
      </c>
      <c r="L441" s="157"/>
      <c r="M441" s="158"/>
      <c r="N441" t="s">
        <v>2150</v>
      </c>
    </row>
    <row r="442" spans="1:14" ht="18.95" customHeight="1">
      <c r="A442" s="8">
        <v>18</v>
      </c>
      <c r="B442" s="15">
        <v>2321214250</v>
      </c>
      <c r="C442" s="9" t="s">
        <v>1501</v>
      </c>
      <c r="D442" s="10" t="s">
        <v>1783</v>
      </c>
      <c r="E442" s="16" t="s">
        <v>1314</v>
      </c>
      <c r="F442" s="16" t="s">
        <v>1314</v>
      </c>
      <c r="G442" s="11"/>
      <c r="H442" s="12"/>
      <c r="I442" s="12"/>
      <c r="J442" s="12"/>
      <c r="K442" s="156">
        <v>0</v>
      </c>
      <c r="L442" s="157"/>
      <c r="M442" s="158"/>
      <c r="N442" t="s">
        <v>2150</v>
      </c>
    </row>
    <row r="443" spans="1:14" ht="18.95" customHeight="1">
      <c r="A443" s="8">
        <v>19</v>
      </c>
      <c r="B443" s="15">
        <v>25214204081</v>
      </c>
      <c r="C443" s="9" t="s">
        <v>1784</v>
      </c>
      <c r="D443" s="10" t="s">
        <v>1783</v>
      </c>
      <c r="E443" s="16" t="s">
        <v>1422</v>
      </c>
      <c r="F443" s="16" t="s">
        <v>1422</v>
      </c>
      <c r="G443" s="11"/>
      <c r="H443" s="12"/>
      <c r="I443" s="12"/>
      <c r="J443" s="12"/>
      <c r="K443" s="156">
        <v>0</v>
      </c>
      <c r="L443" s="157"/>
      <c r="M443" s="158"/>
      <c r="N443" t="s">
        <v>2150</v>
      </c>
    </row>
    <row r="444" spans="1:14" ht="18.95" customHeight="1">
      <c r="A444" s="8">
        <v>20</v>
      </c>
      <c r="B444" s="15">
        <v>26202130899</v>
      </c>
      <c r="C444" s="9" t="s">
        <v>1785</v>
      </c>
      <c r="D444" s="10" t="s">
        <v>1786</v>
      </c>
      <c r="E444" s="16" t="s">
        <v>1414</v>
      </c>
      <c r="F444" s="16" t="s">
        <v>1414</v>
      </c>
      <c r="G444" s="11"/>
      <c r="H444" s="12"/>
      <c r="I444" s="12"/>
      <c r="J444" s="12"/>
      <c r="K444" s="156">
        <v>0</v>
      </c>
      <c r="L444" s="157"/>
      <c r="M444" s="158"/>
      <c r="N444" t="s">
        <v>2150</v>
      </c>
    </row>
    <row r="445" spans="1:14" ht="18.95" customHeight="1">
      <c r="A445" s="8">
        <v>21</v>
      </c>
      <c r="B445" s="15">
        <v>26202135370</v>
      </c>
      <c r="C445" s="9" t="s">
        <v>1787</v>
      </c>
      <c r="D445" s="10" t="s">
        <v>1786</v>
      </c>
      <c r="E445" s="16" t="s">
        <v>1351</v>
      </c>
      <c r="F445" s="16" t="s">
        <v>1351</v>
      </c>
      <c r="G445" s="11"/>
      <c r="H445" s="12"/>
      <c r="I445" s="12"/>
      <c r="J445" s="12"/>
      <c r="K445" s="156">
        <v>0</v>
      </c>
      <c r="L445" s="157"/>
      <c r="M445" s="158"/>
      <c r="N445" t="s">
        <v>2150</v>
      </c>
    </row>
    <row r="446" spans="1:14" ht="18.95" customHeight="1">
      <c r="A446" s="8">
        <v>22</v>
      </c>
      <c r="B446" s="15">
        <v>26207140456</v>
      </c>
      <c r="C446" s="9" t="s">
        <v>1547</v>
      </c>
      <c r="D446" s="10" t="s">
        <v>1786</v>
      </c>
      <c r="E446" s="16" t="s">
        <v>1264</v>
      </c>
      <c r="F446" s="16" t="s">
        <v>1264</v>
      </c>
      <c r="G446" s="11"/>
      <c r="H446" s="12"/>
      <c r="I446" s="12"/>
      <c r="J446" s="12"/>
      <c r="K446" s="156">
        <v>0</v>
      </c>
      <c r="L446" s="157"/>
      <c r="M446" s="158"/>
      <c r="N446" t="s">
        <v>2150</v>
      </c>
    </row>
    <row r="447" spans="1:14" ht="18.95" customHeight="1">
      <c r="A447" s="8">
        <v>23</v>
      </c>
      <c r="B447" s="15">
        <v>26202631145</v>
      </c>
      <c r="C447" s="9" t="s">
        <v>1514</v>
      </c>
      <c r="D447" s="10" t="s">
        <v>1786</v>
      </c>
      <c r="E447" s="16" t="s">
        <v>1283</v>
      </c>
      <c r="F447" s="16" t="s">
        <v>1283</v>
      </c>
      <c r="G447" s="11"/>
      <c r="H447" s="12"/>
      <c r="I447" s="12"/>
      <c r="J447" s="12"/>
      <c r="K447" s="156">
        <v>0</v>
      </c>
      <c r="L447" s="157"/>
      <c r="M447" s="158"/>
      <c r="N447" t="s">
        <v>2150</v>
      </c>
    </row>
    <row r="448" spans="1:14" ht="18.95" customHeight="1">
      <c r="A448" s="8">
        <v>24</v>
      </c>
      <c r="B448" s="15">
        <v>26204333743</v>
      </c>
      <c r="C448" s="9" t="s">
        <v>1514</v>
      </c>
      <c r="D448" s="10" t="s">
        <v>1786</v>
      </c>
      <c r="E448" s="16" t="s">
        <v>1317</v>
      </c>
      <c r="F448" s="16" t="s">
        <v>1317</v>
      </c>
      <c r="G448" s="11"/>
      <c r="H448" s="12"/>
      <c r="I448" s="12"/>
      <c r="J448" s="12"/>
      <c r="K448" s="156">
        <v>0</v>
      </c>
      <c r="L448" s="157"/>
      <c r="M448" s="158"/>
      <c r="N448" t="s">
        <v>2150</v>
      </c>
    </row>
    <row r="449" spans="1:14" ht="18.95" customHeight="1">
      <c r="A449" s="8">
        <v>25</v>
      </c>
      <c r="B449" s="15">
        <v>26217134781</v>
      </c>
      <c r="C449" s="9" t="s">
        <v>1788</v>
      </c>
      <c r="D449" s="10" t="s">
        <v>1786</v>
      </c>
      <c r="E449" s="16" t="s">
        <v>1264</v>
      </c>
      <c r="F449" s="16" t="s">
        <v>1264</v>
      </c>
      <c r="G449" s="11"/>
      <c r="H449" s="12"/>
      <c r="I449" s="12"/>
      <c r="J449" s="12"/>
      <c r="K449" s="156">
        <v>0</v>
      </c>
      <c r="L449" s="157"/>
      <c r="M449" s="158"/>
      <c r="N449" t="s">
        <v>2150</v>
      </c>
    </row>
    <row r="450" spans="1:14" ht="18.95" customHeight="1">
      <c r="A450" s="8">
        <v>26</v>
      </c>
      <c r="B450" s="15">
        <v>26211200313</v>
      </c>
      <c r="C450" s="9" t="s">
        <v>1789</v>
      </c>
      <c r="D450" s="10" t="s">
        <v>1790</v>
      </c>
      <c r="E450" s="16" t="s">
        <v>1357</v>
      </c>
      <c r="F450" s="16" t="s">
        <v>1357</v>
      </c>
      <c r="G450" s="11"/>
      <c r="H450" s="12"/>
      <c r="I450" s="12"/>
      <c r="J450" s="12"/>
      <c r="K450" s="156">
        <v>0</v>
      </c>
      <c r="L450" s="157"/>
      <c r="M450" s="158"/>
      <c r="N450" t="s">
        <v>2150</v>
      </c>
    </row>
    <row r="451" spans="1:14" ht="18.95" customHeight="1">
      <c r="A451" s="8">
        <v>27</v>
      </c>
      <c r="B451" s="15">
        <v>2221125619</v>
      </c>
      <c r="C451" s="9" t="s">
        <v>1791</v>
      </c>
      <c r="D451" s="10" t="s">
        <v>1790</v>
      </c>
      <c r="E451" s="16" t="s">
        <v>1792</v>
      </c>
      <c r="F451" s="16" t="s">
        <v>1792</v>
      </c>
      <c r="G451" s="11"/>
      <c r="H451" s="12"/>
      <c r="I451" s="12"/>
      <c r="J451" s="12"/>
      <c r="K451" s="156">
        <v>0</v>
      </c>
      <c r="L451" s="157"/>
      <c r="M451" s="158"/>
      <c r="N451" t="s">
        <v>2150</v>
      </c>
    </row>
    <row r="452" spans="1:14" ht="18.95" customHeight="1">
      <c r="A452" s="8">
        <v>28</v>
      </c>
      <c r="B452" s="15">
        <v>26212233011</v>
      </c>
      <c r="C452" s="9" t="s">
        <v>1793</v>
      </c>
      <c r="D452" s="10" t="s">
        <v>1794</v>
      </c>
      <c r="E452" s="16" t="s">
        <v>1272</v>
      </c>
      <c r="F452" s="16" t="s">
        <v>1272</v>
      </c>
      <c r="G452" s="11"/>
      <c r="H452" s="12"/>
      <c r="I452" s="12"/>
      <c r="J452" s="12"/>
      <c r="K452" s="156">
        <v>0</v>
      </c>
      <c r="L452" s="157"/>
      <c r="M452" s="158"/>
      <c r="N452" t="s">
        <v>2150</v>
      </c>
    </row>
    <row r="453" spans="1:14" ht="18.95" customHeight="1">
      <c r="A453" s="8">
        <v>29</v>
      </c>
      <c r="B453" s="15">
        <v>26216142696</v>
      </c>
      <c r="C453" s="9" t="s">
        <v>1795</v>
      </c>
      <c r="D453" s="10" t="s">
        <v>1794</v>
      </c>
      <c r="E453" s="16" t="s">
        <v>1546</v>
      </c>
      <c r="F453" s="16" t="s">
        <v>1546</v>
      </c>
      <c r="G453" s="11"/>
      <c r="H453" s="12"/>
      <c r="I453" s="12"/>
      <c r="J453" s="12"/>
      <c r="K453" s="156">
        <v>0</v>
      </c>
      <c r="L453" s="157"/>
      <c r="M453" s="158"/>
      <c r="N453" t="s">
        <v>2150</v>
      </c>
    </row>
    <row r="454" spans="1:14" ht="18.95" customHeight="1">
      <c r="A454" s="8">
        <v>30</v>
      </c>
      <c r="B454" s="15">
        <v>24217202115</v>
      </c>
      <c r="C454" s="9" t="s">
        <v>1796</v>
      </c>
      <c r="D454" s="10" t="s">
        <v>1693</v>
      </c>
      <c r="E454" s="16" t="s">
        <v>1797</v>
      </c>
      <c r="F454" s="16" t="s">
        <v>1797</v>
      </c>
      <c r="G454" s="11"/>
      <c r="H454" s="12"/>
      <c r="I454" s="12"/>
      <c r="J454" s="12"/>
      <c r="K454" s="156">
        <v>0</v>
      </c>
      <c r="L454" s="157"/>
      <c r="M454" s="158"/>
      <c r="N454" t="s">
        <v>2150</v>
      </c>
    </row>
    <row r="455" spans="1:14" ht="18.95" customHeight="1">
      <c r="A455" s="8">
        <v>31</v>
      </c>
      <c r="B455" s="15">
        <v>26211526349</v>
      </c>
      <c r="C455" s="9" t="s">
        <v>1798</v>
      </c>
      <c r="D455" s="10" t="s">
        <v>1693</v>
      </c>
      <c r="E455" s="16" t="s">
        <v>1370</v>
      </c>
      <c r="F455" s="16" t="s">
        <v>1370</v>
      </c>
      <c r="G455" s="11"/>
      <c r="H455" s="12"/>
      <c r="I455" s="12"/>
      <c r="J455" s="12"/>
      <c r="K455" s="156">
        <v>0</v>
      </c>
      <c r="L455" s="157"/>
      <c r="M455" s="158"/>
    </row>
    <row r="456" spans="1:14">
      <c r="K456" s="147"/>
      <c r="L456" s="147" t="s">
        <v>2151</v>
      </c>
      <c r="M456" s="13" t="s">
        <v>2087</v>
      </c>
    </row>
    <row r="457" spans="1:14" s="1" customFormat="1" ht="14.25" customHeight="1">
      <c r="B457" s="150" t="s">
        <v>7</v>
      </c>
      <c r="C457" s="150"/>
      <c r="D457" s="153" t="s">
        <v>1257</v>
      </c>
      <c r="E457" s="153"/>
      <c r="F457" s="153"/>
      <c r="G457" s="153"/>
      <c r="H457" s="153"/>
      <c r="I457" s="153"/>
      <c r="J457" s="153"/>
      <c r="K457" s="110" t="s">
        <v>2152</v>
      </c>
    </row>
    <row r="458" spans="1:14" s="1" customFormat="1">
      <c r="B458" s="150" t="s">
        <v>1260</v>
      </c>
      <c r="C458" s="150"/>
      <c r="D458" s="2" t="s">
        <v>2095</v>
      </c>
      <c r="E458" s="151" t="s">
        <v>1261</v>
      </c>
      <c r="F458" s="151"/>
      <c r="G458" s="151"/>
      <c r="H458" s="151"/>
      <c r="I458" s="151"/>
      <c r="J458" s="151"/>
      <c r="K458" s="146"/>
      <c r="L458" s="4"/>
      <c r="M458" s="4"/>
    </row>
    <row r="459" spans="1:14" s="5" customFormat="1" ht="17.100000000000001" customHeight="1">
      <c r="B459" s="6" t="s">
        <v>2153</v>
      </c>
      <c r="C459" s="145"/>
      <c r="D459" s="151" t="s">
        <v>1259</v>
      </c>
      <c r="E459" s="151"/>
      <c r="F459" s="151"/>
      <c r="G459" s="151"/>
      <c r="H459" s="151"/>
      <c r="I459" s="151"/>
      <c r="J459" s="151"/>
      <c r="K459" s="3"/>
      <c r="L459" s="3"/>
      <c r="M459" s="3"/>
    </row>
    <row r="460" spans="1:14" s="5" customFormat="1" ht="18" customHeight="1">
      <c r="A460" s="152" t="s">
        <v>2154</v>
      </c>
      <c r="B460" s="152"/>
      <c r="C460" s="152"/>
      <c r="D460" s="152"/>
      <c r="E460" s="152"/>
      <c r="F460" s="152"/>
      <c r="G460" s="152"/>
      <c r="H460" s="152"/>
      <c r="I460" s="152"/>
      <c r="J460" s="152"/>
      <c r="K460" s="3"/>
      <c r="L460" s="3"/>
      <c r="M460" s="3"/>
    </row>
    <row r="461" spans="1:14" ht="3.75" customHeight="1"/>
    <row r="462" spans="1:14" ht="15" customHeight="1">
      <c r="A462" s="149" t="s">
        <v>0</v>
      </c>
      <c r="B462" s="148" t="s">
        <v>8</v>
      </c>
      <c r="C462" s="154" t="s">
        <v>3</v>
      </c>
      <c r="D462" s="155" t="s">
        <v>4</v>
      </c>
      <c r="E462" s="148" t="s">
        <v>14</v>
      </c>
      <c r="F462" s="148" t="s">
        <v>15</v>
      </c>
      <c r="G462" s="148" t="s">
        <v>9</v>
      </c>
      <c r="H462" s="148" t="s">
        <v>10</v>
      </c>
      <c r="I462" s="159" t="s">
        <v>6</v>
      </c>
      <c r="J462" s="159"/>
      <c r="K462" s="160" t="s">
        <v>11</v>
      </c>
      <c r="L462" s="161"/>
      <c r="M462" s="162"/>
    </row>
    <row r="463" spans="1:14" ht="21.95" customHeight="1">
      <c r="A463" s="149"/>
      <c r="B463" s="149"/>
      <c r="C463" s="154"/>
      <c r="D463" s="155"/>
      <c r="E463" s="149"/>
      <c r="F463" s="149"/>
      <c r="G463" s="149"/>
      <c r="H463" s="149"/>
      <c r="I463" s="7" t="s">
        <v>12</v>
      </c>
      <c r="J463" s="7" t="s">
        <v>13</v>
      </c>
      <c r="K463" s="163"/>
      <c r="L463" s="164"/>
      <c r="M463" s="165"/>
    </row>
    <row r="464" spans="1:14" ht="18.95" customHeight="1">
      <c r="A464" s="8">
        <v>1</v>
      </c>
      <c r="B464" s="15">
        <v>26211528674</v>
      </c>
      <c r="C464" s="9" t="s">
        <v>1799</v>
      </c>
      <c r="D464" s="10" t="s">
        <v>1693</v>
      </c>
      <c r="E464" s="16" t="s">
        <v>1272</v>
      </c>
      <c r="F464" s="16" t="s">
        <v>1272</v>
      </c>
      <c r="G464" s="11"/>
      <c r="H464" s="12"/>
      <c r="I464" s="12"/>
      <c r="J464" s="12"/>
      <c r="K464" s="166">
        <v>0</v>
      </c>
      <c r="L464" s="167"/>
      <c r="M464" s="168"/>
      <c r="N464" t="s">
        <v>2155</v>
      </c>
    </row>
    <row r="465" spans="1:14" ht="18.95" customHeight="1">
      <c r="A465" s="8">
        <v>2</v>
      </c>
      <c r="B465" s="15">
        <v>26217200583</v>
      </c>
      <c r="C465" s="9" t="s">
        <v>1800</v>
      </c>
      <c r="D465" s="10" t="s">
        <v>1693</v>
      </c>
      <c r="E465" s="16" t="s">
        <v>1380</v>
      </c>
      <c r="F465" s="16" t="s">
        <v>1380</v>
      </c>
      <c r="G465" s="11"/>
      <c r="H465" s="12"/>
      <c r="I465" s="12"/>
      <c r="J465" s="12"/>
      <c r="K465" s="156">
        <v>0</v>
      </c>
      <c r="L465" s="157"/>
      <c r="M465" s="158"/>
      <c r="N465" t="s">
        <v>2155</v>
      </c>
    </row>
    <row r="466" spans="1:14" ht="18.95" customHeight="1">
      <c r="A466" s="8">
        <v>3</v>
      </c>
      <c r="B466" s="15">
        <v>27212146659</v>
      </c>
      <c r="C466" s="9" t="s">
        <v>1801</v>
      </c>
      <c r="D466" s="10" t="s">
        <v>1693</v>
      </c>
      <c r="E466" s="16" t="s">
        <v>1391</v>
      </c>
      <c r="F466" s="16" t="s">
        <v>1391</v>
      </c>
      <c r="G466" s="11"/>
      <c r="H466" s="12"/>
      <c r="I466" s="12"/>
      <c r="J466" s="12"/>
      <c r="K466" s="156">
        <v>0</v>
      </c>
      <c r="L466" s="157"/>
      <c r="M466" s="158"/>
      <c r="N466" t="s">
        <v>2155</v>
      </c>
    </row>
    <row r="467" spans="1:14" ht="18.95" customHeight="1">
      <c r="A467" s="8">
        <v>4</v>
      </c>
      <c r="B467" s="15">
        <v>25211608017</v>
      </c>
      <c r="C467" s="9" t="s">
        <v>1596</v>
      </c>
      <c r="D467" s="10" t="s">
        <v>1693</v>
      </c>
      <c r="E467" s="16" t="s">
        <v>1802</v>
      </c>
      <c r="F467" s="16" t="s">
        <v>1802</v>
      </c>
      <c r="G467" s="11"/>
      <c r="H467" s="12"/>
      <c r="I467" s="12"/>
      <c r="J467" s="12"/>
      <c r="K467" s="156">
        <v>0</v>
      </c>
      <c r="L467" s="157"/>
      <c r="M467" s="158"/>
      <c r="N467" t="s">
        <v>2155</v>
      </c>
    </row>
    <row r="468" spans="1:14" ht="18.95" customHeight="1">
      <c r="A468" s="8">
        <v>5</v>
      </c>
      <c r="B468" s="15">
        <v>26214334229</v>
      </c>
      <c r="C468" s="9" t="s">
        <v>1803</v>
      </c>
      <c r="D468" s="10" t="s">
        <v>1693</v>
      </c>
      <c r="E468" s="16" t="s">
        <v>1317</v>
      </c>
      <c r="F468" s="16" t="s">
        <v>1317</v>
      </c>
      <c r="G468" s="11"/>
      <c r="H468" s="12"/>
      <c r="I468" s="12"/>
      <c r="J468" s="12"/>
      <c r="K468" s="156">
        <v>0</v>
      </c>
      <c r="L468" s="157"/>
      <c r="M468" s="158"/>
      <c r="N468" t="s">
        <v>2155</v>
      </c>
    </row>
    <row r="469" spans="1:14" ht="18.95" customHeight="1">
      <c r="A469" s="8">
        <v>6</v>
      </c>
      <c r="B469" s="15">
        <v>25211203167</v>
      </c>
      <c r="C469" s="9" t="s">
        <v>1615</v>
      </c>
      <c r="D469" s="10" t="s">
        <v>1693</v>
      </c>
      <c r="E469" s="16" t="s">
        <v>1297</v>
      </c>
      <c r="F469" s="16" t="s">
        <v>1297</v>
      </c>
      <c r="G469" s="11"/>
      <c r="H469" s="12"/>
      <c r="I469" s="12"/>
      <c r="J469" s="12"/>
      <c r="K469" s="156">
        <v>0</v>
      </c>
      <c r="L469" s="157"/>
      <c r="M469" s="158"/>
      <c r="N469" t="s">
        <v>2155</v>
      </c>
    </row>
    <row r="470" spans="1:14" ht="18.95" customHeight="1">
      <c r="A470" s="8">
        <v>7</v>
      </c>
      <c r="B470" s="15">
        <v>26212200477</v>
      </c>
      <c r="C470" s="9" t="s">
        <v>1804</v>
      </c>
      <c r="D470" s="10" t="s">
        <v>1693</v>
      </c>
      <c r="E470" s="16" t="s">
        <v>1546</v>
      </c>
      <c r="F470" s="16" t="s">
        <v>1546</v>
      </c>
      <c r="G470" s="11"/>
      <c r="H470" s="12"/>
      <c r="I470" s="12"/>
      <c r="J470" s="12"/>
      <c r="K470" s="156">
        <v>0</v>
      </c>
      <c r="L470" s="157"/>
      <c r="M470" s="158"/>
      <c r="N470" t="s">
        <v>2155</v>
      </c>
    </row>
    <row r="471" spans="1:14" ht="18.95" customHeight="1">
      <c r="A471" s="8">
        <v>8</v>
      </c>
      <c r="B471" s="15">
        <v>26217134327</v>
      </c>
      <c r="C471" s="9" t="s">
        <v>1805</v>
      </c>
      <c r="D471" s="10" t="s">
        <v>1693</v>
      </c>
      <c r="E471" s="16" t="s">
        <v>1264</v>
      </c>
      <c r="F471" s="16" t="s">
        <v>1264</v>
      </c>
      <c r="G471" s="11"/>
      <c r="H471" s="12"/>
      <c r="I471" s="12"/>
      <c r="J471" s="12"/>
      <c r="K471" s="156">
        <v>0</v>
      </c>
      <c r="L471" s="157"/>
      <c r="M471" s="158"/>
      <c r="N471" t="s">
        <v>2155</v>
      </c>
    </row>
    <row r="472" spans="1:14" ht="18.95" customHeight="1">
      <c r="A472" s="8">
        <v>9</v>
      </c>
      <c r="B472" s="15">
        <v>26211335929</v>
      </c>
      <c r="C472" s="9" t="s">
        <v>1806</v>
      </c>
      <c r="D472" s="10" t="s">
        <v>1807</v>
      </c>
      <c r="E472" s="16" t="s">
        <v>1309</v>
      </c>
      <c r="F472" s="16" t="s">
        <v>1309</v>
      </c>
      <c r="G472" s="11"/>
      <c r="H472" s="12"/>
      <c r="I472" s="12"/>
      <c r="J472" s="12"/>
      <c r="K472" s="156">
        <v>0</v>
      </c>
      <c r="L472" s="157"/>
      <c r="M472" s="158"/>
      <c r="N472" t="s">
        <v>2155</v>
      </c>
    </row>
    <row r="473" spans="1:14" ht="18.95" customHeight="1">
      <c r="A473" s="8">
        <v>10</v>
      </c>
      <c r="B473" s="15">
        <v>25211211308</v>
      </c>
      <c r="C473" s="9" t="s">
        <v>1427</v>
      </c>
      <c r="D473" s="10" t="s">
        <v>1807</v>
      </c>
      <c r="E473" s="16" t="s">
        <v>1267</v>
      </c>
      <c r="F473" s="16" t="s">
        <v>1267</v>
      </c>
      <c r="G473" s="11"/>
      <c r="H473" s="12"/>
      <c r="I473" s="12"/>
      <c r="J473" s="12"/>
      <c r="K473" s="156">
        <v>0</v>
      </c>
      <c r="L473" s="157"/>
      <c r="M473" s="158"/>
      <c r="N473" t="s">
        <v>2155</v>
      </c>
    </row>
    <row r="474" spans="1:14" ht="18.95" customHeight="1">
      <c r="A474" s="8">
        <v>11</v>
      </c>
      <c r="B474" s="15">
        <v>26207325395</v>
      </c>
      <c r="C474" s="9" t="s">
        <v>1808</v>
      </c>
      <c r="D474" s="10" t="s">
        <v>1809</v>
      </c>
      <c r="E474" s="16" t="s">
        <v>1286</v>
      </c>
      <c r="F474" s="16" t="s">
        <v>1286</v>
      </c>
      <c r="G474" s="11"/>
      <c r="H474" s="12"/>
      <c r="I474" s="12"/>
      <c r="J474" s="12"/>
      <c r="K474" s="156">
        <v>0</v>
      </c>
      <c r="L474" s="157"/>
      <c r="M474" s="158"/>
      <c r="N474" t="s">
        <v>2155</v>
      </c>
    </row>
    <row r="475" spans="1:14" ht="18.95" customHeight="1">
      <c r="A475" s="8">
        <v>12</v>
      </c>
      <c r="B475" s="15">
        <v>26214132311</v>
      </c>
      <c r="C475" s="9" t="s">
        <v>1810</v>
      </c>
      <c r="D475" s="10" t="s">
        <v>1809</v>
      </c>
      <c r="E475" s="16" t="s">
        <v>1497</v>
      </c>
      <c r="F475" s="16" t="s">
        <v>1497</v>
      </c>
      <c r="G475" s="11"/>
      <c r="H475" s="12"/>
      <c r="I475" s="12"/>
      <c r="J475" s="12"/>
      <c r="K475" s="156">
        <v>0</v>
      </c>
      <c r="L475" s="157"/>
      <c r="M475" s="158"/>
      <c r="N475" t="s">
        <v>2155</v>
      </c>
    </row>
    <row r="476" spans="1:14" ht="18.95" customHeight="1">
      <c r="A476" s="8">
        <v>13</v>
      </c>
      <c r="B476" s="15">
        <v>25212210482</v>
      </c>
      <c r="C476" s="9" t="s">
        <v>1811</v>
      </c>
      <c r="D476" s="10" t="s">
        <v>1812</v>
      </c>
      <c r="E476" s="16" t="s">
        <v>1359</v>
      </c>
      <c r="F476" s="16" t="s">
        <v>1359</v>
      </c>
      <c r="G476" s="11"/>
      <c r="H476" s="12"/>
      <c r="I476" s="12"/>
      <c r="J476" s="12"/>
      <c r="K476" s="156">
        <v>0</v>
      </c>
      <c r="L476" s="157"/>
      <c r="M476" s="158"/>
      <c r="N476" t="s">
        <v>2155</v>
      </c>
    </row>
    <row r="477" spans="1:14" ht="18.95" customHeight="1">
      <c r="A477" s="8">
        <v>14</v>
      </c>
      <c r="B477" s="15">
        <v>26211532150</v>
      </c>
      <c r="C477" s="9" t="s">
        <v>1813</v>
      </c>
      <c r="D477" s="10" t="s">
        <v>1812</v>
      </c>
      <c r="E477" s="16" t="s">
        <v>1370</v>
      </c>
      <c r="F477" s="16" t="s">
        <v>1370</v>
      </c>
      <c r="G477" s="11"/>
      <c r="H477" s="12"/>
      <c r="I477" s="12"/>
      <c r="J477" s="12"/>
      <c r="K477" s="156">
        <v>0</v>
      </c>
      <c r="L477" s="157"/>
      <c r="M477" s="158"/>
      <c r="N477" t="s">
        <v>2155</v>
      </c>
    </row>
    <row r="478" spans="1:14" ht="18.95" customHeight="1">
      <c r="A478" s="8">
        <v>15</v>
      </c>
      <c r="B478" s="15">
        <v>26212122300</v>
      </c>
      <c r="C478" s="9" t="s">
        <v>1814</v>
      </c>
      <c r="D478" s="10" t="s">
        <v>1812</v>
      </c>
      <c r="E478" s="16" t="s">
        <v>1339</v>
      </c>
      <c r="F478" s="16" t="s">
        <v>1339</v>
      </c>
      <c r="G478" s="11"/>
      <c r="H478" s="12"/>
      <c r="I478" s="12"/>
      <c r="J478" s="12"/>
      <c r="K478" s="156">
        <v>0</v>
      </c>
      <c r="L478" s="157"/>
      <c r="M478" s="158"/>
      <c r="N478" t="s">
        <v>2155</v>
      </c>
    </row>
    <row r="479" spans="1:14" ht="18.95" customHeight="1">
      <c r="A479" s="8">
        <v>16</v>
      </c>
      <c r="B479" s="15">
        <v>2321660253</v>
      </c>
      <c r="C479" s="9" t="s">
        <v>1815</v>
      </c>
      <c r="D479" s="10" t="s">
        <v>1812</v>
      </c>
      <c r="E479" s="16" t="s">
        <v>1816</v>
      </c>
      <c r="F479" s="16" t="s">
        <v>1816</v>
      </c>
      <c r="G479" s="11"/>
      <c r="H479" s="12"/>
      <c r="I479" s="12"/>
      <c r="J479" s="12"/>
      <c r="K479" s="156">
        <v>0</v>
      </c>
      <c r="L479" s="157"/>
      <c r="M479" s="158"/>
      <c r="N479" t="s">
        <v>2155</v>
      </c>
    </row>
    <row r="480" spans="1:14" ht="18.95" customHeight="1">
      <c r="A480" s="8">
        <v>17</v>
      </c>
      <c r="B480" s="15">
        <v>26211342552</v>
      </c>
      <c r="C480" s="9" t="s">
        <v>1427</v>
      </c>
      <c r="D480" s="10" t="s">
        <v>1812</v>
      </c>
      <c r="E480" s="16" t="s">
        <v>1309</v>
      </c>
      <c r="F480" s="16" t="s">
        <v>1309</v>
      </c>
      <c r="G480" s="11"/>
      <c r="H480" s="12"/>
      <c r="I480" s="12"/>
      <c r="J480" s="12"/>
      <c r="K480" s="156">
        <v>0</v>
      </c>
      <c r="L480" s="157"/>
      <c r="M480" s="158"/>
      <c r="N480" t="s">
        <v>2155</v>
      </c>
    </row>
    <row r="481" spans="1:14" ht="18.95" customHeight="1">
      <c r="A481" s="8">
        <v>18</v>
      </c>
      <c r="B481" s="15">
        <v>26204830702</v>
      </c>
      <c r="C481" s="9" t="s">
        <v>1296</v>
      </c>
      <c r="D481" s="10" t="s">
        <v>1817</v>
      </c>
      <c r="E481" s="16" t="s">
        <v>1714</v>
      </c>
      <c r="F481" s="16" t="s">
        <v>1714</v>
      </c>
      <c r="G481" s="11"/>
      <c r="H481" s="12"/>
      <c r="I481" s="12"/>
      <c r="J481" s="12"/>
      <c r="K481" s="156">
        <v>0</v>
      </c>
      <c r="L481" s="157"/>
      <c r="M481" s="158"/>
      <c r="N481" t="s">
        <v>2155</v>
      </c>
    </row>
    <row r="482" spans="1:14" ht="18.95" customHeight="1">
      <c r="A482" s="8">
        <v>19</v>
      </c>
      <c r="B482" s="15">
        <v>26202134159</v>
      </c>
      <c r="C482" s="9" t="s">
        <v>1818</v>
      </c>
      <c r="D482" s="10" t="s">
        <v>1819</v>
      </c>
      <c r="E482" s="16" t="s">
        <v>1314</v>
      </c>
      <c r="F482" s="16" t="s">
        <v>1314</v>
      </c>
      <c r="G482" s="11"/>
      <c r="H482" s="12"/>
      <c r="I482" s="12"/>
      <c r="J482" s="12"/>
      <c r="K482" s="156">
        <v>0</v>
      </c>
      <c r="L482" s="157"/>
      <c r="M482" s="158"/>
      <c r="N482" t="s">
        <v>2155</v>
      </c>
    </row>
    <row r="483" spans="1:14" ht="18.95" customHeight="1">
      <c r="A483" s="8">
        <v>20</v>
      </c>
      <c r="B483" s="15">
        <v>26202928180</v>
      </c>
      <c r="C483" s="9" t="s">
        <v>1820</v>
      </c>
      <c r="D483" s="10" t="s">
        <v>1819</v>
      </c>
      <c r="E483" s="16" t="s">
        <v>1351</v>
      </c>
      <c r="F483" s="16" t="s">
        <v>1351</v>
      </c>
      <c r="G483" s="11"/>
      <c r="H483" s="12"/>
      <c r="I483" s="12"/>
      <c r="J483" s="12"/>
      <c r="K483" s="156">
        <v>0</v>
      </c>
      <c r="L483" s="157"/>
      <c r="M483" s="158"/>
      <c r="N483" t="s">
        <v>2155</v>
      </c>
    </row>
    <row r="484" spans="1:14" ht="18.95" customHeight="1">
      <c r="A484" s="8">
        <v>21</v>
      </c>
      <c r="B484" s="15">
        <v>26204329785</v>
      </c>
      <c r="C484" s="9" t="s">
        <v>1821</v>
      </c>
      <c r="D484" s="10" t="s">
        <v>1819</v>
      </c>
      <c r="E484" s="16" t="s">
        <v>1317</v>
      </c>
      <c r="F484" s="16" t="s">
        <v>1317</v>
      </c>
      <c r="G484" s="11"/>
      <c r="H484" s="12"/>
      <c r="I484" s="12"/>
      <c r="J484" s="12"/>
      <c r="K484" s="156">
        <v>0</v>
      </c>
      <c r="L484" s="157"/>
      <c r="M484" s="158"/>
      <c r="N484" t="s">
        <v>2155</v>
      </c>
    </row>
    <row r="485" spans="1:14" ht="18.95" customHeight="1">
      <c r="A485" s="8">
        <v>22</v>
      </c>
      <c r="B485" s="15">
        <v>26202936181</v>
      </c>
      <c r="C485" s="9" t="s">
        <v>1822</v>
      </c>
      <c r="D485" s="10" t="s">
        <v>1819</v>
      </c>
      <c r="E485" s="16" t="s">
        <v>1295</v>
      </c>
      <c r="F485" s="16" t="s">
        <v>1295</v>
      </c>
      <c r="G485" s="11"/>
      <c r="H485" s="12"/>
      <c r="I485" s="12"/>
      <c r="J485" s="12"/>
      <c r="K485" s="156">
        <v>0</v>
      </c>
      <c r="L485" s="157"/>
      <c r="M485" s="158"/>
      <c r="N485" t="s">
        <v>2155</v>
      </c>
    </row>
    <row r="486" spans="1:14" ht="18.95" customHeight="1">
      <c r="A486" s="8">
        <v>23</v>
      </c>
      <c r="B486" s="15">
        <v>26212228974</v>
      </c>
      <c r="C486" s="9" t="s">
        <v>1823</v>
      </c>
      <c r="D486" s="10" t="s">
        <v>1819</v>
      </c>
      <c r="E486" s="16" t="s">
        <v>1474</v>
      </c>
      <c r="F486" s="16" t="s">
        <v>1474</v>
      </c>
      <c r="G486" s="11"/>
      <c r="H486" s="12"/>
      <c r="I486" s="12"/>
      <c r="J486" s="12"/>
      <c r="K486" s="156">
        <v>0</v>
      </c>
      <c r="L486" s="157"/>
      <c r="M486" s="158"/>
      <c r="N486" t="s">
        <v>2155</v>
      </c>
    </row>
    <row r="487" spans="1:14" ht="18.95" customHeight="1">
      <c r="A487" s="8">
        <v>24</v>
      </c>
      <c r="B487" s="15">
        <v>26202142517</v>
      </c>
      <c r="C487" s="9" t="s">
        <v>1824</v>
      </c>
      <c r="D487" s="10" t="s">
        <v>1825</v>
      </c>
      <c r="E487" s="16" t="s">
        <v>1314</v>
      </c>
      <c r="F487" s="16" t="s">
        <v>1314</v>
      </c>
      <c r="G487" s="11"/>
      <c r="H487" s="12"/>
      <c r="I487" s="12"/>
      <c r="J487" s="12"/>
      <c r="K487" s="156">
        <v>0</v>
      </c>
      <c r="L487" s="157"/>
      <c r="M487" s="158"/>
      <c r="N487" t="s">
        <v>2155</v>
      </c>
    </row>
    <row r="488" spans="1:14" ht="18.95" customHeight="1">
      <c r="A488" s="8">
        <v>25</v>
      </c>
      <c r="B488" s="15">
        <v>26207128015</v>
      </c>
      <c r="C488" s="9" t="s">
        <v>1826</v>
      </c>
      <c r="D488" s="10" t="s">
        <v>1697</v>
      </c>
      <c r="E488" s="16" t="s">
        <v>1380</v>
      </c>
      <c r="F488" s="16" t="s">
        <v>1380</v>
      </c>
      <c r="G488" s="11"/>
      <c r="H488" s="12"/>
      <c r="I488" s="12"/>
      <c r="J488" s="12"/>
      <c r="K488" s="156">
        <v>0</v>
      </c>
      <c r="L488" s="157"/>
      <c r="M488" s="158"/>
      <c r="N488" t="s">
        <v>2155</v>
      </c>
    </row>
    <row r="489" spans="1:14" ht="18.95" customHeight="1">
      <c r="A489" s="8">
        <v>26</v>
      </c>
      <c r="B489" s="15">
        <v>25207107208</v>
      </c>
      <c r="C489" s="9" t="s">
        <v>1827</v>
      </c>
      <c r="D489" s="10" t="s">
        <v>1697</v>
      </c>
      <c r="E489" s="16" t="s">
        <v>1272</v>
      </c>
      <c r="F489" s="16" t="s">
        <v>1272</v>
      </c>
      <c r="G489" s="11"/>
      <c r="H489" s="12"/>
      <c r="I489" s="12"/>
      <c r="J489" s="12"/>
      <c r="K489" s="156">
        <v>0</v>
      </c>
      <c r="L489" s="157"/>
      <c r="M489" s="158"/>
      <c r="N489" t="s">
        <v>2155</v>
      </c>
    </row>
    <row r="490" spans="1:14" ht="18.95" customHeight="1">
      <c r="A490" s="8">
        <v>27</v>
      </c>
      <c r="B490" s="15">
        <v>27212137135</v>
      </c>
      <c r="C490" s="9" t="s">
        <v>1828</v>
      </c>
      <c r="D490" s="10" t="s">
        <v>1697</v>
      </c>
      <c r="E490" s="16" t="s">
        <v>1391</v>
      </c>
      <c r="F490" s="16" t="s">
        <v>1391</v>
      </c>
      <c r="G490" s="11"/>
      <c r="H490" s="12"/>
      <c r="I490" s="12"/>
      <c r="J490" s="12"/>
      <c r="K490" s="156">
        <v>0</v>
      </c>
      <c r="L490" s="157"/>
      <c r="M490" s="158"/>
      <c r="N490" t="s">
        <v>2155</v>
      </c>
    </row>
    <row r="491" spans="1:14" ht="18.95" customHeight="1">
      <c r="A491" s="8">
        <v>28</v>
      </c>
      <c r="B491" s="15">
        <v>26202342612</v>
      </c>
      <c r="C491" s="9" t="s">
        <v>1829</v>
      </c>
      <c r="D491" s="10" t="s">
        <v>1697</v>
      </c>
      <c r="E491" s="16" t="s">
        <v>1592</v>
      </c>
      <c r="F491" s="16" t="s">
        <v>1592</v>
      </c>
      <c r="G491" s="11"/>
      <c r="H491" s="12"/>
      <c r="I491" s="12"/>
      <c r="J491" s="12"/>
      <c r="K491" s="156">
        <v>0</v>
      </c>
      <c r="L491" s="157"/>
      <c r="M491" s="158"/>
      <c r="N491" t="s">
        <v>2155</v>
      </c>
    </row>
    <row r="492" spans="1:14" ht="18.95" customHeight="1">
      <c r="A492" s="8">
        <v>29</v>
      </c>
      <c r="B492" s="15">
        <v>27202234037</v>
      </c>
      <c r="C492" s="9" t="s">
        <v>1830</v>
      </c>
      <c r="D492" s="10" t="s">
        <v>1697</v>
      </c>
      <c r="E492" s="16" t="s">
        <v>1359</v>
      </c>
      <c r="F492" s="16" t="s">
        <v>1359</v>
      </c>
      <c r="G492" s="11"/>
      <c r="H492" s="12"/>
      <c r="I492" s="12"/>
      <c r="J492" s="12"/>
      <c r="K492" s="156">
        <v>0</v>
      </c>
      <c r="L492" s="157"/>
      <c r="M492" s="158"/>
      <c r="N492" t="s">
        <v>2155</v>
      </c>
    </row>
    <row r="493" spans="1:14" ht="18.95" customHeight="1">
      <c r="A493" s="8">
        <v>30</v>
      </c>
      <c r="B493" s="15">
        <v>26207128327</v>
      </c>
      <c r="C493" s="9" t="s">
        <v>1831</v>
      </c>
      <c r="D493" s="10" t="s">
        <v>1697</v>
      </c>
      <c r="E493" s="16" t="s">
        <v>1264</v>
      </c>
      <c r="F493" s="16" t="s">
        <v>1264</v>
      </c>
      <c r="G493" s="11"/>
      <c r="H493" s="12"/>
      <c r="I493" s="12"/>
      <c r="J493" s="12"/>
      <c r="K493" s="156">
        <v>0</v>
      </c>
      <c r="L493" s="157"/>
      <c r="M493" s="158"/>
      <c r="N493" t="s">
        <v>2155</v>
      </c>
    </row>
    <row r="494" spans="1:14" ht="18.95" customHeight="1">
      <c r="A494" s="8">
        <v>31</v>
      </c>
      <c r="B494" s="15">
        <v>26212137524</v>
      </c>
      <c r="C494" s="9" t="s">
        <v>1832</v>
      </c>
      <c r="D494" s="10" t="s">
        <v>1833</v>
      </c>
      <c r="E494" s="16" t="s">
        <v>1292</v>
      </c>
      <c r="F494" s="16" t="s">
        <v>1292</v>
      </c>
      <c r="G494" s="11"/>
      <c r="H494" s="12"/>
      <c r="I494" s="12"/>
      <c r="J494" s="12"/>
      <c r="K494" s="156">
        <v>0</v>
      </c>
      <c r="L494" s="157"/>
      <c r="M494" s="158"/>
    </row>
    <row r="495" spans="1:14">
      <c r="K495" s="147"/>
      <c r="L495" s="147" t="s">
        <v>2156</v>
      </c>
      <c r="M495" s="13" t="s">
        <v>2087</v>
      </c>
    </row>
    <row r="496" spans="1:14" s="1" customFormat="1" ht="14.25" customHeight="1">
      <c r="B496" s="150" t="s">
        <v>7</v>
      </c>
      <c r="C496" s="150"/>
      <c r="D496" s="153" t="s">
        <v>1257</v>
      </c>
      <c r="E496" s="153"/>
      <c r="F496" s="153"/>
      <c r="G496" s="153"/>
      <c r="H496" s="153"/>
      <c r="I496" s="153"/>
      <c r="J496" s="153"/>
      <c r="K496" s="110" t="s">
        <v>2157</v>
      </c>
    </row>
    <row r="497" spans="1:14" s="1" customFormat="1">
      <c r="B497" s="150" t="s">
        <v>1260</v>
      </c>
      <c r="C497" s="150"/>
      <c r="D497" s="2" t="s">
        <v>2101</v>
      </c>
      <c r="E497" s="151" t="s">
        <v>1261</v>
      </c>
      <c r="F497" s="151"/>
      <c r="G497" s="151"/>
      <c r="H497" s="151"/>
      <c r="I497" s="151"/>
      <c r="J497" s="151"/>
      <c r="K497" s="146"/>
      <c r="L497" s="4"/>
      <c r="M497" s="4"/>
    </row>
    <row r="498" spans="1:14" s="5" customFormat="1" ht="17.100000000000001" customHeight="1">
      <c r="B498" s="6" t="s">
        <v>2158</v>
      </c>
      <c r="C498" s="145"/>
      <c r="D498" s="151" t="s">
        <v>1259</v>
      </c>
      <c r="E498" s="151"/>
      <c r="F498" s="151"/>
      <c r="G498" s="151"/>
      <c r="H498" s="151"/>
      <c r="I498" s="151"/>
      <c r="J498" s="151"/>
      <c r="K498" s="3"/>
      <c r="L498" s="3"/>
      <c r="M498" s="3"/>
    </row>
    <row r="499" spans="1:14" s="5" customFormat="1" ht="18" customHeight="1">
      <c r="A499" s="152" t="s">
        <v>2159</v>
      </c>
      <c r="B499" s="152"/>
      <c r="C499" s="152"/>
      <c r="D499" s="152"/>
      <c r="E499" s="152"/>
      <c r="F499" s="152"/>
      <c r="G499" s="152"/>
      <c r="H499" s="152"/>
      <c r="I499" s="152"/>
      <c r="J499" s="152"/>
      <c r="K499" s="3"/>
      <c r="L499" s="3"/>
      <c r="M499" s="3"/>
    </row>
    <row r="500" spans="1:14" ht="3.75" customHeight="1"/>
    <row r="501" spans="1:14" ht="15" customHeight="1">
      <c r="A501" s="149" t="s">
        <v>0</v>
      </c>
      <c r="B501" s="148" t="s">
        <v>8</v>
      </c>
      <c r="C501" s="154" t="s">
        <v>3</v>
      </c>
      <c r="D501" s="155" t="s">
        <v>4</v>
      </c>
      <c r="E501" s="148" t="s">
        <v>14</v>
      </c>
      <c r="F501" s="148" t="s">
        <v>15</v>
      </c>
      <c r="G501" s="148" t="s">
        <v>9</v>
      </c>
      <c r="H501" s="148" t="s">
        <v>10</v>
      </c>
      <c r="I501" s="159" t="s">
        <v>6</v>
      </c>
      <c r="J501" s="159"/>
      <c r="K501" s="160" t="s">
        <v>11</v>
      </c>
      <c r="L501" s="161"/>
      <c r="M501" s="162"/>
    </row>
    <row r="502" spans="1:14" ht="21.95" customHeight="1">
      <c r="A502" s="149"/>
      <c r="B502" s="149"/>
      <c r="C502" s="154"/>
      <c r="D502" s="155"/>
      <c r="E502" s="149"/>
      <c r="F502" s="149"/>
      <c r="G502" s="149"/>
      <c r="H502" s="149"/>
      <c r="I502" s="7" t="s">
        <v>12</v>
      </c>
      <c r="J502" s="7" t="s">
        <v>13</v>
      </c>
      <c r="K502" s="163"/>
      <c r="L502" s="164"/>
      <c r="M502" s="165"/>
    </row>
    <row r="503" spans="1:14" ht="18.95" customHeight="1">
      <c r="A503" s="8">
        <v>1</v>
      </c>
      <c r="B503" s="15">
        <v>26212227521</v>
      </c>
      <c r="C503" s="9" t="s">
        <v>1834</v>
      </c>
      <c r="D503" s="10" t="s">
        <v>1833</v>
      </c>
      <c r="E503" s="16" t="s">
        <v>1272</v>
      </c>
      <c r="F503" s="16" t="s">
        <v>1272</v>
      </c>
      <c r="G503" s="11"/>
      <c r="H503" s="12"/>
      <c r="I503" s="12"/>
      <c r="J503" s="12"/>
      <c r="K503" s="166">
        <v>0</v>
      </c>
      <c r="L503" s="167"/>
      <c r="M503" s="168"/>
      <c r="N503" t="s">
        <v>2160</v>
      </c>
    </row>
    <row r="504" spans="1:14" ht="18.95" customHeight="1">
      <c r="A504" s="8">
        <v>2</v>
      </c>
      <c r="B504" s="15">
        <v>26217100448</v>
      </c>
      <c r="C504" s="9" t="s">
        <v>1835</v>
      </c>
      <c r="D504" s="10" t="s">
        <v>1833</v>
      </c>
      <c r="E504" s="16" t="s">
        <v>1380</v>
      </c>
      <c r="F504" s="16" t="s">
        <v>1380</v>
      </c>
      <c r="G504" s="11"/>
      <c r="H504" s="12"/>
      <c r="I504" s="12"/>
      <c r="J504" s="12"/>
      <c r="K504" s="156">
        <v>0</v>
      </c>
      <c r="L504" s="157"/>
      <c r="M504" s="158"/>
      <c r="N504" t="s">
        <v>2160</v>
      </c>
    </row>
    <row r="505" spans="1:14" ht="18.95" customHeight="1">
      <c r="A505" s="8">
        <v>3</v>
      </c>
      <c r="B505" s="15">
        <v>26211742773</v>
      </c>
      <c r="C505" s="9" t="s">
        <v>1836</v>
      </c>
      <c r="D505" s="10" t="s">
        <v>1833</v>
      </c>
      <c r="E505" s="16" t="s">
        <v>1765</v>
      </c>
      <c r="F505" s="16" t="s">
        <v>1765</v>
      </c>
      <c r="G505" s="11"/>
      <c r="H505" s="12"/>
      <c r="I505" s="12"/>
      <c r="J505" s="12"/>
      <c r="K505" s="156">
        <v>0</v>
      </c>
      <c r="L505" s="157"/>
      <c r="M505" s="158"/>
      <c r="N505" t="s">
        <v>2160</v>
      </c>
    </row>
    <row r="506" spans="1:14" ht="18.95" customHeight="1">
      <c r="A506" s="8">
        <v>4</v>
      </c>
      <c r="B506" s="15">
        <v>25207117145</v>
      </c>
      <c r="C506" s="9" t="s">
        <v>1837</v>
      </c>
      <c r="D506" s="10" t="s">
        <v>1838</v>
      </c>
      <c r="E506" s="16" t="s">
        <v>1455</v>
      </c>
      <c r="F506" s="16" t="s">
        <v>1455</v>
      </c>
      <c r="G506" s="11"/>
      <c r="H506" s="12"/>
      <c r="I506" s="12"/>
      <c r="J506" s="12"/>
      <c r="K506" s="156">
        <v>0</v>
      </c>
      <c r="L506" s="157"/>
      <c r="M506" s="158"/>
      <c r="N506" t="s">
        <v>2160</v>
      </c>
    </row>
    <row r="507" spans="1:14" ht="18.95" customHeight="1">
      <c r="A507" s="8">
        <v>5</v>
      </c>
      <c r="B507" s="15">
        <v>25217204989</v>
      </c>
      <c r="C507" s="9" t="s">
        <v>1839</v>
      </c>
      <c r="D507" s="10" t="s">
        <v>1838</v>
      </c>
      <c r="E507" s="16" t="s">
        <v>1424</v>
      </c>
      <c r="F507" s="16" t="s">
        <v>1424</v>
      </c>
      <c r="G507" s="11"/>
      <c r="H507" s="12"/>
      <c r="I507" s="12"/>
      <c r="J507" s="12"/>
      <c r="K507" s="156">
        <v>0</v>
      </c>
      <c r="L507" s="157"/>
      <c r="M507" s="158"/>
      <c r="N507" t="s">
        <v>2160</v>
      </c>
    </row>
    <row r="508" spans="1:14" ht="18.95" customHeight="1">
      <c r="A508" s="8">
        <v>6</v>
      </c>
      <c r="B508" s="15">
        <v>26207130640</v>
      </c>
      <c r="C508" s="9" t="s">
        <v>1481</v>
      </c>
      <c r="D508" s="10" t="s">
        <v>1838</v>
      </c>
      <c r="E508" s="16" t="s">
        <v>1351</v>
      </c>
      <c r="F508" s="16" t="s">
        <v>1351</v>
      </c>
      <c r="G508" s="11"/>
      <c r="H508" s="12"/>
      <c r="I508" s="12"/>
      <c r="J508" s="12"/>
      <c r="K508" s="156">
        <v>0</v>
      </c>
      <c r="L508" s="157"/>
      <c r="M508" s="158"/>
      <c r="N508" t="s">
        <v>2160</v>
      </c>
    </row>
    <row r="509" spans="1:14" ht="18.95" customHeight="1">
      <c r="A509" s="8">
        <v>7</v>
      </c>
      <c r="B509" s="15">
        <v>26212135039</v>
      </c>
      <c r="C509" s="9" t="s">
        <v>1840</v>
      </c>
      <c r="D509" s="10" t="s">
        <v>1841</v>
      </c>
      <c r="E509" s="16" t="s">
        <v>1314</v>
      </c>
      <c r="F509" s="16" t="s">
        <v>1314</v>
      </c>
      <c r="G509" s="11"/>
      <c r="H509" s="12"/>
      <c r="I509" s="12"/>
      <c r="J509" s="12"/>
      <c r="K509" s="156">
        <v>0</v>
      </c>
      <c r="L509" s="157"/>
      <c r="M509" s="158"/>
      <c r="N509" t="s">
        <v>2160</v>
      </c>
    </row>
    <row r="510" spans="1:14" ht="18.95" customHeight="1">
      <c r="A510" s="8">
        <v>8</v>
      </c>
      <c r="B510" s="15">
        <v>26214320889</v>
      </c>
      <c r="C510" s="9" t="s">
        <v>1842</v>
      </c>
      <c r="D510" s="10" t="s">
        <v>1841</v>
      </c>
      <c r="E510" s="16" t="s">
        <v>1317</v>
      </c>
      <c r="F510" s="16" t="s">
        <v>1317</v>
      </c>
      <c r="G510" s="11"/>
      <c r="H510" s="12"/>
      <c r="I510" s="12"/>
      <c r="J510" s="12"/>
      <c r="K510" s="156">
        <v>0</v>
      </c>
      <c r="L510" s="157"/>
      <c r="M510" s="158"/>
      <c r="N510" t="s">
        <v>2160</v>
      </c>
    </row>
    <row r="511" spans="1:14" ht="18.95" customHeight="1">
      <c r="A511" s="8">
        <v>9</v>
      </c>
      <c r="B511" s="15">
        <v>24212205369</v>
      </c>
      <c r="C511" s="9" t="s">
        <v>1843</v>
      </c>
      <c r="D511" s="10" t="s">
        <v>1844</v>
      </c>
      <c r="E511" s="16" t="s">
        <v>1797</v>
      </c>
      <c r="F511" s="16" t="s">
        <v>1797</v>
      </c>
      <c r="G511" s="11"/>
      <c r="H511" s="12"/>
      <c r="I511" s="12"/>
      <c r="J511" s="12"/>
      <c r="K511" s="156">
        <v>0</v>
      </c>
      <c r="L511" s="157"/>
      <c r="M511" s="158"/>
      <c r="N511" t="s">
        <v>2160</v>
      </c>
    </row>
    <row r="512" spans="1:14" ht="18.95" customHeight="1">
      <c r="A512" s="8">
        <v>10</v>
      </c>
      <c r="B512" s="15">
        <v>25203501734</v>
      </c>
      <c r="C512" s="9" t="s">
        <v>1845</v>
      </c>
      <c r="D512" s="10" t="s">
        <v>1846</v>
      </c>
      <c r="E512" s="16" t="s">
        <v>1847</v>
      </c>
      <c r="F512" s="16" t="s">
        <v>1847</v>
      </c>
      <c r="G512" s="11"/>
      <c r="H512" s="12"/>
      <c r="I512" s="12"/>
      <c r="J512" s="12"/>
      <c r="K512" s="156">
        <v>0</v>
      </c>
      <c r="L512" s="157"/>
      <c r="M512" s="158"/>
      <c r="N512" t="s">
        <v>2160</v>
      </c>
    </row>
    <row r="513" spans="1:14" ht="18.95" customHeight="1">
      <c r="A513" s="8">
        <v>11</v>
      </c>
      <c r="B513" s="15">
        <v>26202120617</v>
      </c>
      <c r="C513" s="9" t="s">
        <v>1848</v>
      </c>
      <c r="D513" s="10" t="s">
        <v>1846</v>
      </c>
      <c r="E513" s="16" t="s">
        <v>1414</v>
      </c>
      <c r="F513" s="16" t="s">
        <v>1414</v>
      </c>
      <c r="G513" s="11"/>
      <c r="H513" s="12"/>
      <c r="I513" s="12"/>
      <c r="J513" s="12"/>
      <c r="K513" s="156">
        <v>0</v>
      </c>
      <c r="L513" s="157"/>
      <c r="M513" s="158"/>
      <c r="N513" t="s">
        <v>2160</v>
      </c>
    </row>
    <row r="514" spans="1:14" ht="18.95" customHeight="1">
      <c r="A514" s="8">
        <v>12</v>
      </c>
      <c r="B514" s="15">
        <v>26207120566</v>
      </c>
      <c r="C514" s="9" t="s">
        <v>1415</v>
      </c>
      <c r="D514" s="10" t="s">
        <v>1846</v>
      </c>
      <c r="E514" s="16" t="s">
        <v>1264</v>
      </c>
      <c r="F514" s="16" t="s">
        <v>1264</v>
      </c>
      <c r="G514" s="11"/>
      <c r="H514" s="12"/>
      <c r="I514" s="12"/>
      <c r="J514" s="12"/>
      <c r="K514" s="156">
        <v>0</v>
      </c>
      <c r="L514" s="157"/>
      <c r="M514" s="158"/>
      <c r="N514" t="s">
        <v>2160</v>
      </c>
    </row>
    <row r="515" spans="1:14" ht="18.95" customHeight="1">
      <c r="A515" s="8">
        <v>13</v>
      </c>
      <c r="B515" s="15">
        <v>26207121522</v>
      </c>
      <c r="C515" s="9" t="s">
        <v>1849</v>
      </c>
      <c r="D515" s="10" t="s">
        <v>1846</v>
      </c>
      <c r="E515" s="16" t="s">
        <v>1380</v>
      </c>
      <c r="F515" s="16" t="s">
        <v>1380</v>
      </c>
      <c r="G515" s="11"/>
      <c r="H515" s="12"/>
      <c r="I515" s="12"/>
      <c r="J515" s="12"/>
      <c r="K515" s="156">
        <v>0</v>
      </c>
      <c r="L515" s="157"/>
      <c r="M515" s="158"/>
      <c r="N515" t="s">
        <v>2160</v>
      </c>
    </row>
    <row r="516" spans="1:14" ht="18.95" customHeight="1">
      <c r="A516" s="8">
        <v>14</v>
      </c>
      <c r="B516" s="15">
        <v>26207124635</v>
      </c>
      <c r="C516" s="9" t="s">
        <v>1848</v>
      </c>
      <c r="D516" s="10" t="s">
        <v>1846</v>
      </c>
      <c r="E516" s="16" t="s">
        <v>1380</v>
      </c>
      <c r="F516" s="16" t="s">
        <v>1380</v>
      </c>
      <c r="G516" s="11"/>
      <c r="H516" s="12"/>
      <c r="I516" s="12"/>
      <c r="J516" s="12"/>
      <c r="K516" s="156">
        <v>0</v>
      </c>
      <c r="L516" s="157"/>
      <c r="M516" s="158"/>
      <c r="N516" t="s">
        <v>2160</v>
      </c>
    </row>
    <row r="517" spans="1:14" ht="18.95" customHeight="1">
      <c r="A517" s="8">
        <v>15</v>
      </c>
      <c r="B517" s="15">
        <v>26207133269</v>
      </c>
      <c r="C517" s="9" t="s">
        <v>1850</v>
      </c>
      <c r="D517" s="10" t="s">
        <v>1846</v>
      </c>
      <c r="E517" s="16" t="s">
        <v>1264</v>
      </c>
      <c r="F517" s="16" t="s">
        <v>1264</v>
      </c>
      <c r="G517" s="11"/>
      <c r="H517" s="12"/>
      <c r="I517" s="12"/>
      <c r="J517" s="12"/>
      <c r="K517" s="156">
        <v>0</v>
      </c>
      <c r="L517" s="157"/>
      <c r="M517" s="158"/>
      <c r="N517" t="s">
        <v>2160</v>
      </c>
    </row>
    <row r="518" spans="1:14" ht="18.95" customHeight="1">
      <c r="A518" s="8">
        <v>16</v>
      </c>
      <c r="B518" s="15">
        <v>27202137440</v>
      </c>
      <c r="C518" s="9" t="s">
        <v>1851</v>
      </c>
      <c r="D518" s="10" t="s">
        <v>1846</v>
      </c>
      <c r="E518" s="16" t="s">
        <v>1757</v>
      </c>
      <c r="F518" s="16" t="s">
        <v>1757</v>
      </c>
      <c r="G518" s="11"/>
      <c r="H518" s="12"/>
      <c r="I518" s="12"/>
      <c r="J518" s="12"/>
      <c r="K518" s="156">
        <v>0</v>
      </c>
      <c r="L518" s="157"/>
      <c r="M518" s="158"/>
      <c r="N518" t="s">
        <v>2160</v>
      </c>
    </row>
    <row r="519" spans="1:14" ht="18.95" customHeight="1">
      <c r="A519" s="8">
        <v>17</v>
      </c>
      <c r="B519" s="15">
        <v>26202234561</v>
      </c>
      <c r="C519" s="9" t="s">
        <v>1547</v>
      </c>
      <c r="D519" s="10" t="s">
        <v>1846</v>
      </c>
      <c r="E519" s="16" t="s">
        <v>1295</v>
      </c>
      <c r="F519" s="16" t="s">
        <v>1295</v>
      </c>
      <c r="G519" s="11"/>
      <c r="H519" s="12"/>
      <c r="I519" s="12"/>
      <c r="J519" s="12"/>
      <c r="K519" s="156">
        <v>0</v>
      </c>
      <c r="L519" s="157"/>
      <c r="M519" s="158"/>
      <c r="N519" t="s">
        <v>2160</v>
      </c>
    </row>
    <row r="520" spans="1:14" ht="18.95" customHeight="1">
      <c r="A520" s="8">
        <v>18</v>
      </c>
      <c r="B520" s="15">
        <v>26203336292</v>
      </c>
      <c r="C520" s="9" t="s">
        <v>1852</v>
      </c>
      <c r="D520" s="10" t="s">
        <v>1846</v>
      </c>
      <c r="E520" s="16" t="s">
        <v>1283</v>
      </c>
      <c r="F520" s="16" t="s">
        <v>1283</v>
      </c>
      <c r="G520" s="11"/>
      <c r="H520" s="12"/>
      <c r="I520" s="12"/>
      <c r="J520" s="12"/>
      <c r="K520" s="156">
        <v>0</v>
      </c>
      <c r="L520" s="157"/>
      <c r="M520" s="158"/>
      <c r="N520" t="s">
        <v>2160</v>
      </c>
    </row>
    <row r="521" spans="1:14" ht="18.95" customHeight="1">
      <c r="A521" s="8">
        <v>19</v>
      </c>
      <c r="B521" s="15">
        <v>26207100641</v>
      </c>
      <c r="C521" s="9" t="s">
        <v>1509</v>
      </c>
      <c r="D521" s="10" t="s">
        <v>1700</v>
      </c>
      <c r="E521" s="16" t="s">
        <v>1380</v>
      </c>
      <c r="F521" s="16" t="s">
        <v>1380</v>
      </c>
      <c r="G521" s="11"/>
      <c r="H521" s="12"/>
      <c r="I521" s="12"/>
      <c r="J521" s="12"/>
      <c r="K521" s="156">
        <v>0</v>
      </c>
      <c r="L521" s="157"/>
      <c r="M521" s="158"/>
      <c r="N521" t="s">
        <v>2160</v>
      </c>
    </row>
    <row r="522" spans="1:14" ht="18.95" customHeight="1">
      <c r="A522" s="8">
        <v>20</v>
      </c>
      <c r="B522" s="15">
        <v>26204335221</v>
      </c>
      <c r="C522" s="9" t="s">
        <v>1853</v>
      </c>
      <c r="D522" s="10" t="s">
        <v>1700</v>
      </c>
      <c r="E522" s="16" t="s">
        <v>1854</v>
      </c>
      <c r="F522" s="16" t="s">
        <v>1854</v>
      </c>
      <c r="G522" s="11"/>
      <c r="H522" s="12"/>
      <c r="I522" s="12"/>
      <c r="J522" s="12"/>
      <c r="K522" s="156">
        <v>0</v>
      </c>
      <c r="L522" s="157"/>
      <c r="M522" s="158"/>
      <c r="N522" t="s">
        <v>2160</v>
      </c>
    </row>
    <row r="523" spans="1:14" ht="18.95" customHeight="1">
      <c r="A523" s="8">
        <v>21</v>
      </c>
      <c r="B523" s="15">
        <v>26202525156</v>
      </c>
      <c r="C523" s="9" t="s">
        <v>1851</v>
      </c>
      <c r="D523" s="10" t="s">
        <v>1855</v>
      </c>
      <c r="E523" s="16" t="s">
        <v>1325</v>
      </c>
      <c r="F523" s="16" t="s">
        <v>1325</v>
      </c>
      <c r="G523" s="11"/>
      <c r="H523" s="12"/>
      <c r="I523" s="12"/>
      <c r="J523" s="12"/>
      <c r="K523" s="156">
        <v>0</v>
      </c>
      <c r="L523" s="157"/>
      <c r="M523" s="158"/>
      <c r="N523" t="s">
        <v>2160</v>
      </c>
    </row>
    <row r="524" spans="1:14" ht="18.95" customHeight="1">
      <c r="A524" s="8">
        <v>22</v>
      </c>
      <c r="B524" s="15">
        <v>26211226078</v>
      </c>
      <c r="C524" s="9" t="s">
        <v>1593</v>
      </c>
      <c r="D524" s="10" t="s">
        <v>1855</v>
      </c>
      <c r="E524" s="16" t="s">
        <v>1357</v>
      </c>
      <c r="F524" s="16" t="s">
        <v>1357</v>
      </c>
      <c r="G524" s="11"/>
      <c r="H524" s="12"/>
      <c r="I524" s="12"/>
      <c r="J524" s="12"/>
      <c r="K524" s="156">
        <v>0</v>
      </c>
      <c r="L524" s="157"/>
      <c r="M524" s="158"/>
      <c r="N524" t="s">
        <v>2160</v>
      </c>
    </row>
    <row r="525" spans="1:14" ht="18.95" customHeight="1">
      <c r="A525" s="8">
        <v>23</v>
      </c>
      <c r="B525" s="15">
        <v>27213126561</v>
      </c>
      <c r="C525" s="9" t="s">
        <v>1856</v>
      </c>
      <c r="D525" s="10" t="s">
        <v>1855</v>
      </c>
      <c r="E525" s="16" t="s">
        <v>1391</v>
      </c>
      <c r="F525" s="16" t="s">
        <v>1391</v>
      </c>
      <c r="G525" s="11"/>
      <c r="H525" s="12"/>
      <c r="I525" s="12"/>
      <c r="J525" s="12"/>
      <c r="K525" s="156">
        <v>0</v>
      </c>
      <c r="L525" s="157"/>
      <c r="M525" s="158"/>
      <c r="N525" t="s">
        <v>2160</v>
      </c>
    </row>
    <row r="526" spans="1:14" ht="18.95" customHeight="1">
      <c r="A526" s="8">
        <v>24</v>
      </c>
      <c r="B526" s="15">
        <v>26212133822</v>
      </c>
      <c r="C526" s="9" t="s">
        <v>1857</v>
      </c>
      <c r="D526" s="10" t="s">
        <v>1855</v>
      </c>
      <c r="E526" s="16" t="s">
        <v>1314</v>
      </c>
      <c r="F526" s="16" t="s">
        <v>1314</v>
      </c>
      <c r="G526" s="11"/>
      <c r="H526" s="12"/>
      <c r="I526" s="12"/>
      <c r="J526" s="12"/>
      <c r="K526" s="156">
        <v>0</v>
      </c>
      <c r="L526" s="157"/>
      <c r="M526" s="158"/>
      <c r="N526" t="s">
        <v>2160</v>
      </c>
    </row>
    <row r="527" spans="1:14" ht="18.95" customHeight="1">
      <c r="A527" s="8">
        <v>25</v>
      </c>
      <c r="B527" s="15">
        <v>26207122990</v>
      </c>
      <c r="C527" s="9" t="s">
        <v>1858</v>
      </c>
      <c r="D527" s="10" t="s">
        <v>1855</v>
      </c>
      <c r="E527" s="16" t="s">
        <v>1264</v>
      </c>
      <c r="F527" s="16" t="s">
        <v>1264</v>
      </c>
      <c r="G527" s="11"/>
      <c r="H527" s="12"/>
      <c r="I527" s="12"/>
      <c r="J527" s="12"/>
      <c r="K527" s="156">
        <v>0</v>
      </c>
      <c r="L527" s="157"/>
      <c r="M527" s="158"/>
      <c r="N527" t="s">
        <v>2160</v>
      </c>
    </row>
    <row r="528" spans="1:14" ht="18.95" customHeight="1">
      <c r="A528" s="8">
        <v>26</v>
      </c>
      <c r="B528" s="15">
        <v>25214305402</v>
      </c>
      <c r="C528" s="9" t="s">
        <v>1859</v>
      </c>
      <c r="D528" s="10" t="s">
        <v>1860</v>
      </c>
      <c r="E528" s="16" t="s">
        <v>1667</v>
      </c>
      <c r="F528" s="16" t="s">
        <v>1667</v>
      </c>
      <c r="G528" s="11"/>
      <c r="H528" s="12"/>
      <c r="I528" s="12"/>
      <c r="J528" s="12"/>
      <c r="K528" s="156">
        <v>0</v>
      </c>
      <c r="L528" s="157"/>
      <c r="M528" s="158"/>
      <c r="N528" t="s">
        <v>2160</v>
      </c>
    </row>
    <row r="529" spans="1:14" ht="18.95" customHeight="1">
      <c r="A529" s="8">
        <v>27</v>
      </c>
      <c r="B529" s="15">
        <v>26202142374</v>
      </c>
      <c r="C529" s="9" t="s">
        <v>1861</v>
      </c>
      <c r="D529" s="10" t="s">
        <v>1860</v>
      </c>
      <c r="E529" s="16" t="s">
        <v>1351</v>
      </c>
      <c r="F529" s="16" t="s">
        <v>1351</v>
      </c>
      <c r="G529" s="11"/>
      <c r="H529" s="12"/>
      <c r="I529" s="12"/>
      <c r="J529" s="12"/>
      <c r="K529" s="156">
        <v>0</v>
      </c>
      <c r="L529" s="157"/>
      <c r="M529" s="158"/>
      <c r="N529" t="s">
        <v>2160</v>
      </c>
    </row>
    <row r="530" spans="1:14" ht="18.95" customHeight="1">
      <c r="A530" s="8">
        <v>28</v>
      </c>
      <c r="B530" s="15">
        <v>26203324855</v>
      </c>
      <c r="C530" s="9" t="s">
        <v>1547</v>
      </c>
      <c r="D530" s="10" t="s">
        <v>1860</v>
      </c>
      <c r="E530" s="16" t="s">
        <v>1276</v>
      </c>
      <c r="F530" s="16" t="s">
        <v>1276</v>
      </c>
      <c r="G530" s="11"/>
      <c r="H530" s="12"/>
      <c r="I530" s="12"/>
      <c r="J530" s="12"/>
      <c r="K530" s="156">
        <v>0</v>
      </c>
      <c r="L530" s="157"/>
      <c r="M530" s="158"/>
      <c r="N530" t="s">
        <v>2160</v>
      </c>
    </row>
    <row r="531" spans="1:14" ht="18.95" customHeight="1">
      <c r="A531" s="8">
        <v>29</v>
      </c>
      <c r="B531" s="15">
        <v>26204335752</v>
      </c>
      <c r="C531" s="9" t="s">
        <v>1862</v>
      </c>
      <c r="D531" s="10" t="s">
        <v>1860</v>
      </c>
      <c r="E531" s="16" t="s">
        <v>1317</v>
      </c>
      <c r="F531" s="16" t="s">
        <v>1317</v>
      </c>
      <c r="G531" s="11"/>
      <c r="H531" s="12"/>
      <c r="I531" s="12"/>
      <c r="J531" s="12"/>
      <c r="K531" s="156">
        <v>0</v>
      </c>
      <c r="L531" s="157"/>
      <c r="M531" s="158"/>
      <c r="N531" t="s">
        <v>2160</v>
      </c>
    </row>
    <row r="532" spans="1:14" ht="18.95" customHeight="1">
      <c r="A532" s="8">
        <v>30</v>
      </c>
      <c r="B532" s="15">
        <v>26207326264</v>
      </c>
      <c r="C532" s="9" t="s">
        <v>1863</v>
      </c>
      <c r="D532" s="10" t="s">
        <v>1860</v>
      </c>
      <c r="E532" s="16" t="s">
        <v>1286</v>
      </c>
      <c r="F532" s="16" t="s">
        <v>1286</v>
      </c>
      <c r="G532" s="11"/>
      <c r="H532" s="12"/>
      <c r="I532" s="12"/>
      <c r="J532" s="12"/>
      <c r="K532" s="156">
        <v>0</v>
      </c>
      <c r="L532" s="157"/>
      <c r="M532" s="158"/>
      <c r="N532" t="s">
        <v>2160</v>
      </c>
    </row>
    <row r="533" spans="1:14" ht="18.95" customHeight="1">
      <c r="A533" s="8">
        <v>31</v>
      </c>
      <c r="B533" s="15">
        <v>26211139026</v>
      </c>
      <c r="C533" s="9" t="s">
        <v>1840</v>
      </c>
      <c r="D533" s="10" t="s">
        <v>1860</v>
      </c>
      <c r="E533" s="16" t="s">
        <v>1270</v>
      </c>
      <c r="F533" s="16" t="s">
        <v>1270</v>
      </c>
      <c r="G533" s="11"/>
      <c r="H533" s="12"/>
      <c r="I533" s="12"/>
      <c r="J533" s="12"/>
      <c r="K533" s="156">
        <v>0</v>
      </c>
      <c r="L533" s="157"/>
      <c r="M533" s="158"/>
    </row>
    <row r="534" spans="1:14">
      <c r="K534" s="147"/>
      <c r="L534" s="147" t="s">
        <v>2161</v>
      </c>
      <c r="M534" s="13" t="s">
        <v>2087</v>
      </c>
    </row>
    <row r="535" spans="1:14" s="1" customFormat="1" ht="14.25" customHeight="1">
      <c r="B535" s="150" t="s">
        <v>7</v>
      </c>
      <c r="C535" s="150"/>
      <c r="D535" s="153" t="s">
        <v>1257</v>
      </c>
      <c r="E535" s="153"/>
      <c r="F535" s="153"/>
      <c r="G535" s="153"/>
      <c r="H535" s="153"/>
      <c r="I535" s="153"/>
      <c r="J535" s="153"/>
      <c r="K535" s="110" t="s">
        <v>2162</v>
      </c>
    </row>
    <row r="536" spans="1:14" s="1" customFormat="1">
      <c r="B536" s="150" t="s">
        <v>1260</v>
      </c>
      <c r="C536" s="150"/>
      <c r="D536" s="2" t="s">
        <v>2107</v>
      </c>
      <c r="E536" s="151" t="s">
        <v>1261</v>
      </c>
      <c r="F536" s="151"/>
      <c r="G536" s="151"/>
      <c r="H536" s="151"/>
      <c r="I536" s="151"/>
      <c r="J536" s="151"/>
      <c r="K536" s="146"/>
      <c r="L536" s="4"/>
      <c r="M536" s="4"/>
    </row>
    <row r="537" spans="1:14" s="5" customFormat="1" ht="17.100000000000001" customHeight="1">
      <c r="B537" s="6" t="s">
        <v>2163</v>
      </c>
      <c r="C537" s="145"/>
      <c r="D537" s="151" t="s">
        <v>1259</v>
      </c>
      <c r="E537" s="151"/>
      <c r="F537" s="151"/>
      <c r="G537" s="151"/>
      <c r="H537" s="151"/>
      <c r="I537" s="151"/>
      <c r="J537" s="151"/>
      <c r="K537" s="3"/>
      <c r="L537" s="3"/>
      <c r="M537" s="3"/>
    </row>
    <row r="538" spans="1:14" s="5" customFormat="1" ht="18" customHeight="1">
      <c r="A538" s="152" t="s">
        <v>2164</v>
      </c>
      <c r="B538" s="152"/>
      <c r="C538" s="152"/>
      <c r="D538" s="152"/>
      <c r="E538" s="152"/>
      <c r="F538" s="152"/>
      <c r="G538" s="152"/>
      <c r="H538" s="152"/>
      <c r="I538" s="152"/>
      <c r="J538" s="152"/>
      <c r="K538" s="3"/>
      <c r="L538" s="3"/>
      <c r="M538" s="3"/>
    </row>
    <row r="539" spans="1:14" ht="3.75" customHeight="1"/>
    <row r="540" spans="1:14" ht="15" customHeight="1">
      <c r="A540" s="149" t="s">
        <v>0</v>
      </c>
      <c r="B540" s="148" t="s">
        <v>8</v>
      </c>
      <c r="C540" s="154" t="s">
        <v>3</v>
      </c>
      <c r="D540" s="155" t="s">
        <v>4</v>
      </c>
      <c r="E540" s="148" t="s">
        <v>14</v>
      </c>
      <c r="F540" s="148" t="s">
        <v>15</v>
      </c>
      <c r="G540" s="148" t="s">
        <v>9</v>
      </c>
      <c r="H540" s="148" t="s">
        <v>10</v>
      </c>
      <c r="I540" s="159" t="s">
        <v>6</v>
      </c>
      <c r="J540" s="159"/>
      <c r="K540" s="160" t="s">
        <v>11</v>
      </c>
      <c r="L540" s="161"/>
      <c r="M540" s="162"/>
    </row>
    <row r="541" spans="1:14" ht="21.95" customHeight="1">
      <c r="A541" s="149"/>
      <c r="B541" s="149"/>
      <c r="C541" s="154"/>
      <c r="D541" s="155"/>
      <c r="E541" s="149"/>
      <c r="F541" s="149"/>
      <c r="G541" s="149"/>
      <c r="H541" s="149"/>
      <c r="I541" s="7" t="s">
        <v>12</v>
      </c>
      <c r="J541" s="7" t="s">
        <v>13</v>
      </c>
      <c r="K541" s="163"/>
      <c r="L541" s="164"/>
      <c r="M541" s="165"/>
    </row>
    <row r="542" spans="1:14" ht="18.95" customHeight="1">
      <c r="A542" s="8">
        <v>1</v>
      </c>
      <c r="B542" s="15">
        <v>24207100921</v>
      </c>
      <c r="C542" s="9" t="s">
        <v>1690</v>
      </c>
      <c r="D542" s="10" t="s">
        <v>1860</v>
      </c>
      <c r="E542" s="16" t="s">
        <v>1440</v>
      </c>
      <c r="F542" s="16" t="s">
        <v>1440</v>
      </c>
      <c r="G542" s="11"/>
      <c r="H542" s="12"/>
      <c r="I542" s="12"/>
      <c r="J542" s="12"/>
      <c r="K542" s="166">
        <v>0</v>
      </c>
      <c r="L542" s="167"/>
      <c r="M542" s="168"/>
      <c r="N542" t="s">
        <v>2165</v>
      </c>
    </row>
    <row r="543" spans="1:14" ht="18.95" customHeight="1">
      <c r="A543" s="8">
        <v>2</v>
      </c>
      <c r="B543" s="15">
        <v>24207209816</v>
      </c>
      <c r="C543" s="9" t="s">
        <v>1864</v>
      </c>
      <c r="D543" s="10" t="s">
        <v>1860</v>
      </c>
      <c r="E543" s="16" t="s">
        <v>1264</v>
      </c>
      <c r="F543" s="16" t="s">
        <v>1264</v>
      </c>
      <c r="G543" s="11"/>
      <c r="H543" s="12"/>
      <c r="I543" s="12"/>
      <c r="J543" s="12"/>
      <c r="K543" s="156">
        <v>0</v>
      </c>
      <c r="L543" s="157"/>
      <c r="M543" s="158"/>
      <c r="N543" t="s">
        <v>2165</v>
      </c>
    </row>
    <row r="544" spans="1:14" ht="18.95" customHeight="1">
      <c r="A544" s="8">
        <v>3</v>
      </c>
      <c r="B544" s="15">
        <v>26207128175</v>
      </c>
      <c r="C544" s="9" t="s">
        <v>1706</v>
      </c>
      <c r="D544" s="10" t="s">
        <v>1860</v>
      </c>
      <c r="E544" s="16" t="s">
        <v>1264</v>
      </c>
      <c r="F544" s="16" t="s">
        <v>1264</v>
      </c>
      <c r="G544" s="11"/>
      <c r="H544" s="12"/>
      <c r="I544" s="12"/>
      <c r="J544" s="12"/>
      <c r="K544" s="156">
        <v>0</v>
      </c>
      <c r="L544" s="157"/>
      <c r="M544" s="158"/>
      <c r="N544" t="s">
        <v>2165</v>
      </c>
    </row>
    <row r="545" spans="1:14" ht="18.95" customHeight="1">
      <c r="A545" s="8">
        <v>4</v>
      </c>
      <c r="B545" s="15">
        <v>26207100616</v>
      </c>
      <c r="C545" s="9" t="s">
        <v>1690</v>
      </c>
      <c r="D545" s="10" t="s">
        <v>1860</v>
      </c>
      <c r="E545" s="16" t="s">
        <v>1314</v>
      </c>
      <c r="F545" s="16" t="s">
        <v>1314</v>
      </c>
      <c r="G545" s="11"/>
      <c r="H545" s="12"/>
      <c r="I545" s="12"/>
      <c r="J545" s="12"/>
      <c r="K545" s="156">
        <v>0</v>
      </c>
      <c r="L545" s="157"/>
      <c r="M545" s="158"/>
      <c r="N545" t="s">
        <v>2165</v>
      </c>
    </row>
    <row r="546" spans="1:14" ht="18.95" customHeight="1">
      <c r="A546" s="8">
        <v>5</v>
      </c>
      <c r="B546" s="15">
        <v>25211211715</v>
      </c>
      <c r="C546" s="9" t="s">
        <v>1865</v>
      </c>
      <c r="D546" s="10" t="s">
        <v>1866</v>
      </c>
      <c r="E546" s="16" t="s">
        <v>1267</v>
      </c>
      <c r="F546" s="16" t="s">
        <v>1267</v>
      </c>
      <c r="G546" s="11"/>
      <c r="H546" s="12"/>
      <c r="I546" s="12"/>
      <c r="J546" s="12"/>
      <c r="K546" s="156">
        <v>0</v>
      </c>
      <c r="L546" s="157"/>
      <c r="M546" s="158"/>
      <c r="N546" t="s">
        <v>2165</v>
      </c>
    </row>
    <row r="547" spans="1:14" ht="18.95" customHeight="1">
      <c r="A547" s="8">
        <v>6</v>
      </c>
      <c r="B547" s="15">
        <v>27202202702</v>
      </c>
      <c r="C547" s="9" t="s">
        <v>1867</v>
      </c>
      <c r="D547" s="10" t="s">
        <v>1868</v>
      </c>
      <c r="E547" s="16" t="s">
        <v>1359</v>
      </c>
      <c r="F547" s="16" t="s">
        <v>1359</v>
      </c>
      <c r="G547" s="11"/>
      <c r="H547" s="12"/>
      <c r="I547" s="12"/>
      <c r="J547" s="12"/>
      <c r="K547" s="156">
        <v>0</v>
      </c>
      <c r="L547" s="157"/>
      <c r="M547" s="158"/>
      <c r="N547" t="s">
        <v>2165</v>
      </c>
    </row>
    <row r="548" spans="1:14" ht="18.95" customHeight="1">
      <c r="A548" s="8">
        <v>7</v>
      </c>
      <c r="B548" s="15">
        <v>24211209880</v>
      </c>
      <c r="C548" s="9" t="s">
        <v>1869</v>
      </c>
      <c r="D548" s="10" t="s">
        <v>1870</v>
      </c>
      <c r="E548" s="16" t="s">
        <v>1616</v>
      </c>
      <c r="F548" s="16" t="s">
        <v>1616</v>
      </c>
      <c r="G548" s="11"/>
      <c r="H548" s="12"/>
      <c r="I548" s="12"/>
      <c r="J548" s="12"/>
      <c r="K548" s="156">
        <v>0</v>
      </c>
      <c r="L548" s="157"/>
      <c r="M548" s="158"/>
      <c r="N548" t="s">
        <v>2165</v>
      </c>
    </row>
    <row r="549" spans="1:14" ht="18.95" customHeight="1">
      <c r="A549" s="8">
        <v>8</v>
      </c>
      <c r="B549" s="15">
        <v>26204330478</v>
      </c>
      <c r="C549" s="9" t="s">
        <v>1871</v>
      </c>
      <c r="D549" s="10" t="s">
        <v>1870</v>
      </c>
      <c r="E549" s="16" t="s">
        <v>1317</v>
      </c>
      <c r="F549" s="16" t="s">
        <v>1317</v>
      </c>
      <c r="G549" s="11"/>
      <c r="H549" s="12"/>
      <c r="I549" s="12"/>
      <c r="J549" s="12"/>
      <c r="K549" s="156">
        <v>0</v>
      </c>
      <c r="L549" s="157"/>
      <c r="M549" s="158"/>
      <c r="N549" t="s">
        <v>2165</v>
      </c>
    </row>
    <row r="550" spans="1:14" ht="18.95" customHeight="1">
      <c r="A550" s="8">
        <v>9</v>
      </c>
      <c r="B550" s="15">
        <v>26211334362</v>
      </c>
      <c r="C550" s="9" t="s">
        <v>1872</v>
      </c>
      <c r="D550" s="10" t="s">
        <v>1870</v>
      </c>
      <c r="E550" s="16" t="s">
        <v>1309</v>
      </c>
      <c r="F550" s="16" t="s">
        <v>1309</v>
      </c>
      <c r="G550" s="11"/>
      <c r="H550" s="12"/>
      <c r="I550" s="12"/>
      <c r="J550" s="12"/>
      <c r="K550" s="156">
        <v>0</v>
      </c>
      <c r="L550" s="157"/>
      <c r="M550" s="158"/>
      <c r="N550" t="s">
        <v>2165</v>
      </c>
    </row>
    <row r="551" spans="1:14" ht="18.95" customHeight="1">
      <c r="A551" s="8">
        <v>10</v>
      </c>
      <c r="B551" s="15">
        <v>26211436349</v>
      </c>
      <c r="C551" s="9" t="s">
        <v>1873</v>
      </c>
      <c r="D551" s="10" t="s">
        <v>1870</v>
      </c>
      <c r="E551" s="16" t="s">
        <v>1583</v>
      </c>
      <c r="F551" s="16" t="s">
        <v>1583</v>
      </c>
      <c r="G551" s="11"/>
      <c r="H551" s="12"/>
      <c r="I551" s="12"/>
      <c r="J551" s="12"/>
      <c r="K551" s="156">
        <v>0</v>
      </c>
      <c r="L551" s="157"/>
      <c r="M551" s="158"/>
      <c r="N551" t="s">
        <v>2165</v>
      </c>
    </row>
    <row r="552" spans="1:14" ht="18.95" customHeight="1">
      <c r="A552" s="8">
        <v>11</v>
      </c>
      <c r="B552" s="15">
        <v>26212123030</v>
      </c>
      <c r="C552" s="9" t="s">
        <v>1874</v>
      </c>
      <c r="D552" s="10" t="s">
        <v>1870</v>
      </c>
      <c r="E552" s="16" t="s">
        <v>1314</v>
      </c>
      <c r="F552" s="16" t="s">
        <v>1314</v>
      </c>
      <c r="G552" s="11"/>
      <c r="H552" s="12"/>
      <c r="I552" s="12"/>
      <c r="J552" s="12"/>
      <c r="K552" s="156">
        <v>0</v>
      </c>
      <c r="L552" s="157"/>
      <c r="M552" s="158"/>
      <c r="N552" t="s">
        <v>2165</v>
      </c>
    </row>
    <row r="553" spans="1:14" ht="18.95" customHeight="1">
      <c r="A553" s="8">
        <v>12</v>
      </c>
      <c r="B553" s="15">
        <v>25212715759</v>
      </c>
      <c r="C553" s="9" t="s">
        <v>1875</v>
      </c>
      <c r="D553" s="10" t="s">
        <v>1870</v>
      </c>
      <c r="E553" s="16" t="s">
        <v>1264</v>
      </c>
      <c r="F553" s="16" t="s">
        <v>1264</v>
      </c>
      <c r="G553" s="11"/>
      <c r="H553" s="12"/>
      <c r="I553" s="12"/>
      <c r="J553" s="12"/>
      <c r="K553" s="156">
        <v>0</v>
      </c>
      <c r="L553" s="157"/>
      <c r="M553" s="158"/>
      <c r="N553" t="s">
        <v>2165</v>
      </c>
    </row>
    <row r="554" spans="1:14" ht="18.95" customHeight="1">
      <c r="A554" s="8">
        <v>13</v>
      </c>
      <c r="B554" s="15">
        <v>26207131811</v>
      </c>
      <c r="C554" s="9" t="s">
        <v>1514</v>
      </c>
      <c r="D554" s="10" t="s">
        <v>1870</v>
      </c>
      <c r="E554" s="16" t="s">
        <v>1351</v>
      </c>
      <c r="F554" s="16" t="s">
        <v>1351</v>
      </c>
      <c r="G554" s="11"/>
      <c r="H554" s="12"/>
      <c r="I554" s="12"/>
      <c r="J554" s="12"/>
      <c r="K554" s="156">
        <v>0</v>
      </c>
      <c r="L554" s="157"/>
      <c r="M554" s="158"/>
      <c r="N554" t="s">
        <v>2165</v>
      </c>
    </row>
    <row r="555" spans="1:14" ht="18.95" customHeight="1">
      <c r="A555" s="8">
        <v>14</v>
      </c>
      <c r="B555" s="15">
        <v>25212105778</v>
      </c>
      <c r="C555" s="9" t="s">
        <v>1427</v>
      </c>
      <c r="D555" s="10" t="s">
        <v>1870</v>
      </c>
      <c r="E555" s="16" t="s">
        <v>1797</v>
      </c>
      <c r="F555" s="16" t="s">
        <v>1797</v>
      </c>
      <c r="G555" s="11"/>
      <c r="H555" s="12"/>
      <c r="I555" s="12"/>
      <c r="J555" s="12"/>
      <c r="K555" s="156">
        <v>0</v>
      </c>
      <c r="L555" s="157"/>
      <c r="M555" s="158"/>
      <c r="N555" t="s">
        <v>2165</v>
      </c>
    </row>
    <row r="556" spans="1:14" ht="18.95" customHeight="1">
      <c r="A556" s="8">
        <v>15</v>
      </c>
      <c r="B556" s="15">
        <v>24211709907</v>
      </c>
      <c r="C556" s="9" t="s">
        <v>1876</v>
      </c>
      <c r="D556" s="10" t="s">
        <v>1870</v>
      </c>
      <c r="E556" s="16" t="s">
        <v>1877</v>
      </c>
      <c r="F556" s="16" t="s">
        <v>1877</v>
      </c>
      <c r="G556" s="11"/>
      <c r="H556" s="12"/>
      <c r="I556" s="12"/>
      <c r="J556" s="12"/>
      <c r="K556" s="156">
        <v>0</v>
      </c>
      <c r="L556" s="157"/>
      <c r="M556" s="158"/>
      <c r="N556" t="s">
        <v>2165</v>
      </c>
    </row>
    <row r="557" spans="1:14" ht="18.95" customHeight="1">
      <c r="A557" s="8">
        <v>16</v>
      </c>
      <c r="B557" s="15">
        <v>25213508522</v>
      </c>
      <c r="C557" s="9" t="s">
        <v>1472</v>
      </c>
      <c r="D557" s="10" t="s">
        <v>1878</v>
      </c>
      <c r="E557" s="16" t="s">
        <v>1431</v>
      </c>
      <c r="F557" s="16" t="s">
        <v>1431</v>
      </c>
      <c r="G557" s="11"/>
      <c r="H557" s="12"/>
      <c r="I557" s="12"/>
      <c r="J557" s="12"/>
      <c r="K557" s="156">
        <v>0</v>
      </c>
      <c r="L557" s="157"/>
      <c r="M557" s="158"/>
      <c r="N557" t="s">
        <v>2165</v>
      </c>
    </row>
    <row r="558" spans="1:14" ht="18.95" customHeight="1">
      <c r="A558" s="8">
        <v>17</v>
      </c>
      <c r="B558" s="15">
        <v>26202121377</v>
      </c>
      <c r="C558" s="9" t="s">
        <v>1879</v>
      </c>
      <c r="D558" s="10" t="s">
        <v>1880</v>
      </c>
      <c r="E558" s="16" t="s">
        <v>1272</v>
      </c>
      <c r="F558" s="16" t="s">
        <v>1272</v>
      </c>
      <c r="G558" s="11"/>
      <c r="H558" s="12"/>
      <c r="I558" s="12"/>
      <c r="J558" s="12"/>
      <c r="K558" s="156">
        <v>0</v>
      </c>
      <c r="L558" s="157"/>
      <c r="M558" s="158"/>
      <c r="N558" t="s">
        <v>2165</v>
      </c>
    </row>
    <row r="559" spans="1:14" ht="18.95" customHeight="1">
      <c r="A559" s="8">
        <v>18</v>
      </c>
      <c r="B559" s="15">
        <v>26211224129</v>
      </c>
      <c r="C559" s="9" t="s">
        <v>1881</v>
      </c>
      <c r="D559" s="10" t="s">
        <v>1882</v>
      </c>
      <c r="E559" s="16" t="s">
        <v>1272</v>
      </c>
      <c r="F559" s="16" t="s">
        <v>1272</v>
      </c>
      <c r="G559" s="11"/>
      <c r="H559" s="12"/>
      <c r="I559" s="12"/>
      <c r="J559" s="12"/>
      <c r="K559" s="156">
        <v>0</v>
      </c>
      <c r="L559" s="157"/>
      <c r="M559" s="158"/>
      <c r="N559" t="s">
        <v>2165</v>
      </c>
    </row>
    <row r="560" spans="1:14" ht="18.95" customHeight="1">
      <c r="A560" s="8">
        <v>19</v>
      </c>
      <c r="B560" s="15">
        <v>2320213030</v>
      </c>
      <c r="C560" s="9" t="s">
        <v>1883</v>
      </c>
      <c r="D560" s="10" t="s">
        <v>1884</v>
      </c>
      <c r="E560" s="16" t="s">
        <v>1885</v>
      </c>
      <c r="F560" s="16" t="s">
        <v>1885</v>
      </c>
      <c r="G560" s="11"/>
      <c r="H560" s="12"/>
      <c r="I560" s="12"/>
      <c r="J560" s="12"/>
      <c r="K560" s="156">
        <v>0</v>
      </c>
      <c r="L560" s="157"/>
      <c r="M560" s="158"/>
      <c r="N560" t="s">
        <v>2165</v>
      </c>
    </row>
    <row r="561" spans="1:14" ht="18.95" customHeight="1">
      <c r="A561" s="8">
        <v>20</v>
      </c>
      <c r="B561" s="15">
        <v>25214300616</v>
      </c>
      <c r="C561" s="9" t="s">
        <v>1886</v>
      </c>
      <c r="D561" s="10" t="s">
        <v>1887</v>
      </c>
      <c r="E561" s="16" t="s">
        <v>1667</v>
      </c>
      <c r="F561" s="16" t="s">
        <v>1667</v>
      </c>
      <c r="G561" s="11"/>
      <c r="H561" s="12"/>
      <c r="I561" s="12"/>
      <c r="J561" s="12"/>
      <c r="K561" s="156">
        <v>0</v>
      </c>
      <c r="L561" s="157"/>
      <c r="M561" s="158"/>
      <c r="N561" t="s">
        <v>2165</v>
      </c>
    </row>
    <row r="562" spans="1:14" ht="18.95" customHeight="1">
      <c r="A562" s="8">
        <v>21</v>
      </c>
      <c r="B562" s="15">
        <v>25217217092</v>
      </c>
      <c r="C562" s="9" t="s">
        <v>1888</v>
      </c>
      <c r="D562" s="10" t="s">
        <v>1887</v>
      </c>
      <c r="E562" s="16" t="s">
        <v>1433</v>
      </c>
      <c r="F562" s="16" t="s">
        <v>1433</v>
      </c>
      <c r="G562" s="11"/>
      <c r="H562" s="12"/>
      <c r="I562" s="12"/>
      <c r="J562" s="12"/>
      <c r="K562" s="156">
        <v>0</v>
      </c>
      <c r="L562" s="157"/>
      <c r="M562" s="158"/>
      <c r="N562" t="s">
        <v>2165</v>
      </c>
    </row>
    <row r="563" spans="1:14" ht="18.95" customHeight="1">
      <c r="A563" s="8">
        <v>22</v>
      </c>
      <c r="B563" s="15">
        <v>25218617131</v>
      </c>
      <c r="C563" s="9" t="s">
        <v>1766</v>
      </c>
      <c r="D563" s="10" t="s">
        <v>1887</v>
      </c>
      <c r="E563" s="16" t="s">
        <v>1525</v>
      </c>
      <c r="F563" s="16" t="s">
        <v>1525</v>
      </c>
      <c r="G563" s="11"/>
      <c r="H563" s="12"/>
      <c r="I563" s="12"/>
      <c r="J563" s="12"/>
      <c r="K563" s="156">
        <v>0</v>
      </c>
      <c r="L563" s="157"/>
      <c r="M563" s="158"/>
      <c r="N563" t="s">
        <v>2165</v>
      </c>
    </row>
    <row r="564" spans="1:14" ht="18.95" customHeight="1">
      <c r="A564" s="8">
        <v>23</v>
      </c>
      <c r="B564" s="15">
        <v>26211531225</v>
      </c>
      <c r="C564" s="9" t="s">
        <v>1889</v>
      </c>
      <c r="D564" s="10" t="s">
        <v>1887</v>
      </c>
      <c r="E564" s="16" t="s">
        <v>1370</v>
      </c>
      <c r="F564" s="16" t="s">
        <v>1370</v>
      </c>
      <c r="G564" s="11"/>
      <c r="H564" s="12"/>
      <c r="I564" s="12"/>
      <c r="J564" s="12"/>
      <c r="K564" s="156">
        <v>0</v>
      </c>
      <c r="L564" s="157"/>
      <c r="M564" s="158"/>
      <c r="N564" t="s">
        <v>2165</v>
      </c>
    </row>
    <row r="565" spans="1:14" ht="18.95" customHeight="1">
      <c r="A565" s="8">
        <v>24</v>
      </c>
      <c r="B565" s="15">
        <v>24212216779</v>
      </c>
      <c r="C565" s="9" t="s">
        <v>1890</v>
      </c>
      <c r="D565" s="10" t="s">
        <v>1887</v>
      </c>
      <c r="E565" s="16" t="s">
        <v>1272</v>
      </c>
      <c r="F565" s="16" t="s">
        <v>1272</v>
      </c>
      <c r="G565" s="11"/>
      <c r="H565" s="12"/>
      <c r="I565" s="12"/>
      <c r="J565" s="12"/>
      <c r="K565" s="156">
        <v>0</v>
      </c>
      <c r="L565" s="157"/>
      <c r="M565" s="158"/>
      <c r="N565" t="s">
        <v>2165</v>
      </c>
    </row>
    <row r="566" spans="1:14" ht="18.95" customHeight="1">
      <c r="A566" s="8">
        <v>25</v>
      </c>
      <c r="B566" s="15">
        <v>25212109092</v>
      </c>
      <c r="C566" s="9" t="s">
        <v>1891</v>
      </c>
      <c r="D566" s="10" t="s">
        <v>1887</v>
      </c>
      <c r="E566" s="16" t="s">
        <v>1335</v>
      </c>
      <c r="F566" s="16" t="s">
        <v>1335</v>
      </c>
      <c r="G566" s="11"/>
      <c r="H566" s="12"/>
      <c r="I566" s="12"/>
      <c r="J566" s="12"/>
      <c r="K566" s="156">
        <v>0</v>
      </c>
      <c r="L566" s="157"/>
      <c r="M566" s="158"/>
      <c r="N566" t="s">
        <v>2165</v>
      </c>
    </row>
    <row r="567" spans="1:14" ht="18.95" customHeight="1">
      <c r="A567" s="8">
        <v>26</v>
      </c>
      <c r="B567" s="15">
        <v>26203841573</v>
      </c>
      <c r="C567" s="9" t="s">
        <v>1892</v>
      </c>
      <c r="D567" s="10" t="s">
        <v>1887</v>
      </c>
      <c r="E567" s="16" t="s">
        <v>1276</v>
      </c>
      <c r="F567" s="16" t="s">
        <v>1276</v>
      </c>
      <c r="G567" s="11"/>
      <c r="H567" s="12"/>
      <c r="I567" s="12"/>
      <c r="J567" s="12"/>
      <c r="K567" s="156">
        <v>0</v>
      </c>
      <c r="L567" s="157"/>
      <c r="M567" s="158"/>
      <c r="N567" t="s">
        <v>2165</v>
      </c>
    </row>
    <row r="568" spans="1:14" ht="18.95" customHeight="1">
      <c r="A568" s="8">
        <v>27</v>
      </c>
      <c r="B568" s="15">
        <v>26211200238</v>
      </c>
      <c r="C568" s="9" t="s">
        <v>1893</v>
      </c>
      <c r="D568" s="10" t="s">
        <v>1887</v>
      </c>
      <c r="E568" s="16" t="s">
        <v>1270</v>
      </c>
      <c r="F568" s="16" t="s">
        <v>1270</v>
      </c>
      <c r="G568" s="11"/>
      <c r="H568" s="12"/>
      <c r="I568" s="12"/>
      <c r="J568" s="12"/>
      <c r="K568" s="156">
        <v>0</v>
      </c>
      <c r="L568" s="157"/>
      <c r="M568" s="158"/>
      <c r="N568" t="s">
        <v>2165</v>
      </c>
    </row>
    <row r="569" spans="1:14" ht="18.95" customHeight="1">
      <c r="A569" s="8">
        <v>28</v>
      </c>
      <c r="B569" s="15">
        <v>26211235418</v>
      </c>
      <c r="C569" s="9" t="s">
        <v>1894</v>
      </c>
      <c r="D569" s="10" t="s">
        <v>1887</v>
      </c>
      <c r="E569" s="16" t="s">
        <v>1270</v>
      </c>
      <c r="F569" s="16" t="s">
        <v>1270</v>
      </c>
      <c r="G569" s="11"/>
      <c r="H569" s="12"/>
      <c r="I569" s="12"/>
      <c r="J569" s="12"/>
      <c r="K569" s="156">
        <v>0</v>
      </c>
      <c r="L569" s="157"/>
      <c r="M569" s="158"/>
      <c r="N569" t="s">
        <v>2165</v>
      </c>
    </row>
    <row r="570" spans="1:14" ht="18.95" customHeight="1">
      <c r="A570" s="8">
        <v>29</v>
      </c>
      <c r="B570" s="15">
        <v>2321250391</v>
      </c>
      <c r="C570" s="9" t="s">
        <v>1895</v>
      </c>
      <c r="D570" s="10" t="s">
        <v>1887</v>
      </c>
      <c r="E570" s="16" t="s">
        <v>1896</v>
      </c>
      <c r="F570" s="16" t="s">
        <v>1896</v>
      </c>
      <c r="G570" s="11"/>
      <c r="H570" s="12"/>
      <c r="I570" s="12"/>
      <c r="J570" s="12"/>
      <c r="K570" s="156">
        <v>0</v>
      </c>
      <c r="L570" s="157"/>
      <c r="M570" s="158"/>
      <c r="N570" t="s">
        <v>2165</v>
      </c>
    </row>
    <row r="571" spans="1:14" ht="18.95" customHeight="1">
      <c r="A571" s="8">
        <v>30</v>
      </c>
      <c r="B571" s="15">
        <v>26212122084</v>
      </c>
      <c r="C571" s="9" t="s">
        <v>1897</v>
      </c>
      <c r="D571" s="10" t="s">
        <v>1887</v>
      </c>
      <c r="E571" s="16" t="s">
        <v>1314</v>
      </c>
      <c r="F571" s="16" t="s">
        <v>1314</v>
      </c>
      <c r="G571" s="11"/>
      <c r="H571" s="12"/>
      <c r="I571" s="12"/>
      <c r="J571" s="12"/>
      <c r="K571" s="156">
        <v>0</v>
      </c>
      <c r="L571" s="157"/>
      <c r="M571" s="158"/>
      <c r="N571" t="s">
        <v>2165</v>
      </c>
    </row>
    <row r="572" spans="1:14" ht="18.95" customHeight="1">
      <c r="A572" s="8">
        <v>31</v>
      </c>
      <c r="B572" s="15">
        <v>26213333012</v>
      </c>
      <c r="C572" s="9" t="s">
        <v>1358</v>
      </c>
      <c r="D572" s="10" t="s">
        <v>1898</v>
      </c>
      <c r="E572" s="16" t="s">
        <v>1283</v>
      </c>
      <c r="F572" s="16" t="s">
        <v>1283</v>
      </c>
      <c r="G572" s="11"/>
      <c r="H572" s="12"/>
      <c r="I572" s="12"/>
      <c r="J572" s="12"/>
      <c r="K572" s="156">
        <v>0</v>
      </c>
      <c r="L572" s="157"/>
      <c r="M572" s="158"/>
    </row>
    <row r="573" spans="1:14">
      <c r="K573" s="147"/>
      <c r="L573" s="147" t="s">
        <v>2166</v>
      </c>
      <c r="M573" s="13" t="s">
        <v>2087</v>
      </c>
    </row>
    <row r="574" spans="1:14" s="1" customFormat="1" ht="14.25" customHeight="1">
      <c r="B574" s="150" t="s">
        <v>7</v>
      </c>
      <c r="C574" s="150"/>
      <c r="D574" s="153" t="s">
        <v>1257</v>
      </c>
      <c r="E574" s="153"/>
      <c r="F574" s="153"/>
      <c r="G574" s="153"/>
      <c r="H574" s="153"/>
      <c r="I574" s="153"/>
      <c r="J574" s="153"/>
      <c r="K574" s="110" t="s">
        <v>2167</v>
      </c>
    </row>
    <row r="575" spans="1:14" s="1" customFormat="1">
      <c r="B575" s="150" t="s">
        <v>1260</v>
      </c>
      <c r="C575" s="150"/>
      <c r="D575" s="2" t="s">
        <v>2113</v>
      </c>
      <c r="E575" s="151" t="s">
        <v>1261</v>
      </c>
      <c r="F575" s="151"/>
      <c r="G575" s="151"/>
      <c r="H575" s="151"/>
      <c r="I575" s="151"/>
      <c r="J575" s="151"/>
      <c r="K575" s="146"/>
      <c r="L575" s="4"/>
      <c r="M575" s="4"/>
    </row>
    <row r="576" spans="1:14" s="5" customFormat="1" ht="17.100000000000001" customHeight="1">
      <c r="B576" s="6" t="s">
        <v>2168</v>
      </c>
      <c r="C576" s="145"/>
      <c r="D576" s="151" t="s">
        <v>1259</v>
      </c>
      <c r="E576" s="151"/>
      <c r="F576" s="151"/>
      <c r="G576" s="151"/>
      <c r="H576" s="151"/>
      <c r="I576" s="151"/>
      <c r="J576" s="151"/>
      <c r="K576" s="3"/>
      <c r="L576" s="3"/>
      <c r="M576" s="3"/>
    </row>
    <row r="577" spans="1:14" s="5" customFormat="1" ht="18" customHeight="1">
      <c r="A577" s="152" t="s">
        <v>2169</v>
      </c>
      <c r="B577" s="152"/>
      <c r="C577" s="152"/>
      <c r="D577" s="152"/>
      <c r="E577" s="152"/>
      <c r="F577" s="152"/>
      <c r="G577" s="152"/>
      <c r="H577" s="152"/>
      <c r="I577" s="152"/>
      <c r="J577" s="152"/>
      <c r="K577" s="3"/>
      <c r="L577" s="3"/>
      <c r="M577" s="3"/>
    </row>
    <row r="578" spans="1:14" ht="3.75" customHeight="1"/>
    <row r="579" spans="1:14" ht="15" customHeight="1">
      <c r="A579" s="149" t="s">
        <v>0</v>
      </c>
      <c r="B579" s="148" t="s">
        <v>8</v>
      </c>
      <c r="C579" s="154" t="s">
        <v>3</v>
      </c>
      <c r="D579" s="155" t="s">
        <v>4</v>
      </c>
      <c r="E579" s="148" t="s">
        <v>14</v>
      </c>
      <c r="F579" s="148" t="s">
        <v>15</v>
      </c>
      <c r="G579" s="148" t="s">
        <v>9</v>
      </c>
      <c r="H579" s="148" t="s">
        <v>10</v>
      </c>
      <c r="I579" s="159" t="s">
        <v>6</v>
      </c>
      <c r="J579" s="159"/>
      <c r="K579" s="160" t="s">
        <v>11</v>
      </c>
      <c r="L579" s="161"/>
      <c r="M579" s="162"/>
    </row>
    <row r="580" spans="1:14" ht="21.95" customHeight="1">
      <c r="A580" s="149"/>
      <c r="B580" s="149"/>
      <c r="C580" s="154"/>
      <c r="D580" s="155"/>
      <c r="E580" s="149"/>
      <c r="F580" s="149"/>
      <c r="G580" s="149"/>
      <c r="H580" s="149"/>
      <c r="I580" s="7" t="s">
        <v>12</v>
      </c>
      <c r="J580" s="7" t="s">
        <v>13</v>
      </c>
      <c r="K580" s="163"/>
      <c r="L580" s="164"/>
      <c r="M580" s="165"/>
    </row>
    <row r="581" spans="1:14" ht="18.95" customHeight="1">
      <c r="A581" s="8">
        <v>1</v>
      </c>
      <c r="B581" s="15">
        <v>26211542759</v>
      </c>
      <c r="C581" s="9" t="s">
        <v>1899</v>
      </c>
      <c r="D581" s="10" t="s">
        <v>1900</v>
      </c>
      <c r="E581" s="16" t="s">
        <v>1370</v>
      </c>
      <c r="F581" s="16" t="s">
        <v>1370</v>
      </c>
      <c r="G581" s="11"/>
      <c r="H581" s="12"/>
      <c r="I581" s="12"/>
      <c r="J581" s="12"/>
      <c r="K581" s="166">
        <v>0</v>
      </c>
      <c r="L581" s="167"/>
      <c r="M581" s="168"/>
      <c r="N581" t="s">
        <v>2170</v>
      </c>
    </row>
    <row r="582" spans="1:14" ht="18.95" customHeight="1">
      <c r="A582" s="8">
        <v>2</v>
      </c>
      <c r="B582" s="15">
        <v>24215102929</v>
      </c>
      <c r="C582" s="9" t="s">
        <v>1901</v>
      </c>
      <c r="D582" s="10" t="s">
        <v>1902</v>
      </c>
      <c r="E582" s="16" t="s">
        <v>1903</v>
      </c>
      <c r="F582" s="16" t="s">
        <v>1903</v>
      </c>
      <c r="G582" s="11"/>
      <c r="H582" s="12"/>
      <c r="I582" s="12"/>
      <c r="J582" s="12"/>
      <c r="K582" s="156">
        <v>0</v>
      </c>
      <c r="L582" s="157"/>
      <c r="M582" s="158"/>
      <c r="N582" t="s">
        <v>2170</v>
      </c>
    </row>
    <row r="583" spans="1:14" ht="18.95" customHeight="1">
      <c r="A583" s="8">
        <v>3</v>
      </c>
      <c r="B583" s="15">
        <v>26214322325</v>
      </c>
      <c r="C583" s="9" t="s">
        <v>1904</v>
      </c>
      <c r="D583" s="10" t="s">
        <v>1905</v>
      </c>
      <c r="E583" s="16" t="s">
        <v>1317</v>
      </c>
      <c r="F583" s="16" t="s">
        <v>1317</v>
      </c>
      <c r="G583" s="11"/>
      <c r="H583" s="12"/>
      <c r="I583" s="12"/>
      <c r="J583" s="12"/>
      <c r="K583" s="156">
        <v>0</v>
      </c>
      <c r="L583" s="157"/>
      <c r="M583" s="158"/>
      <c r="N583" t="s">
        <v>2170</v>
      </c>
    </row>
    <row r="584" spans="1:14" ht="18.95" customHeight="1">
      <c r="A584" s="8">
        <v>4</v>
      </c>
      <c r="B584" s="15">
        <v>27203337590</v>
      </c>
      <c r="C584" s="9" t="s">
        <v>1906</v>
      </c>
      <c r="D584" s="10" t="s">
        <v>1907</v>
      </c>
      <c r="E584" s="16" t="s">
        <v>1908</v>
      </c>
      <c r="F584" s="16" t="s">
        <v>1908</v>
      </c>
      <c r="G584" s="11"/>
      <c r="H584" s="12"/>
      <c r="I584" s="12"/>
      <c r="J584" s="12"/>
      <c r="K584" s="156">
        <v>0</v>
      </c>
      <c r="L584" s="157"/>
      <c r="M584" s="158"/>
      <c r="N584" t="s">
        <v>2170</v>
      </c>
    </row>
    <row r="585" spans="1:14" ht="18.95" customHeight="1">
      <c r="A585" s="8">
        <v>5</v>
      </c>
      <c r="B585" s="15">
        <v>26207140642</v>
      </c>
      <c r="C585" s="9" t="s">
        <v>1514</v>
      </c>
      <c r="D585" s="10" t="s">
        <v>1907</v>
      </c>
      <c r="E585" s="16" t="s">
        <v>1380</v>
      </c>
      <c r="F585" s="16" t="s">
        <v>1380</v>
      </c>
      <c r="G585" s="11"/>
      <c r="H585" s="12"/>
      <c r="I585" s="12"/>
      <c r="J585" s="12"/>
      <c r="K585" s="156">
        <v>0</v>
      </c>
      <c r="L585" s="157"/>
      <c r="M585" s="158"/>
      <c r="N585" t="s">
        <v>2170</v>
      </c>
    </row>
    <row r="586" spans="1:14" ht="18.95" customHeight="1">
      <c r="A586" s="8">
        <v>6</v>
      </c>
      <c r="B586" s="15">
        <v>26211200575</v>
      </c>
      <c r="C586" s="9" t="s">
        <v>1909</v>
      </c>
      <c r="D586" s="10" t="s">
        <v>1910</v>
      </c>
      <c r="E586" s="16" t="s">
        <v>1270</v>
      </c>
      <c r="F586" s="16" t="s">
        <v>1270</v>
      </c>
      <c r="G586" s="11"/>
      <c r="H586" s="12"/>
      <c r="I586" s="12"/>
      <c r="J586" s="12"/>
      <c r="K586" s="156">
        <v>0</v>
      </c>
      <c r="L586" s="157"/>
      <c r="M586" s="158"/>
      <c r="N586" t="s">
        <v>2170</v>
      </c>
    </row>
    <row r="587" spans="1:14" ht="18.95" customHeight="1">
      <c r="A587" s="8">
        <v>7</v>
      </c>
      <c r="B587" s="15">
        <v>26212828374</v>
      </c>
      <c r="C587" s="9" t="s">
        <v>1911</v>
      </c>
      <c r="D587" s="10" t="s">
        <v>1910</v>
      </c>
      <c r="E587" s="16" t="s">
        <v>1639</v>
      </c>
      <c r="F587" s="16" t="s">
        <v>1639</v>
      </c>
      <c r="G587" s="11"/>
      <c r="H587" s="12"/>
      <c r="I587" s="12"/>
      <c r="J587" s="12"/>
      <c r="K587" s="156">
        <v>0</v>
      </c>
      <c r="L587" s="157"/>
      <c r="M587" s="158"/>
      <c r="N587" t="s">
        <v>2170</v>
      </c>
    </row>
    <row r="588" spans="1:14" ht="18.95" customHeight="1">
      <c r="A588" s="8">
        <v>8</v>
      </c>
      <c r="B588" s="15">
        <v>25213709870</v>
      </c>
      <c r="C588" s="9" t="s">
        <v>1912</v>
      </c>
      <c r="D588" s="10" t="s">
        <v>1910</v>
      </c>
      <c r="E588" s="16" t="s">
        <v>1913</v>
      </c>
      <c r="F588" s="16" t="s">
        <v>1913</v>
      </c>
      <c r="G588" s="11"/>
      <c r="H588" s="12"/>
      <c r="I588" s="12"/>
      <c r="J588" s="12"/>
      <c r="K588" s="156">
        <v>0</v>
      </c>
      <c r="L588" s="157"/>
      <c r="M588" s="158"/>
      <c r="N588" t="s">
        <v>2170</v>
      </c>
    </row>
    <row r="589" spans="1:14" ht="18.95" customHeight="1">
      <c r="A589" s="8">
        <v>9</v>
      </c>
      <c r="B589" s="15">
        <v>26211223357</v>
      </c>
      <c r="C589" s="9" t="s">
        <v>1914</v>
      </c>
      <c r="D589" s="10" t="s">
        <v>1910</v>
      </c>
      <c r="E589" s="16" t="s">
        <v>1357</v>
      </c>
      <c r="F589" s="16" t="s">
        <v>1357</v>
      </c>
      <c r="G589" s="11"/>
      <c r="H589" s="12"/>
      <c r="I589" s="12"/>
      <c r="J589" s="12"/>
      <c r="K589" s="156">
        <v>0</v>
      </c>
      <c r="L589" s="157"/>
      <c r="M589" s="158"/>
      <c r="N589" t="s">
        <v>2170</v>
      </c>
    </row>
    <row r="590" spans="1:14" ht="18.95" customHeight="1">
      <c r="A590" s="8">
        <v>10</v>
      </c>
      <c r="B590" s="15">
        <v>2321124729</v>
      </c>
      <c r="C590" s="9" t="s">
        <v>1915</v>
      </c>
      <c r="D590" s="10" t="s">
        <v>1916</v>
      </c>
      <c r="E590" s="16" t="s">
        <v>1917</v>
      </c>
      <c r="F590" s="16" t="s">
        <v>1917</v>
      </c>
      <c r="G590" s="11"/>
      <c r="H590" s="12"/>
      <c r="I590" s="12"/>
      <c r="J590" s="12"/>
      <c r="K590" s="156">
        <v>0</v>
      </c>
      <c r="L590" s="157"/>
      <c r="M590" s="158"/>
      <c r="N590" t="s">
        <v>2170</v>
      </c>
    </row>
    <row r="591" spans="1:14" ht="18.95" customHeight="1">
      <c r="A591" s="8">
        <v>11</v>
      </c>
      <c r="B591" s="15">
        <v>26211227483</v>
      </c>
      <c r="C591" s="9" t="s">
        <v>1918</v>
      </c>
      <c r="D591" s="10" t="s">
        <v>1916</v>
      </c>
      <c r="E591" s="16" t="s">
        <v>1357</v>
      </c>
      <c r="F591" s="16" t="s">
        <v>1357</v>
      </c>
      <c r="G591" s="11"/>
      <c r="H591" s="12"/>
      <c r="I591" s="12"/>
      <c r="J591" s="12"/>
      <c r="K591" s="156">
        <v>0</v>
      </c>
      <c r="L591" s="157"/>
      <c r="M591" s="158"/>
      <c r="N591" t="s">
        <v>2170</v>
      </c>
    </row>
    <row r="592" spans="1:14" ht="18.95" customHeight="1">
      <c r="A592" s="8">
        <v>12</v>
      </c>
      <c r="B592" s="15">
        <v>26212833667</v>
      </c>
      <c r="C592" s="9" t="s">
        <v>1919</v>
      </c>
      <c r="D592" s="10" t="s">
        <v>1916</v>
      </c>
      <c r="E592" s="16" t="s">
        <v>1525</v>
      </c>
      <c r="F592" s="16" t="s">
        <v>1525</v>
      </c>
      <c r="G592" s="11"/>
      <c r="H592" s="12"/>
      <c r="I592" s="12"/>
      <c r="J592" s="12"/>
      <c r="K592" s="156">
        <v>0</v>
      </c>
      <c r="L592" s="157"/>
      <c r="M592" s="158"/>
      <c r="N592" t="s">
        <v>2170</v>
      </c>
    </row>
    <row r="593" spans="1:14" ht="18.95" customHeight="1">
      <c r="A593" s="8">
        <v>13</v>
      </c>
      <c r="B593" s="15">
        <v>26217125188</v>
      </c>
      <c r="C593" s="9" t="s">
        <v>1920</v>
      </c>
      <c r="D593" s="10" t="s">
        <v>1916</v>
      </c>
      <c r="E593" s="16" t="s">
        <v>1264</v>
      </c>
      <c r="F593" s="16" t="s">
        <v>1264</v>
      </c>
      <c r="G593" s="11"/>
      <c r="H593" s="12"/>
      <c r="I593" s="12"/>
      <c r="J593" s="12"/>
      <c r="K593" s="156">
        <v>0</v>
      </c>
      <c r="L593" s="157"/>
      <c r="M593" s="158"/>
      <c r="N593" t="s">
        <v>2170</v>
      </c>
    </row>
    <row r="594" spans="1:14" ht="18.95" customHeight="1">
      <c r="A594" s="8">
        <v>14</v>
      </c>
      <c r="B594" s="15">
        <v>26211233228</v>
      </c>
      <c r="C594" s="9" t="s">
        <v>1921</v>
      </c>
      <c r="D594" s="10" t="s">
        <v>1916</v>
      </c>
      <c r="E594" s="16" t="s">
        <v>1357</v>
      </c>
      <c r="F594" s="16" t="s">
        <v>1357</v>
      </c>
      <c r="G594" s="11"/>
      <c r="H594" s="12"/>
      <c r="I594" s="12"/>
      <c r="J594" s="12"/>
      <c r="K594" s="156">
        <v>0</v>
      </c>
      <c r="L594" s="157"/>
      <c r="M594" s="158"/>
      <c r="N594" t="s">
        <v>2170</v>
      </c>
    </row>
    <row r="595" spans="1:14" ht="18.95" customHeight="1">
      <c r="A595" s="8">
        <v>15</v>
      </c>
      <c r="B595" s="15">
        <v>26214327800</v>
      </c>
      <c r="C595" s="9" t="s">
        <v>1922</v>
      </c>
      <c r="D595" s="10" t="s">
        <v>1916</v>
      </c>
      <c r="E595" s="16" t="s">
        <v>1317</v>
      </c>
      <c r="F595" s="16" t="s">
        <v>1317</v>
      </c>
      <c r="G595" s="11"/>
      <c r="H595" s="12"/>
      <c r="I595" s="12"/>
      <c r="J595" s="12"/>
      <c r="K595" s="156">
        <v>0</v>
      </c>
      <c r="L595" s="157"/>
      <c r="M595" s="158"/>
      <c r="N595" t="s">
        <v>2170</v>
      </c>
    </row>
    <row r="596" spans="1:14" ht="18.95" customHeight="1">
      <c r="A596" s="8">
        <v>16</v>
      </c>
      <c r="B596" s="15">
        <v>26211238788</v>
      </c>
      <c r="C596" s="9" t="s">
        <v>1923</v>
      </c>
      <c r="D596" s="10" t="s">
        <v>1916</v>
      </c>
      <c r="E596" s="16" t="s">
        <v>1357</v>
      </c>
      <c r="F596" s="16" t="s">
        <v>1357</v>
      </c>
      <c r="G596" s="11"/>
      <c r="H596" s="12"/>
      <c r="I596" s="12"/>
      <c r="J596" s="12"/>
      <c r="K596" s="156">
        <v>0</v>
      </c>
      <c r="L596" s="157"/>
      <c r="M596" s="158"/>
      <c r="N596" t="s">
        <v>2170</v>
      </c>
    </row>
    <row r="597" spans="1:14" ht="18.95" customHeight="1">
      <c r="A597" s="8">
        <v>17</v>
      </c>
      <c r="B597" s="15">
        <v>26211232470</v>
      </c>
      <c r="C597" s="9" t="s">
        <v>1924</v>
      </c>
      <c r="D597" s="10" t="s">
        <v>1916</v>
      </c>
      <c r="E597" s="16" t="s">
        <v>1270</v>
      </c>
      <c r="F597" s="16" t="s">
        <v>1270</v>
      </c>
      <c r="G597" s="11"/>
      <c r="H597" s="12"/>
      <c r="I597" s="12"/>
      <c r="J597" s="12"/>
      <c r="K597" s="156">
        <v>0</v>
      </c>
      <c r="L597" s="157"/>
      <c r="M597" s="158"/>
      <c r="N597" t="s">
        <v>2170</v>
      </c>
    </row>
    <row r="598" spans="1:14" ht="18.95" customHeight="1">
      <c r="A598" s="8">
        <v>18</v>
      </c>
      <c r="B598" s="15">
        <v>26216124527</v>
      </c>
      <c r="C598" s="9" t="s">
        <v>1925</v>
      </c>
      <c r="D598" s="10" t="s">
        <v>1916</v>
      </c>
      <c r="E598" s="16" t="s">
        <v>1314</v>
      </c>
      <c r="F598" s="16" t="s">
        <v>1314</v>
      </c>
      <c r="G598" s="11"/>
      <c r="H598" s="12"/>
      <c r="I598" s="12"/>
      <c r="J598" s="12"/>
      <c r="K598" s="156">
        <v>0</v>
      </c>
      <c r="L598" s="157"/>
      <c r="M598" s="158"/>
      <c r="N598" t="s">
        <v>2170</v>
      </c>
    </row>
    <row r="599" spans="1:14" ht="18.95" customHeight="1">
      <c r="A599" s="8">
        <v>19</v>
      </c>
      <c r="B599" s="15">
        <v>26218641546</v>
      </c>
      <c r="C599" s="9" t="s">
        <v>1926</v>
      </c>
      <c r="D599" s="10" t="s">
        <v>1916</v>
      </c>
      <c r="E599" s="16" t="s">
        <v>1927</v>
      </c>
      <c r="F599" s="16" t="s">
        <v>1927</v>
      </c>
      <c r="G599" s="11"/>
      <c r="H599" s="12"/>
      <c r="I599" s="12"/>
      <c r="J599" s="12"/>
      <c r="K599" s="156">
        <v>0</v>
      </c>
      <c r="L599" s="157"/>
      <c r="M599" s="158"/>
      <c r="N599" t="s">
        <v>2170</v>
      </c>
    </row>
    <row r="600" spans="1:14" ht="18.95" customHeight="1">
      <c r="A600" s="8">
        <v>20</v>
      </c>
      <c r="B600" s="15">
        <v>24217105169</v>
      </c>
      <c r="C600" s="9" t="s">
        <v>1928</v>
      </c>
      <c r="D600" s="10" t="s">
        <v>1916</v>
      </c>
      <c r="E600" s="16" t="s">
        <v>1672</v>
      </c>
      <c r="F600" s="16" t="s">
        <v>1672</v>
      </c>
      <c r="G600" s="11"/>
      <c r="H600" s="12"/>
      <c r="I600" s="12"/>
      <c r="J600" s="12"/>
      <c r="K600" s="156">
        <v>0</v>
      </c>
      <c r="L600" s="157"/>
      <c r="M600" s="158"/>
      <c r="N600" t="s">
        <v>2170</v>
      </c>
    </row>
    <row r="601" spans="1:14" ht="18.95" customHeight="1">
      <c r="A601" s="8">
        <v>21</v>
      </c>
      <c r="B601" s="15">
        <v>26214324054</v>
      </c>
      <c r="C601" s="9" t="s">
        <v>1471</v>
      </c>
      <c r="D601" s="10" t="s">
        <v>1916</v>
      </c>
      <c r="E601" s="16" t="s">
        <v>1274</v>
      </c>
      <c r="F601" s="16" t="s">
        <v>1274</v>
      </c>
      <c r="G601" s="11"/>
      <c r="H601" s="12"/>
      <c r="I601" s="12"/>
      <c r="J601" s="12"/>
      <c r="K601" s="156">
        <v>0</v>
      </c>
      <c r="L601" s="157"/>
      <c r="M601" s="158"/>
      <c r="N601" t="s">
        <v>2170</v>
      </c>
    </row>
    <row r="602" spans="1:14" ht="18.95" customHeight="1">
      <c r="A602" s="8">
        <v>22</v>
      </c>
      <c r="B602" s="15">
        <v>26217130151</v>
      </c>
      <c r="C602" s="9" t="s">
        <v>1929</v>
      </c>
      <c r="D602" s="10" t="s">
        <v>1916</v>
      </c>
      <c r="E602" s="16" t="s">
        <v>1264</v>
      </c>
      <c r="F602" s="16" t="s">
        <v>1264</v>
      </c>
      <c r="G602" s="11"/>
      <c r="H602" s="12"/>
      <c r="I602" s="12"/>
      <c r="J602" s="12"/>
      <c r="K602" s="156">
        <v>0</v>
      </c>
      <c r="L602" s="157"/>
      <c r="M602" s="158"/>
      <c r="N602" t="s">
        <v>2170</v>
      </c>
    </row>
    <row r="603" spans="1:14" ht="18.95" customHeight="1">
      <c r="A603" s="8">
        <v>23</v>
      </c>
      <c r="B603" s="15">
        <v>2211612469</v>
      </c>
      <c r="C603" s="9" t="s">
        <v>1930</v>
      </c>
      <c r="D603" s="10" t="s">
        <v>1916</v>
      </c>
      <c r="E603" s="16" t="s">
        <v>1931</v>
      </c>
      <c r="F603" s="16" t="s">
        <v>1931</v>
      </c>
      <c r="G603" s="11"/>
      <c r="H603" s="12"/>
      <c r="I603" s="12"/>
      <c r="J603" s="12"/>
      <c r="K603" s="156">
        <v>0</v>
      </c>
      <c r="L603" s="157"/>
      <c r="M603" s="158"/>
      <c r="N603" t="s">
        <v>2170</v>
      </c>
    </row>
    <row r="604" spans="1:14" ht="18.95" customHeight="1">
      <c r="A604" s="8">
        <v>24</v>
      </c>
      <c r="B604" s="15">
        <v>24217206040</v>
      </c>
      <c r="C604" s="9" t="s">
        <v>1470</v>
      </c>
      <c r="D604" s="10" t="s">
        <v>1916</v>
      </c>
      <c r="E604" s="16" t="s">
        <v>1343</v>
      </c>
      <c r="F604" s="16" t="s">
        <v>1343</v>
      </c>
      <c r="G604" s="11"/>
      <c r="H604" s="12"/>
      <c r="I604" s="12"/>
      <c r="J604" s="12"/>
      <c r="K604" s="156">
        <v>0</v>
      </c>
      <c r="L604" s="157"/>
      <c r="M604" s="158"/>
      <c r="N604" t="s">
        <v>2170</v>
      </c>
    </row>
    <row r="605" spans="1:14" ht="18.95" customHeight="1">
      <c r="A605" s="8">
        <v>25</v>
      </c>
      <c r="B605" s="15">
        <v>26214741565</v>
      </c>
      <c r="C605" s="9" t="s">
        <v>1932</v>
      </c>
      <c r="D605" s="10" t="s">
        <v>1916</v>
      </c>
      <c r="E605" s="16" t="s">
        <v>1292</v>
      </c>
      <c r="F605" s="16" t="s">
        <v>1292</v>
      </c>
      <c r="G605" s="11"/>
      <c r="H605" s="12"/>
      <c r="I605" s="12"/>
      <c r="J605" s="12"/>
      <c r="K605" s="156">
        <v>0</v>
      </c>
      <c r="L605" s="157"/>
      <c r="M605" s="158"/>
      <c r="N605" t="s">
        <v>2170</v>
      </c>
    </row>
    <row r="606" spans="1:14" ht="18.95" customHeight="1">
      <c r="A606" s="8">
        <v>26</v>
      </c>
      <c r="B606" s="15">
        <v>26217239743</v>
      </c>
      <c r="C606" s="9" t="s">
        <v>1933</v>
      </c>
      <c r="D606" s="10" t="s">
        <v>1916</v>
      </c>
      <c r="E606" s="16" t="s">
        <v>1433</v>
      </c>
      <c r="F606" s="16" t="s">
        <v>1433</v>
      </c>
      <c r="G606" s="11"/>
      <c r="H606" s="12"/>
      <c r="I606" s="12"/>
      <c r="J606" s="12"/>
      <c r="K606" s="156">
        <v>0</v>
      </c>
      <c r="L606" s="157"/>
      <c r="M606" s="158"/>
      <c r="N606" t="s">
        <v>2170</v>
      </c>
    </row>
    <row r="607" spans="1:14" ht="18.95" customHeight="1">
      <c r="A607" s="8">
        <v>27</v>
      </c>
      <c r="B607" s="15">
        <v>26203129482</v>
      </c>
      <c r="C607" s="9" t="s">
        <v>1934</v>
      </c>
      <c r="D607" s="10" t="s">
        <v>1935</v>
      </c>
      <c r="E607" s="16" t="s">
        <v>1295</v>
      </c>
      <c r="F607" s="16" t="s">
        <v>1295</v>
      </c>
      <c r="G607" s="11"/>
      <c r="H607" s="12"/>
      <c r="I607" s="12"/>
      <c r="J607" s="12"/>
      <c r="K607" s="156">
        <v>0</v>
      </c>
      <c r="L607" s="157"/>
      <c r="M607" s="158"/>
      <c r="N607" t="s">
        <v>2170</v>
      </c>
    </row>
    <row r="608" spans="1:14" ht="18.95" customHeight="1">
      <c r="A608" s="8">
        <v>28</v>
      </c>
      <c r="B608" s="15">
        <v>26207121862</v>
      </c>
      <c r="C608" s="9" t="s">
        <v>1553</v>
      </c>
      <c r="D608" s="10" t="s">
        <v>1935</v>
      </c>
      <c r="E608" s="16" t="s">
        <v>1351</v>
      </c>
      <c r="F608" s="16" t="s">
        <v>1351</v>
      </c>
      <c r="G608" s="11"/>
      <c r="H608" s="12"/>
      <c r="I608" s="12"/>
      <c r="J608" s="12"/>
      <c r="K608" s="156">
        <v>0</v>
      </c>
      <c r="L608" s="157"/>
      <c r="M608" s="158"/>
      <c r="N608" t="s">
        <v>2170</v>
      </c>
    </row>
    <row r="609" spans="1:14" ht="18.95" customHeight="1">
      <c r="A609" s="8">
        <v>29</v>
      </c>
      <c r="B609" s="15">
        <v>26202432395</v>
      </c>
      <c r="C609" s="9" t="s">
        <v>1936</v>
      </c>
      <c r="D609" s="10" t="s">
        <v>1935</v>
      </c>
      <c r="E609" s="16" t="s">
        <v>1592</v>
      </c>
      <c r="F609" s="16" t="s">
        <v>1592</v>
      </c>
      <c r="G609" s="11"/>
      <c r="H609" s="12"/>
      <c r="I609" s="12"/>
      <c r="J609" s="12"/>
      <c r="K609" s="156">
        <v>0</v>
      </c>
      <c r="L609" s="157"/>
      <c r="M609" s="158"/>
      <c r="N609" t="s">
        <v>2170</v>
      </c>
    </row>
    <row r="610" spans="1:14" ht="18.95" customHeight="1">
      <c r="A610" s="8">
        <v>30</v>
      </c>
      <c r="B610" s="15">
        <v>26202442019</v>
      </c>
      <c r="C610" s="9" t="s">
        <v>1937</v>
      </c>
      <c r="D610" s="10" t="s">
        <v>1935</v>
      </c>
      <c r="E610" s="16" t="s">
        <v>1274</v>
      </c>
      <c r="F610" s="16" t="s">
        <v>1274</v>
      </c>
      <c r="G610" s="11"/>
      <c r="H610" s="12"/>
      <c r="I610" s="12"/>
      <c r="J610" s="12"/>
      <c r="K610" s="156">
        <v>0</v>
      </c>
      <c r="L610" s="157"/>
      <c r="M610" s="158"/>
      <c r="N610" t="s">
        <v>2170</v>
      </c>
    </row>
    <row r="611" spans="1:14">
      <c r="K611" s="147"/>
      <c r="L611" s="147" t="s">
        <v>2171</v>
      </c>
      <c r="M611" s="13" t="s">
        <v>2087</v>
      </c>
    </row>
    <row r="612" spans="1:14" s="1" customFormat="1" ht="14.25" customHeight="1">
      <c r="B612" s="150" t="s">
        <v>7</v>
      </c>
      <c r="C612" s="150"/>
      <c r="D612" s="153" t="s">
        <v>1257</v>
      </c>
      <c r="E612" s="153"/>
      <c r="F612" s="153"/>
      <c r="G612" s="153"/>
      <c r="H612" s="153"/>
      <c r="I612" s="153"/>
      <c r="J612" s="153"/>
      <c r="K612" s="110" t="s">
        <v>2172</v>
      </c>
    </row>
    <row r="613" spans="1:14" s="1" customFormat="1">
      <c r="B613" s="150" t="s">
        <v>1260</v>
      </c>
      <c r="C613" s="150"/>
      <c r="D613" s="2" t="s">
        <v>2119</v>
      </c>
      <c r="E613" s="151" t="s">
        <v>1261</v>
      </c>
      <c r="F613" s="151"/>
      <c r="G613" s="151"/>
      <c r="H613" s="151"/>
      <c r="I613" s="151"/>
      <c r="J613" s="151"/>
      <c r="K613" s="146"/>
      <c r="L613" s="4"/>
      <c r="M613" s="4"/>
    </row>
    <row r="614" spans="1:14" s="5" customFormat="1" ht="17.100000000000001" customHeight="1">
      <c r="B614" s="6" t="s">
        <v>2173</v>
      </c>
      <c r="C614" s="145"/>
      <c r="D614" s="151" t="s">
        <v>1259</v>
      </c>
      <c r="E614" s="151"/>
      <c r="F614" s="151"/>
      <c r="G614" s="151"/>
      <c r="H614" s="151"/>
      <c r="I614" s="151"/>
      <c r="J614" s="151"/>
      <c r="K614" s="3"/>
      <c r="L614" s="3"/>
      <c r="M614" s="3"/>
    </row>
    <row r="615" spans="1:14" s="5" customFormat="1" ht="18" customHeight="1">
      <c r="A615" s="152" t="s">
        <v>2174</v>
      </c>
      <c r="B615" s="152"/>
      <c r="C615" s="152"/>
      <c r="D615" s="152"/>
      <c r="E615" s="152"/>
      <c r="F615" s="152"/>
      <c r="G615" s="152"/>
      <c r="H615" s="152"/>
      <c r="I615" s="152"/>
      <c r="J615" s="152"/>
      <c r="K615" s="3"/>
      <c r="L615" s="3"/>
      <c r="M615" s="3"/>
    </row>
    <row r="616" spans="1:14" ht="3.75" customHeight="1"/>
    <row r="617" spans="1:14" ht="15" customHeight="1">
      <c r="A617" s="149" t="s">
        <v>0</v>
      </c>
      <c r="B617" s="148" t="s">
        <v>8</v>
      </c>
      <c r="C617" s="154" t="s">
        <v>3</v>
      </c>
      <c r="D617" s="155" t="s">
        <v>4</v>
      </c>
      <c r="E617" s="148" t="s">
        <v>14</v>
      </c>
      <c r="F617" s="148" t="s">
        <v>15</v>
      </c>
      <c r="G617" s="148" t="s">
        <v>9</v>
      </c>
      <c r="H617" s="148" t="s">
        <v>10</v>
      </c>
      <c r="I617" s="159" t="s">
        <v>6</v>
      </c>
      <c r="J617" s="159"/>
      <c r="K617" s="160" t="s">
        <v>11</v>
      </c>
      <c r="L617" s="161"/>
      <c r="M617" s="162"/>
    </row>
    <row r="618" spans="1:14" ht="21.95" customHeight="1">
      <c r="A618" s="149"/>
      <c r="B618" s="149"/>
      <c r="C618" s="154"/>
      <c r="D618" s="155"/>
      <c r="E618" s="149"/>
      <c r="F618" s="149"/>
      <c r="G618" s="149"/>
      <c r="H618" s="149"/>
      <c r="I618" s="7" t="s">
        <v>12</v>
      </c>
      <c r="J618" s="7" t="s">
        <v>13</v>
      </c>
      <c r="K618" s="163"/>
      <c r="L618" s="164"/>
      <c r="M618" s="165"/>
    </row>
    <row r="619" spans="1:14" ht="18.95" customHeight="1">
      <c r="A619" s="8">
        <v>1</v>
      </c>
      <c r="B619" s="15">
        <v>26203841711</v>
      </c>
      <c r="C619" s="9" t="s">
        <v>1938</v>
      </c>
      <c r="D619" s="10" t="s">
        <v>1935</v>
      </c>
      <c r="E619" s="16" t="s">
        <v>1276</v>
      </c>
      <c r="F619" s="16" t="s">
        <v>1276</v>
      </c>
      <c r="G619" s="11"/>
      <c r="H619" s="12"/>
      <c r="I619" s="12"/>
      <c r="J619" s="12"/>
      <c r="K619" s="166">
        <v>0</v>
      </c>
      <c r="L619" s="167"/>
      <c r="M619" s="168"/>
      <c r="N619" t="s">
        <v>2175</v>
      </c>
    </row>
    <row r="620" spans="1:14" ht="18.95" customHeight="1">
      <c r="A620" s="8">
        <v>2</v>
      </c>
      <c r="B620" s="15">
        <v>26204334693</v>
      </c>
      <c r="C620" s="9" t="s">
        <v>1939</v>
      </c>
      <c r="D620" s="10" t="s">
        <v>1935</v>
      </c>
      <c r="E620" s="16" t="s">
        <v>1317</v>
      </c>
      <c r="F620" s="16" t="s">
        <v>1317</v>
      </c>
      <c r="G620" s="11"/>
      <c r="H620" s="12"/>
      <c r="I620" s="12"/>
      <c r="J620" s="12"/>
      <c r="K620" s="156">
        <v>0</v>
      </c>
      <c r="L620" s="157"/>
      <c r="M620" s="158"/>
      <c r="N620" t="s">
        <v>2175</v>
      </c>
    </row>
    <row r="621" spans="1:14" ht="18.95" customHeight="1">
      <c r="A621" s="8">
        <v>3</v>
      </c>
      <c r="B621" s="15">
        <v>26211331947</v>
      </c>
      <c r="C621" s="9" t="s">
        <v>1940</v>
      </c>
      <c r="D621" s="10" t="s">
        <v>1731</v>
      </c>
      <c r="E621" s="16" t="s">
        <v>1309</v>
      </c>
      <c r="F621" s="16" t="s">
        <v>1309</v>
      </c>
      <c r="G621" s="11"/>
      <c r="H621" s="12"/>
      <c r="I621" s="12"/>
      <c r="J621" s="12"/>
      <c r="K621" s="156">
        <v>0</v>
      </c>
      <c r="L621" s="157"/>
      <c r="M621" s="158"/>
      <c r="N621" t="s">
        <v>2175</v>
      </c>
    </row>
    <row r="622" spans="1:14" ht="18.95" customHeight="1">
      <c r="A622" s="8">
        <v>4</v>
      </c>
      <c r="B622" s="15">
        <v>26211235690</v>
      </c>
      <c r="C622" s="9" t="s">
        <v>1941</v>
      </c>
      <c r="D622" s="10" t="s">
        <v>1701</v>
      </c>
      <c r="E622" s="16" t="s">
        <v>1357</v>
      </c>
      <c r="F622" s="16" t="s">
        <v>1357</v>
      </c>
      <c r="G622" s="11"/>
      <c r="H622" s="12"/>
      <c r="I622" s="12"/>
      <c r="J622" s="12"/>
      <c r="K622" s="156">
        <v>0</v>
      </c>
      <c r="L622" s="157"/>
      <c r="M622" s="158"/>
      <c r="N622" t="s">
        <v>2175</v>
      </c>
    </row>
    <row r="623" spans="1:14" ht="18.95" customHeight="1">
      <c r="A623" s="8">
        <v>5</v>
      </c>
      <c r="B623" s="15">
        <v>26212230582</v>
      </c>
      <c r="C623" s="9" t="s">
        <v>1942</v>
      </c>
      <c r="D623" s="10" t="s">
        <v>1943</v>
      </c>
      <c r="E623" s="16" t="s">
        <v>1272</v>
      </c>
      <c r="F623" s="16" t="s">
        <v>1272</v>
      </c>
      <c r="G623" s="11"/>
      <c r="H623" s="12"/>
      <c r="I623" s="12"/>
      <c r="J623" s="12"/>
      <c r="K623" s="156">
        <v>0</v>
      </c>
      <c r="L623" s="157"/>
      <c r="M623" s="158"/>
      <c r="N623" t="s">
        <v>2175</v>
      </c>
    </row>
    <row r="624" spans="1:14" ht="18.95" customHeight="1">
      <c r="A624" s="8">
        <v>6</v>
      </c>
      <c r="B624" s="15">
        <v>26211935120</v>
      </c>
      <c r="C624" s="9" t="s">
        <v>1944</v>
      </c>
      <c r="D624" s="10" t="s">
        <v>1945</v>
      </c>
      <c r="E624" s="16" t="s">
        <v>1946</v>
      </c>
      <c r="F624" s="16" t="s">
        <v>1946</v>
      </c>
      <c r="G624" s="11"/>
      <c r="H624" s="12"/>
      <c r="I624" s="12"/>
      <c r="J624" s="12"/>
      <c r="K624" s="156">
        <v>0</v>
      </c>
      <c r="L624" s="157"/>
      <c r="M624" s="158"/>
      <c r="N624" t="s">
        <v>2175</v>
      </c>
    </row>
    <row r="625" spans="1:14" ht="18.95" customHeight="1">
      <c r="A625" s="8">
        <v>7</v>
      </c>
      <c r="B625" s="15">
        <v>26211327107</v>
      </c>
      <c r="C625" s="9" t="s">
        <v>1947</v>
      </c>
      <c r="D625" s="10" t="s">
        <v>1705</v>
      </c>
      <c r="E625" s="16" t="s">
        <v>1309</v>
      </c>
      <c r="F625" s="16" t="s">
        <v>1309</v>
      </c>
      <c r="G625" s="11"/>
      <c r="H625" s="12"/>
      <c r="I625" s="12"/>
      <c r="J625" s="12"/>
      <c r="K625" s="156">
        <v>0</v>
      </c>
      <c r="L625" s="157"/>
      <c r="M625" s="158"/>
      <c r="N625" t="s">
        <v>2175</v>
      </c>
    </row>
    <row r="626" spans="1:14" ht="18.95" customHeight="1">
      <c r="A626" s="8">
        <v>8</v>
      </c>
      <c r="B626" s="15">
        <v>24207215547</v>
      </c>
      <c r="C626" s="9" t="s">
        <v>1948</v>
      </c>
      <c r="D626" s="10" t="s">
        <v>1949</v>
      </c>
      <c r="E626" s="16" t="s">
        <v>1343</v>
      </c>
      <c r="F626" s="16" t="s">
        <v>1343</v>
      </c>
      <c r="G626" s="11"/>
      <c r="H626" s="12"/>
      <c r="I626" s="12"/>
      <c r="J626" s="12"/>
      <c r="K626" s="156">
        <v>0</v>
      </c>
      <c r="L626" s="157"/>
      <c r="M626" s="158"/>
      <c r="N626" t="s">
        <v>2175</v>
      </c>
    </row>
    <row r="627" spans="1:14" ht="18.95" customHeight="1">
      <c r="A627" s="8">
        <v>9</v>
      </c>
      <c r="B627" s="15">
        <v>26211123359</v>
      </c>
      <c r="C627" s="9" t="s">
        <v>1262</v>
      </c>
      <c r="D627" s="10" t="s">
        <v>1950</v>
      </c>
      <c r="E627" s="16" t="s">
        <v>1270</v>
      </c>
      <c r="F627" s="16" t="s">
        <v>1270</v>
      </c>
      <c r="G627" s="11"/>
      <c r="H627" s="12"/>
      <c r="I627" s="12"/>
      <c r="J627" s="12"/>
      <c r="K627" s="156">
        <v>0</v>
      </c>
      <c r="L627" s="157"/>
      <c r="M627" s="158"/>
      <c r="N627" t="s">
        <v>2175</v>
      </c>
    </row>
    <row r="628" spans="1:14" ht="18.95" customHeight="1">
      <c r="A628" s="8">
        <v>10</v>
      </c>
      <c r="B628" s="15">
        <v>25211702774</v>
      </c>
      <c r="C628" s="9" t="s">
        <v>1427</v>
      </c>
      <c r="D628" s="10" t="s">
        <v>1950</v>
      </c>
      <c r="E628" s="16" t="s">
        <v>1951</v>
      </c>
      <c r="F628" s="16" t="s">
        <v>1951</v>
      </c>
      <c r="G628" s="11"/>
      <c r="H628" s="12"/>
      <c r="I628" s="12"/>
      <c r="J628" s="12"/>
      <c r="K628" s="156">
        <v>0</v>
      </c>
      <c r="L628" s="157"/>
      <c r="M628" s="158"/>
      <c r="N628" t="s">
        <v>2175</v>
      </c>
    </row>
    <row r="629" spans="1:14" ht="18.95" customHeight="1">
      <c r="A629" s="8">
        <v>11</v>
      </c>
      <c r="B629" s="15">
        <v>26216234888</v>
      </c>
      <c r="C629" s="9" t="s">
        <v>1952</v>
      </c>
      <c r="D629" s="10" t="s">
        <v>1953</v>
      </c>
      <c r="E629" s="16" t="s">
        <v>1546</v>
      </c>
      <c r="F629" s="16" t="s">
        <v>1546</v>
      </c>
      <c r="G629" s="11"/>
      <c r="H629" s="12"/>
      <c r="I629" s="12"/>
      <c r="J629" s="12"/>
      <c r="K629" s="156">
        <v>0</v>
      </c>
      <c r="L629" s="157"/>
      <c r="M629" s="158"/>
      <c r="N629" t="s">
        <v>2175</v>
      </c>
    </row>
    <row r="630" spans="1:14" ht="18.95" customHeight="1">
      <c r="A630" s="8">
        <v>12</v>
      </c>
      <c r="B630" s="15">
        <v>26202234642</v>
      </c>
      <c r="C630" s="9" t="s">
        <v>1954</v>
      </c>
      <c r="D630" s="10" t="s">
        <v>1955</v>
      </c>
      <c r="E630" s="16" t="s">
        <v>1525</v>
      </c>
      <c r="F630" s="16" t="s">
        <v>1525</v>
      </c>
      <c r="G630" s="11"/>
      <c r="H630" s="12"/>
      <c r="I630" s="12"/>
      <c r="J630" s="12"/>
      <c r="K630" s="156">
        <v>0</v>
      </c>
      <c r="L630" s="157"/>
      <c r="M630" s="158"/>
      <c r="N630" t="s">
        <v>2175</v>
      </c>
    </row>
    <row r="631" spans="1:14" ht="18.95" customHeight="1">
      <c r="A631" s="8">
        <v>13</v>
      </c>
      <c r="B631" s="15">
        <v>25203505271</v>
      </c>
      <c r="C631" s="9" t="s">
        <v>1956</v>
      </c>
      <c r="D631" s="10" t="s">
        <v>1955</v>
      </c>
      <c r="E631" s="16" t="s">
        <v>1549</v>
      </c>
      <c r="F631" s="16" t="s">
        <v>1549</v>
      </c>
      <c r="G631" s="11"/>
      <c r="H631" s="12"/>
      <c r="I631" s="12"/>
      <c r="J631" s="12"/>
      <c r="K631" s="156">
        <v>0</v>
      </c>
      <c r="L631" s="157"/>
      <c r="M631" s="158"/>
      <c r="N631" t="s">
        <v>2175</v>
      </c>
    </row>
    <row r="632" spans="1:14" ht="18.95" customHeight="1">
      <c r="A632" s="8">
        <v>14</v>
      </c>
      <c r="B632" s="15">
        <v>25217103674</v>
      </c>
      <c r="C632" s="9" t="s">
        <v>1957</v>
      </c>
      <c r="D632" s="10" t="s">
        <v>1958</v>
      </c>
      <c r="E632" s="16" t="s">
        <v>1455</v>
      </c>
      <c r="F632" s="16" t="s">
        <v>1455</v>
      </c>
      <c r="G632" s="11"/>
      <c r="H632" s="12"/>
      <c r="I632" s="12"/>
      <c r="J632" s="12"/>
      <c r="K632" s="156">
        <v>0</v>
      </c>
      <c r="L632" s="157"/>
      <c r="M632" s="158"/>
      <c r="N632" t="s">
        <v>2175</v>
      </c>
    </row>
    <row r="633" spans="1:14" ht="18.95" customHeight="1">
      <c r="A633" s="8">
        <v>15</v>
      </c>
      <c r="B633" s="15">
        <v>26214335196</v>
      </c>
      <c r="C633" s="9" t="s">
        <v>1959</v>
      </c>
      <c r="D633" s="10" t="s">
        <v>1958</v>
      </c>
      <c r="E633" s="16" t="s">
        <v>1317</v>
      </c>
      <c r="F633" s="16" t="s">
        <v>1317</v>
      </c>
      <c r="G633" s="11"/>
      <c r="H633" s="12"/>
      <c r="I633" s="12"/>
      <c r="J633" s="12"/>
      <c r="K633" s="156">
        <v>0</v>
      </c>
      <c r="L633" s="157"/>
      <c r="M633" s="158"/>
      <c r="N633" t="s">
        <v>2175</v>
      </c>
    </row>
    <row r="634" spans="1:14" ht="18.95" customHeight="1">
      <c r="A634" s="8">
        <v>16</v>
      </c>
      <c r="B634" s="15">
        <v>26212133363</v>
      </c>
      <c r="C634" s="9" t="s">
        <v>1960</v>
      </c>
      <c r="D634" s="10" t="s">
        <v>1958</v>
      </c>
      <c r="E634" s="16" t="s">
        <v>1314</v>
      </c>
      <c r="F634" s="16" t="s">
        <v>1314</v>
      </c>
      <c r="G634" s="11"/>
      <c r="H634" s="12"/>
      <c r="I634" s="12"/>
      <c r="J634" s="12"/>
      <c r="K634" s="156">
        <v>0</v>
      </c>
      <c r="L634" s="157"/>
      <c r="M634" s="158"/>
      <c r="N634" t="s">
        <v>2175</v>
      </c>
    </row>
    <row r="635" spans="1:14" ht="18.95" customHeight="1">
      <c r="A635" s="8">
        <v>17</v>
      </c>
      <c r="B635" s="15">
        <v>26216600198</v>
      </c>
      <c r="C635" s="9" t="s">
        <v>1961</v>
      </c>
      <c r="D635" s="10" t="s">
        <v>1962</v>
      </c>
      <c r="E635" s="16" t="s">
        <v>1400</v>
      </c>
      <c r="F635" s="16" t="s">
        <v>1400</v>
      </c>
      <c r="G635" s="11"/>
      <c r="H635" s="12"/>
      <c r="I635" s="12"/>
      <c r="J635" s="12"/>
      <c r="K635" s="156">
        <v>0</v>
      </c>
      <c r="L635" s="157"/>
      <c r="M635" s="158"/>
      <c r="N635" t="s">
        <v>2175</v>
      </c>
    </row>
    <row r="636" spans="1:14" ht="18.95" customHeight="1">
      <c r="A636" s="8">
        <v>18</v>
      </c>
      <c r="B636" s="15">
        <v>26211228063</v>
      </c>
      <c r="C636" s="9" t="s">
        <v>1963</v>
      </c>
      <c r="D636" s="10" t="s">
        <v>1964</v>
      </c>
      <c r="E636" s="16" t="s">
        <v>1946</v>
      </c>
      <c r="F636" s="16" t="s">
        <v>1946</v>
      </c>
      <c r="G636" s="11"/>
      <c r="H636" s="12"/>
      <c r="I636" s="12"/>
      <c r="J636" s="12"/>
      <c r="K636" s="156">
        <v>0</v>
      </c>
      <c r="L636" s="157"/>
      <c r="M636" s="158"/>
      <c r="N636" t="s">
        <v>2175</v>
      </c>
    </row>
    <row r="637" spans="1:14" ht="18.95" customHeight="1">
      <c r="A637" s="8">
        <v>19</v>
      </c>
      <c r="B637" s="15">
        <v>26212233794</v>
      </c>
      <c r="C637" s="9" t="s">
        <v>1965</v>
      </c>
      <c r="D637" s="10" t="s">
        <v>1966</v>
      </c>
      <c r="E637" s="16" t="s">
        <v>1525</v>
      </c>
      <c r="F637" s="16" t="s">
        <v>1525</v>
      </c>
      <c r="G637" s="11"/>
      <c r="H637" s="12"/>
      <c r="I637" s="12"/>
      <c r="J637" s="12"/>
      <c r="K637" s="156">
        <v>0</v>
      </c>
      <c r="L637" s="157"/>
      <c r="M637" s="158"/>
      <c r="N637" t="s">
        <v>2175</v>
      </c>
    </row>
    <row r="638" spans="1:14" ht="18.95" customHeight="1">
      <c r="A638" s="8">
        <v>20</v>
      </c>
      <c r="B638" s="15">
        <v>26211200587</v>
      </c>
      <c r="C638" s="9" t="s">
        <v>1967</v>
      </c>
      <c r="D638" s="10" t="s">
        <v>1966</v>
      </c>
      <c r="E638" s="16" t="s">
        <v>1357</v>
      </c>
      <c r="F638" s="16" t="s">
        <v>1357</v>
      </c>
      <c r="G638" s="11"/>
      <c r="H638" s="12"/>
      <c r="I638" s="12"/>
      <c r="J638" s="12"/>
      <c r="K638" s="156">
        <v>0</v>
      </c>
      <c r="L638" s="157"/>
      <c r="M638" s="158"/>
      <c r="N638" t="s">
        <v>2175</v>
      </c>
    </row>
    <row r="639" spans="1:14" ht="18.95" customHeight="1">
      <c r="A639" s="8">
        <v>21</v>
      </c>
      <c r="B639" s="15">
        <v>26202123259</v>
      </c>
      <c r="C639" s="9" t="s">
        <v>1968</v>
      </c>
      <c r="D639" s="10" t="s">
        <v>1969</v>
      </c>
      <c r="E639" s="16" t="s">
        <v>1314</v>
      </c>
      <c r="F639" s="16" t="s">
        <v>1314</v>
      </c>
      <c r="G639" s="11"/>
      <c r="H639" s="12"/>
      <c r="I639" s="12"/>
      <c r="J639" s="12"/>
      <c r="K639" s="156">
        <v>0</v>
      </c>
      <c r="L639" s="157"/>
      <c r="M639" s="158"/>
      <c r="N639" t="s">
        <v>2175</v>
      </c>
    </row>
    <row r="640" spans="1:14" ht="18.95" customHeight="1">
      <c r="A640" s="8">
        <v>22</v>
      </c>
      <c r="B640" s="15">
        <v>24211208201</v>
      </c>
      <c r="C640" s="9" t="s">
        <v>1970</v>
      </c>
      <c r="D640" s="10" t="s">
        <v>1971</v>
      </c>
      <c r="E640" s="16" t="s">
        <v>1616</v>
      </c>
      <c r="F640" s="16" t="s">
        <v>1616</v>
      </c>
      <c r="G640" s="11"/>
      <c r="H640" s="12"/>
      <c r="I640" s="12"/>
      <c r="J640" s="12"/>
      <c r="K640" s="156">
        <v>0</v>
      </c>
      <c r="L640" s="157"/>
      <c r="M640" s="158"/>
      <c r="N640" t="s">
        <v>2175</v>
      </c>
    </row>
    <row r="641" spans="1:14" ht="18.95" customHeight="1">
      <c r="A641" s="8">
        <v>23</v>
      </c>
      <c r="B641" s="15">
        <v>26211242394</v>
      </c>
      <c r="C641" s="9" t="s">
        <v>1972</v>
      </c>
      <c r="D641" s="10" t="s">
        <v>1971</v>
      </c>
      <c r="E641" s="16" t="s">
        <v>1270</v>
      </c>
      <c r="F641" s="16" t="s">
        <v>1270</v>
      </c>
      <c r="G641" s="11"/>
      <c r="H641" s="12"/>
      <c r="I641" s="12"/>
      <c r="J641" s="12"/>
      <c r="K641" s="156">
        <v>0</v>
      </c>
      <c r="L641" s="157"/>
      <c r="M641" s="158"/>
      <c r="N641" t="s">
        <v>2175</v>
      </c>
    </row>
    <row r="642" spans="1:14" ht="18.95" customHeight="1">
      <c r="A642" s="8">
        <v>24</v>
      </c>
      <c r="B642" s="15">
        <v>24207205359</v>
      </c>
      <c r="C642" s="9" t="s">
        <v>1973</v>
      </c>
      <c r="D642" s="10" t="s">
        <v>1974</v>
      </c>
      <c r="E642" s="16" t="s">
        <v>1975</v>
      </c>
      <c r="F642" s="16" t="s">
        <v>1975</v>
      </c>
      <c r="G642" s="11"/>
      <c r="H642" s="12"/>
      <c r="I642" s="12"/>
      <c r="J642" s="12"/>
      <c r="K642" s="156">
        <v>0</v>
      </c>
      <c r="L642" s="157"/>
      <c r="M642" s="158"/>
      <c r="N642" t="s">
        <v>2175</v>
      </c>
    </row>
    <row r="643" spans="1:14" ht="18.95" customHeight="1">
      <c r="A643" s="8">
        <v>25</v>
      </c>
      <c r="B643" s="15">
        <v>26203342296</v>
      </c>
      <c r="C643" s="9" t="s">
        <v>1564</v>
      </c>
      <c r="D643" s="10" t="s">
        <v>1974</v>
      </c>
      <c r="E643" s="16" t="s">
        <v>1283</v>
      </c>
      <c r="F643" s="16" t="s">
        <v>1283</v>
      </c>
      <c r="G643" s="11"/>
      <c r="H643" s="12"/>
      <c r="I643" s="12"/>
      <c r="J643" s="12"/>
      <c r="K643" s="156">
        <v>0</v>
      </c>
      <c r="L643" s="157"/>
      <c r="M643" s="158"/>
      <c r="N643" t="s">
        <v>2175</v>
      </c>
    </row>
    <row r="644" spans="1:14" ht="18.95" customHeight="1">
      <c r="A644" s="8">
        <v>26</v>
      </c>
      <c r="B644" s="15">
        <v>24207104117</v>
      </c>
      <c r="C644" s="9" t="s">
        <v>1976</v>
      </c>
      <c r="D644" s="10" t="s">
        <v>1974</v>
      </c>
      <c r="E644" s="16" t="s">
        <v>1382</v>
      </c>
      <c r="F644" s="16" t="s">
        <v>1382</v>
      </c>
      <c r="G644" s="11"/>
      <c r="H644" s="12"/>
      <c r="I644" s="12"/>
      <c r="J644" s="12"/>
      <c r="K644" s="156">
        <v>0</v>
      </c>
      <c r="L644" s="157"/>
      <c r="M644" s="158"/>
      <c r="N644" t="s">
        <v>2175</v>
      </c>
    </row>
    <row r="645" spans="1:14" ht="18.95" customHeight="1">
      <c r="A645" s="8">
        <v>27</v>
      </c>
      <c r="B645" s="15">
        <v>25204300063</v>
      </c>
      <c r="C645" s="9" t="s">
        <v>1977</v>
      </c>
      <c r="D645" s="10" t="s">
        <v>1978</v>
      </c>
      <c r="E645" s="16" t="s">
        <v>1667</v>
      </c>
      <c r="F645" s="16" t="s">
        <v>1667</v>
      </c>
      <c r="G645" s="11"/>
      <c r="H645" s="12"/>
      <c r="I645" s="12"/>
      <c r="J645" s="12"/>
      <c r="K645" s="156">
        <v>0</v>
      </c>
      <c r="L645" s="157"/>
      <c r="M645" s="158"/>
      <c r="N645" t="s">
        <v>2175</v>
      </c>
    </row>
    <row r="646" spans="1:14" ht="18.95" customHeight="1">
      <c r="A646" s="8">
        <v>28</v>
      </c>
      <c r="B646" s="15">
        <v>25215216341</v>
      </c>
      <c r="C646" s="9" t="s">
        <v>1979</v>
      </c>
      <c r="D646" s="10" t="s">
        <v>1978</v>
      </c>
      <c r="E646" s="16" t="s">
        <v>1682</v>
      </c>
      <c r="F646" s="16" t="s">
        <v>1682</v>
      </c>
      <c r="G646" s="11"/>
      <c r="H646" s="12"/>
      <c r="I646" s="12"/>
      <c r="J646" s="12"/>
      <c r="K646" s="156">
        <v>0</v>
      </c>
      <c r="L646" s="157"/>
      <c r="M646" s="158"/>
      <c r="N646" t="s">
        <v>2175</v>
      </c>
    </row>
    <row r="647" spans="1:14" ht="18.95" customHeight="1">
      <c r="A647" s="8">
        <v>29</v>
      </c>
      <c r="B647" s="15">
        <v>26211233979</v>
      </c>
      <c r="C647" s="9" t="s">
        <v>1980</v>
      </c>
      <c r="D647" s="10" t="s">
        <v>1978</v>
      </c>
      <c r="E647" s="16" t="s">
        <v>1357</v>
      </c>
      <c r="F647" s="16" t="s">
        <v>1357</v>
      </c>
      <c r="G647" s="11"/>
      <c r="H647" s="12"/>
      <c r="I647" s="12"/>
      <c r="J647" s="12"/>
      <c r="K647" s="156">
        <v>0</v>
      </c>
      <c r="L647" s="157"/>
      <c r="M647" s="158"/>
      <c r="N647" t="s">
        <v>2175</v>
      </c>
    </row>
    <row r="648" spans="1:14" ht="18.95" customHeight="1">
      <c r="A648" s="8">
        <v>30</v>
      </c>
      <c r="B648" s="15">
        <v>26212235277</v>
      </c>
      <c r="C648" s="9" t="s">
        <v>1981</v>
      </c>
      <c r="D648" s="10" t="s">
        <v>1982</v>
      </c>
      <c r="E648" s="16" t="s">
        <v>1639</v>
      </c>
      <c r="F648" s="16" t="s">
        <v>1639</v>
      </c>
      <c r="G648" s="11"/>
      <c r="H648" s="12"/>
      <c r="I648" s="12"/>
      <c r="J648" s="12"/>
      <c r="K648" s="156">
        <v>0</v>
      </c>
      <c r="L648" s="157"/>
      <c r="M648" s="158"/>
      <c r="N648" t="s">
        <v>2175</v>
      </c>
    </row>
    <row r="649" spans="1:14">
      <c r="K649" s="147"/>
      <c r="L649" s="147" t="s">
        <v>2176</v>
      </c>
      <c r="M649" s="13" t="s">
        <v>2087</v>
      </c>
    </row>
    <row r="650" spans="1:14" s="1" customFormat="1" ht="14.25" customHeight="1">
      <c r="B650" s="150" t="s">
        <v>7</v>
      </c>
      <c r="C650" s="150"/>
      <c r="D650" s="153" t="s">
        <v>1257</v>
      </c>
      <c r="E650" s="153"/>
      <c r="F650" s="153"/>
      <c r="G650" s="153"/>
      <c r="H650" s="153"/>
      <c r="I650" s="153"/>
      <c r="J650" s="153"/>
      <c r="K650" s="110" t="s">
        <v>2177</v>
      </c>
    </row>
    <row r="651" spans="1:14" s="1" customFormat="1">
      <c r="B651" s="150" t="s">
        <v>1260</v>
      </c>
      <c r="C651" s="150"/>
      <c r="D651" s="2" t="s">
        <v>2125</v>
      </c>
      <c r="E651" s="151" t="s">
        <v>1261</v>
      </c>
      <c r="F651" s="151"/>
      <c r="G651" s="151"/>
      <c r="H651" s="151"/>
      <c r="I651" s="151"/>
      <c r="J651" s="151"/>
      <c r="K651" s="146"/>
      <c r="L651" s="4"/>
      <c r="M651" s="4"/>
    </row>
    <row r="652" spans="1:14" s="5" customFormat="1" ht="17.100000000000001" customHeight="1">
      <c r="B652" s="6" t="s">
        <v>2178</v>
      </c>
      <c r="C652" s="145"/>
      <c r="D652" s="151" t="s">
        <v>1259</v>
      </c>
      <c r="E652" s="151"/>
      <c r="F652" s="151"/>
      <c r="G652" s="151"/>
      <c r="H652" s="151"/>
      <c r="I652" s="151"/>
      <c r="J652" s="151"/>
      <c r="K652" s="3"/>
      <c r="L652" s="3"/>
      <c r="M652" s="3"/>
    </row>
    <row r="653" spans="1:14" s="5" customFormat="1" ht="18" customHeight="1">
      <c r="A653" s="152" t="s">
        <v>2179</v>
      </c>
      <c r="B653" s="152"/>
      <c r="C653" s="152"/>
      <c r="D653" s="152"/>
      <c r="E653" s="152"/>
      <c r="F653" s="152"/>
      <c r="G653" s="152"/>
      <c r="H653" s="152"/>
      <c r="I653" s="152"/>
      <c r="J653" s="152"/>
      <c r="K653" s="3"/>
      <c r="L653" s="3"/>
      <c r="M653" s="3"/>
    </row>
    <row r="654" spans="1:14" ht="3.75" customHeight="1"/>
    <row r="655" spans="1:14" ht="15" customHeight="1">
      <c r="A655" s="149" t="s">
        <v>0</v>
      </c>
      <c r="B655" s="148" t="s">
        <v>8</v>
      </c>
      <c r="C655" s="154" t="s">
        <v>3</v>
      </c>
      <c r="D655" s="155" t="s">
        <v>4</v>
      </c>
      <c r="E655" s="148" t="s">
        <v>14</v>
      </c>
      <c r="F655" s="148" t="s">
        <v>15</v>
      </c>
      <c r="G655" s="148" t="s">
        <v>9</v>
      </c>
      <c r="H655" s="148" t="s">
        <v>10</v>
      </c>
      <c r="I655" s="159" t="s">
        <v>6</v>
      </c>
      <c r="J655" s="159"/>
      <c r="K655" s="160" t="s">
        <v>11</v>
      </c>
      <c r="L655" s="161"/>
      <c r="M655" s="162"/>
    </row>
    <row r="656" spans="1:14" ht="21.95" customHeight="1">
      <c r="A656" s="149"/>
      <c r="B656" s="149"/>
      <c r="C656" s="154"/>
      <c r="D656" s="155"/>
      <c r="E656" s="149"/>
      <c r="F656" s="149"/>
      <c r="G656" s="149"/>
      <c r="H656" s="149"/>
      <c r="I656" s="7" t="s">
        <v>12</v>
      </c>
      <c r="J656" s="7" t="s">
        <v>13</v>
      </c>
      <c r="K656" s="163"/>
      <c r="L656" s="164"/>
      <c r="M656" s="165"/>
    </row>
    <row r="657" spans="1:14" ht="18.95" customHeight="1">
      <c r="A657" s="8">
        <v>1</v>
      </c>
      <c r="B657" s="15">
        <v>26214742016</v>
      </c>
      <c r="C657" s="9" t="s">
        <v>1869</v>
      </c>
      <c r="D657" s="10" t="s">
        <v>1983</v>
      </c>
      <c r="E657" s="16" t="s">
        <v>1292</v>
      </c>
      <c r="F657" s="16" t="s">
        <v>1292</v>
      </c>
      <c r="G657" s="11"/>
      <c r="H657" s="12"/>
      <c r="I657" s="12"/>
      <c r="J657" s="12"/>
      <c r="K657" s="166">
        <v>0</v>
      </c>
      <c r="L657" s="167"/>
      <c r="M657" s="168"/>
      <c r="N657" t="s">
        <v>2180</v>
      </c>
    </row>
    <row r="658" spans="1:14" ht="18.95" customHeight="1">
      <c r="A658" s="8">
        <v>2</v>
      </c>
      <c r="B658" s="15">
        <v>26202535365</v>
      </c>
      <c r="C658" s="9" t="s">
        <v>1984</v>
      </c>
      <c r="D658" s="10" t="s">
        <v>1985</v>
      </c>
      <c r="E658" s="16" t="s">
        <v>1325</v>
      </c>
      <c r="F658" s="16" t="s">
        <v>1325</v>
      </c>
      <c r="G658" s="11"/>
      <c r="H658" s="12"/>
      <c r="I658" s="12"/>
      <c r="J658" s="12"/>
      <c r="K658" s="156">
        <v>0</v>
      </c>
      <c r="L658" s="157"/>
      <c r="M658" s="158"/>
      <c r="N658" t="s">
        <v>2180</v>
      </c>
    </row>
    <row r="659" spans="1:14" ht="18.95" customHeight="1">
      <c r="A659" s="8">
        <v>3</v>
      </c>
      <c r="B659" s="15">
        <v>26203732741</v>
      </c>
      <c r="C659" s="9" t="s">
        <v>1986</v>
      </c>
      <c r="D659" s="10" t="s">
        <v>1985</v>
      </c>
      <c r="E659" s="16" t="s">
        <v>1461</v>
      </c>
      <c r="F659" s="16" t="s">
        <v>1461</v>
      </c>
      <c r="G659" s="11"/>
      <c r="H659" s="12"/>
      <c r="I659" s="12"/>
      <c r="J659" s="12"/>
      <c r="K659" s="156">
        <v>0</v>
      </c>
      <c r="L659" s="157"/>
      <c r="M659" s="158"/>
      <c r="N659" t="s">
        <v>2180</v>
      </c>
    </row>
    <row r="660" spans="1:14" ht="18.95" customHeight="1">
      <c r="A660" s="8">
        <v>4</v>
      </c>
      <c r="B660" s="15">
        <v>26207120991</v>
      </c>
      <c r="C660" s="9" t="s">
        <v>1560</v>
      </c>
      <c r="D660" s="10" t="s">
        <v>1985</v>
      </c>
      <c r="E660" s="16" t="s">
        <v>1264</v>
      </c>
      <c r="F660" s="16" t="s">
        <v>1264</v>
      </c>
      <c r="G660" s="11"/>
      <c r="H660" s="12"/>
      <c r="I660" s="12"/>
      <c r="J660" s="12"/>
      <c r="K660" s="156">
        <v>0</v>
      </c>
      <c r="L660" s="157"/>
      <c r="M660" s="158"/>
      <c r="N660" t="s">
        <v>2180</v>
      </c>
    </row>
    <row r="661" spans="1:14" ht="18.95" customHeight="1">
      <c r="A661" s="8">
        <v>5</v>
      </c>
      <c r="B661" s="15">
        <v>26207127169</v>
      </c>
      <c r="C661" s="9" t="s">
        <v>1987</v>
      </c>
      <c r="D661" s="10" t="s">
        <v>1985</v>
      </c>
      <c r="E661" s="16" t="s">
        <v>1264</v>
      </c>
      <c r="F661" s="16" t="s">
        <v>1264</v>
      </c>
      <c r="G661" s="11"/>
      <c r="H661" s="12"/>
      <c r="I661" s="12"/>
      <c r="J661" s="12"/>
      <c r="K661" s="156">
        <v>0</v>
      </c>
      <c r="L661" s="157"/>
      <c r="M661" s="158"/>
      <c r="N661" t="s">
        <v>2180</v>
      </c>
    </row>
    <row r="662" spans="1:14" ht="18.95" customHeight="1">
      <c r="A662" s="8">
        <v>6</v>
      </c>
      <c r="B662" s="15">
        <v>26207133807</v>
      </c>
      <c r="C662" s="9" t="s">
        <v>1988</v>
      </c>
      <c r="D662" s="10" t="s">
        <v>1985</v>
      </c>
      <c r="E662" s="16" t="s">
        <v>1272</v>
      </c>
      <c r="F662" s="16" t="s">
        <v>1272</v>
      </c>
      <c r="G662" s="11"/>
      <c r="H662" s="12"/>
      <c r="I662" s="12"/>
      <c r="J662" s="12"/>
      <c r="K662" s="156">
        <v>0</v>
      </c>
      <c r="L662" s="157"/>
      <c r="M662" s="158"/>
      <c r="N662" t="s">
        <v>2180</v>
      </c>
    </row>
    <row r="663" spans="1:14" ht="18.95" customHeight="1">
      <c r="A663" s="8">
        <v>7</v>
      </c>
      <c r="B663" s="15">
        <v>26211241674</v>
      </c>
      <c r="C663" s="9" t="s">
        <v>1989</v>
      </c>
      <c r="D663" s="10" t="s">
        <v>1985</v>
      </c>
      <c r="E663" s="16" t="s">
        <v>1270</v>
      </c>
      <c r="F663" s="16" t="s">
        <v>1270</v>
      </c>
      <c r="G663" s="11"/>
      <c r="H663" s="12"/>
      <c r="I663" s="12"/>
      <c r="J663" s="12"/>
      <c r="K663" s="156">
        <v>0</v>
      </c>
      <c r="L663" s="157"/>
      <c r="M663" s="158"/>
      <c r="N663" t="s">
        <v>2180</v>
      </c>
    </row>
    <row r="664" spans="1:14" ht="18.95" customHeight="1">
      <c r="A664" s="8">
        <v>8</v>
      </c>
      <c r="B664" s="15">
        <v>26212137704</v>
      </c>
      <c r="C664" s="9" t="s">
        <v>1990</v>
      </c>
      <c r="D664" s="10" t="s">
        <v>1985</v>
      </c>
      <c r="E664" s="16" t="s">
        <v>1314</v>
      </c>
      <c r="F664" s="16" t="s">
        <v>1314</v>
      </c>
      <c r="G664" s="11"/>
      <c r="H664" s="12"/>
      <c r="I664" s="12"/>
      <c r="J664" s="12"/>
      <c r="K664" s="156">
        <v>0</v>
      </c>
      <c r="L664" s="157"/>
      <c r="M664" s="158"/>
      <c r="N664" t="s">
        <v>2180</v>
      </c>
    </row>
    <row r="665" spans="1:14" ht="18.95" customHeight="1">
      <c r="A665" s="8">
        <v>9</v>
      </c>
      <c r="B665" s="15">
        <v>27202220280</v>
      </c>
      <c r="C665" s="9" t="s">
        <v>1510</v>
      </c>
      <c r="D665" s="10" t="s">
        <v>1985</v>
      </c>
      <c r="E665" s="16" t="s">
        <v>1359</v>
      </c>
      <c r="F665" s="16" t="s">
        <v>1359</v>
      </c>
      <c r="G665" s="11"/>
      <c r="H665" s="12"/>
      <c r="I665" s="12"/>
      <c r="J665" s="12"/>
      <c r="K665" s="156">
        <v>0</v>
      </c>
      <c r="L665" s="157"/>
      <c r="M665" s="158"/>
      <c r="N665" t="s">
        <v>2180</v>
      </c>
    </row>
    <row r="666" spans="1:14" ht="18.95" customHeight="1">
      <c r="A666" s="8">
        <v>10</v>
      </c>
      <c r="B666" s="15">
        <v>27212402458</v>
      </c>
      <c r="C666" s="9" t="s">
        <v>1621</v>
      </c>
      <c r="D666" s="10" t="s">
        <v>1985</v>
      </c>
      <c r="E666" s="16" t="s">
        <v>1303</v>
      </c>
      <c r="F666" s="16" t="s">
        <v>1303</v>
      </c>
      <c r="G666" s="11"/>
      <c r="H666" s="12"/>
      <c r="I666" s="12"/>
      <c r="J666" s="12"/>
      <c r="K666" s="156">
        <v>0</v>
      </c>
      <c r="L666" s="157"/>
      <c r="M666" s="158"/>
      <c r="N666" t="s">
        <v>2180</v>
      </c>
    </row>
    <row r="667" spans="1:14" ht="18.95" customHeight="1">
      <c r="A667" s="8">
        <v>11</v>
      </c>
      <c r="B667" s="15">
        <v>2321538811</v>
      </c>
      <c r="C667" s="9" t="s">
        <v>1991</v>
      </c>
      <c r="D667" s="10" t="s">
        <v>1985</v>
      </c>
      <c r="E667" s="16" t="s">
        <v>1461</v>
      </c>
      <c r="F667" s="16" t="s">
        <v>1461</v>
      </c>
      <c r="G667" s="11"/>
      <c r="H667" s="12"/>
      <c r="I667" s="12"/>
      <c r="J667" s="12"/>
      <c r="K667" s="156">
        <v>0</v>
      </c>
      <c r="L667" s="157"/>
      <c r="M667" s="158"/>
      <c r="N667" t="s">
        <v>2180</v>
      </c>
    </row>
    <row r="668" spans="1:14" ht="18.95" customHeight="1">
      <c r="A668" s="8">
        <v>12</v>
      </c>
      <c r="B668" s="15">
        <v>26215130990</v>
      </c>
      <c r="C668" s="9" t="s">
        <v>1992</v>
      </c>
      <c r="D668" s="10" t="s">
        <v>1985</v>
      </c>
      <c r="E668" s="16" t="s">
        <v>1314</v>
      </c>
      <c r="F668" s="16" t="s">
        <v>1314</v>
      </c>
      <c r="G668" s="11"/>
      <c r="H668" s="12"/>
      <c r="I668" s="12"/>
      <c r="J668" s="12"/>
      <c r="K668" s="156">
        <v>0</v>
      </c>
      <c r="L668" s="157"/>
      <c r="M668" s="158"/>
      <c r="N668" t="s">
        <v>2180</v>
      </c>
    </row>
    <row r="669" spans="1:14" ht="18.95" customHeight="1">
      <c r="A669" s="8">
        <v>13</v>
      </c>
      <c r="B669" s="15">
        <v>24207207030</v>
      </c>
      <c r="C669" s="9" t="s">
        <v>1993</v>
      </c>
      <c r="D669" s="10" t="s">
        <v>1985</v>
      </c>
      <c r="E669" s="16" t="s">
        <v>1343</v>
      </c>
      <c r="F669" s="16" t="s">
        <v>1343</v>
      </c>
      <c r="G669" s="11"/>
      <c r="H669" s="12"/>
      <c r="I669" s="12"/>
      <c r="J669" s="12"/>
      <c r="K669" s="156">
        <v>0</v>
      </c>
      <c r="L669" s="157"/>
      <c r="M669" s="158"/>
      <c r="N669" t="s">
        <v>2180</v>
      </c>
    </row>
    <row r="670" spans="1:14" ht="18.95" customHeight="1">
      <c r="A670" s="8">
        <v>14</v>
      </c>
      <c r="B670" s="15">
        <v>26203341657</v>
      </c>
      <c r="C670" s="9" t="s">
        <v>1994</v>
      </c>
      <c r="D670" s="10" t="s">
        <v>1985</v>
      </c>
      <c r="E670" s="16" t="s">
        <v>1283</v>
      </c>
      <c r="F670" s="16" t="s">
        <v>1283</v>
      </c>
      <c r="G670" s="11"/>
      <c r="H670" s="12"/>
      <c r="I670" s="12"/>
      <c r="J670" s="12"/>
      <c r="K670" s="156">
        <v>0</v>
      </c>
      <c r="L670" s="157"/>
      <c r="M670" s="158"/>
      <c r="N670" t="s">
        <v>2180</v>
      </c>
    </row>
    <row r="671" spans="1:14" ht="18.95" customHeight="1">
      <c r="A671" s="8">
        <v>15</v>
      </c>
      <c r="B671" s="15">
        <v>26203342396</v>
      </c>
      <c r="C671" s="9" t="s">
        <v>1995</v>
      </c>
      <c r="D671" s="10" t="s">
        <v>1985</v>
      </c>
      <c r="E671" s="16" t="s">
        <v>1283</v>
      </c>
      <c r="F671" s="16" t="s">
        <v>1283</v>
      </c>
      <c r="G671" s="11"/>
      <c r="H671" s="12"/>
      <c r="I671" s="12"/>
      <c r="J671" s="12"/>
      <c r="K671" s="156">
        <v>0</v>
      </c>
      <c r="L671" s="157"/>
      <c r="M671" s="158"/>
      <c r="N671" t="s">
        <v>2180</v>
      </c>
    </row>
    <row r="672" spans="1:14" ht="18.95" customHeight="1">
      <c r="A672" s="8">
        <v>16</v>
      </c>
      <c r="B672" s="15">
        <v>27207202774</v>
      </c>
      <c r="C672" s="9" t="s">
        <v>1996</v>
      </c>
      <c r="D672" s="10" t="s">
        <v>1985</v>
      </c>
      <c r="E672" s="16" t="s">
        <v>1997</v>
      </c>
      <c r="F672" s="16" t="s">
        <v>1997</v>
      </c>
      <c r="G672" s="11"/>
      <c r="H672" s="12"/>
      <c r="I672" s="12"/>
      <c r="J672" s="12"/>
      <c r="K672" s="156">
        <v>0</v>
      </c>
      <c r="L672" s="157"/>
      <c r="M672" s="158"/>
      <c r="N672" t="s">
        <v>2180</v>
      </c>
    </row>
    <row r="673" spans="1:14" ht="18.95" customHeight="1">
      <c r="A673" s="8">
        <v>17</v>
      </c>
      <c r="B673" s="15">
        <v>26202136342</v>
      </c>
      <c r="C673" s="9" t="s">
        <v>1998</v>
      </c>
      <c r="D673" s="10" t="s">
        <v>1999</v>
      </c>
      <c r="E673" s="16" t="s">
        <v>1414</v>
      </c>
      <c r="F673" s="16" t="s">
        <v>1414</v>
      </c>
      <c r="G673" s="11"/>
      <c r="H673" s="12"/>
      <c r="I673" s="12"/>
      <c r="J673" s="12"/>
      <c r="K673" s="156">
        <v>0</v>
      </c>
      <c r="L673" s="157"/>
      <c r="M673" s="158"/>
      <c r="N673" t="s">
        <v>2180</v>
      </c>
    </row>
    <row r="674" spans="1:14" ht="18.95" customHeight="1">
      <c r="A674" s="8">
        <v>18</v>
      </c>
      <c r="B674" s="15">
        <v>24212108211</v>
      </c>
      <c r="C674" s="9" t="s">
        <v>1961</v>
      </c>
      <c r="D674" s="10" t="s">
        <v>1707</v>
      </c>
      <c r="E674" s="16" t="s">
        <v>2000</v>
      </c>
      <c r="F674" s="16" t="s">
        <v>2000</v>
      </c>
      <c r="G674" s="11"/>
      <c r="H674" s="12"/>
      <c r="I674" s="12"/>
      <c r="J674" s="12"/>
      <c r="K674" s="156">
        <v>0</v>
      </c>
      <c r="L674" s="157"/>
      <c r="M674" s="158"/>
      <c r="N674" t="s">
        <v>2180</v>
      </c>
    </row>
    <row r="675" spans="1:14" ht="18.95" customHeight="1">
      <c r="A675" s="8">
        <v>19</v>
      </c>
      <c r="B675" s="15">
        <v>2321213492</v>
      </c>
      <c r="C675" s="9" t="s">
        <v>1887</v>
      </c>
      <c r="D675" s="10" t="s">
        <v>1707</v>
      </c>
      <c r="E675" s="16" t="s">
        <v>2001</v>
      </c>
      <c r="F675" s="16" t="s">
        <v>2001</v>
      </c>
      <c r="G675" s="11"/>
      <c r="H675" s="12"/>
      <c r="I675" s="12"/>
      <c r="J675" s="12"/>
      <c r="K675" s="156">
        <v>0</v>
      </c>
      <c r="L675" s="157"/>
      <c r="M675" s="158"/>
      <c r="N675" t="s">
        <v>2180</v>
      </c>
    </row>
    <row r="676" spans="1:14" ht="18.95" customHeight="1">
      <c r="A676" s="8">
        <v>20</v>
      </c>
      <c r="B676" s="15">
        <v>26212133970</v>
      </c>
      <c r="C676" s="9" t="s">
        <v>2002</v>
      </c>
      <c r="D676" s="10" t="s">
        <v>1707</v>
      </c>
      <c r="E676" s="16" t="s">
        <v>1314</v>
      </c>
      <c r="F676" s="16" t="s">
        <v>1314</v>
      </c>
      <c r="G676" s="11"/>
      <c r="H676" s="12"/>
      <c r="I676" s="12"/>
      <c r="J676" s="12"/>
      <c r="K676" s="156">
        <v>0</v>
      </c>
      <c r="L676" s="157"/>
      <c r="M676" s="158"/>
      <c r="N676" t="s">
        <v>2180</v>
      </c>
    </row>
    <row r="677" spans="1:14" ht="18.95" customHeight="1">
      <c r="A677" s="8">
        <v>21</v>
      </c>
      <c r="B677" s="15">
        <v>25211207696</v>
      </c>
      <c r="C677" s="9" t="s">
        <v>1737</v>
      </c>
      <c r="D677" s="10" t="s">
        <v>1707</v>
      </c>
      <c r="E677" s="16" t="s">
        <v>1267</v>
      </c>
      <c r="F677" s="16" t="s">
        <v>1267</v>
      </c>
      <c r="G677" s="11"/>
      <c r="H677" s="12"/>
      <c r="I677" s="12"/>
      <c r="J677" s="12"/>
      <c r="K677" s="156">
        <v>0</v>
      </c>
      <c r="L677" s="157"/>
      <c r="M677" s="158"/>
      <c r="N677" t="s">
        <v>2180</v>
      </c>
    </row>
    <row r="678" spans="1:14" ht="18.95" customHeight="1">
      <c r="A678" s="8">
        <v>22</v>
      </c>
      <c r="B678" s="15">
        <v>26212534421</v>
      </c>
      <c r="C678" s="9" t="s">
        <v>2003</v>
      </c>
      <c r="D678" s="10" t="s">
        <v>1707</v>
      </c>
      <c r="E678" s="16" t="s">
        <v>1325</v>
      </c>
      <c r="F678" s="16" t="s">
        <v>1325</v>
      </c>
      <c r="G678" s="11"/>
      <c r="H678" s="12"/>
      <c r="I678" s="12"/>
      <c r="J678" s="12"/>
      <c r="K678" s="156">
        <v>0</v>
      </c>
      <c r="L678" s="157"/>
      <c r="M678" s="158"/>
      <c r="N678" t="s">
        <v>2180</v>
      </c>
    </row>
    <row r="679" spans="1:14" ht="18.95" customHeight="1">
      <c r="A679" s="8">
        <v>23</v>
      </c>
      <c r="B679" s="15">
        <v>26211236148</v>
      </c>
      <c r="C679" s="9" t="s">
        <v>2004</v>
      </c>
      <c r="D679" s="10" t="s">
        <v>2005</v>
      </c>
      <c r="E679" s="16" t="s">
        <v>1278</v>
      </c>
      <c r="F679" s="16" t="s">
        <v>1278</v>
      </c>
      <c r="G679" s="11"/>
      <c r="H679" s="12"/>
      <c r="I679" s="12"/>
      <c r="J679" s="12"/>
      <c r="K679" s="156">
        <v>0</v>
      </c>
      <c r="L679" s="157"/>
      <c r="M679" s="158"/>
      <c r="N679" t="s">
        <v>2180</v>
      </c>
    </row>
    <row r="680" spans="1:14" ht="18.95" customHeight="1">
      <c r="A680" s="8">
        <v>24</v>
      </c>
      <c r="B680" s="15">
        <v>26213837131</v>
      </c>
      <c r="C680" s="9" t="s">
        <v>1427</v>
      </c>
      <c r="D680" s="10" t="s">
        <v>2005</v>
      </c>
      <c r="E680" s="16" t="s">
        <v>1276</v>
      </c>
      <c r="F680" s="16" t="s">
        <v>1276</v>
      </c>
      <c r="G680" s="11"/>
      <c r="H680" s="12"/>
      <c r="I680" s="12"/>
      <c r="J680" s="12"/>
      <c r="K680" s="156">
        <v>0</v>
      </c>
      <c r="L680" s="157"/>
      <c r="M680" s="158"/>
      <c r="N680" t="s">
        <v>2180</v>
      </c>
    </row>
    <row r="681" spans="1:14" ht="18.95" customHeight="1">
      <c r="A681" s="8">
        <v>25</v>
      </c>
      <c r="B681" s="15">
        <v>25211203733</v>
      </c>
      <c r="C681" s="9" t="s">
        <v>2006</v>
      </c>
      <c r="D681" s="10" t="s">
        <v>2005</v>
      </c>
      <c r="E681" s="16" t="s">
        <v>1267</v>
      </c>
      <c r="F681" s="16" t="s">
        <v>1267</v>
      </c>
      <c r="G681" s="11"/>
      <c r="H681" s="12"/>
      <c r="I681" s="12"/>
      <c r="J681" s="12"/>
      <c r="K681" s="156">
        <v>0</v>
      </c>
      <c r="L681" s="157"/>
      <c r="M681" s="158"/>
      <c r="N681" t="s">
        <v>2180</v>
      </c>
    </row>
    <row r="682" spans="1:14" ht="18.95" customHeight="1">
      <c r="A682" s="8">
        <v>26</v>
      </c>
      <c r="B682" s="15">
        <v>26214341658</v>
      </c>
      <c r="C682" s="9" t="s">
        <v>2007</v>
      </c>
      <c r="D682" s="10" t="s">
        <v>2005</v>
      </c>
      <c r="E682" s="16" t="s">
        <v>1317</v>
      </c>
      <c r="F682" s="16" t="s">
        <v>1317</v>
      </c>
      <c r="G682" s="11"/>
      <c r="H682" s="12"/>
      <c r="I682" s="12"/>
      <c r="J682" s="12"/>
      <c r="K682" s="156">
        <v>0</v>
      </c>
      <c r="L682" s="157"/>
      <c r="M682" s="158"/>
      <c r="N682" t="s">
        <v>2180</v>
      </c>
    </row>
    <row r="683" spans="1:14" ht="18.95" customHeight="1">
      <c r="A683" s="8">
        <v>27</v>
      </c>
      <c r="B683" s="15">
        <v>26211242044</v>
      </c>
      <c r="C683" s="9" t="s">
        <v>2008</v>
      </c>
      <c r="D683" s="10" t="s">
        <v>2005</v>
      </c>
      <c r="E683" s="16" t="s">
        <v>1270</v>
      </c>
      <c r="F683" s="16" t="s">
        <v>1270</v>
      </c>
      <c r="G683" s="11"/>
      <c r="H683" s="12"/>
      <c r="I683" s="12"/>
      <c r="J683" s="12"/>
      <c r="K683" s="156">
        <v>0</v>
      </c>
      <c r="L683" s="157"/>
      <c r="M683" s="158"/>
      <c r="N683" t="s">
        <v>2180</v>
      </c>
    </row>
    <row r="684" spans="1:14" ht="18.95" customHeight="1">
      <c r="A684" s="8">
        <v>28</v>
      </c>
      <c r="B684" s="15">
        <v>24214308077</v>
      </c>
      <c r="C684" s="9" t="s">
        <v>2009</v>
      </c>
      <c r="D684" s="10" t="s">
        <v>2010</v>
      </c>
      <c r="E684" s="16" t="s">
        <v>1345</v>
      </c>
      <c r="F684" s="16" t="s">
        <v>1345</v>
      </c>
      <c r="G684" s="11"/>
      <c r="H684" s="12"/>
      <c r="I684" s="12"/>
      <c r="J684" s="12"/>
      <c r="K684" s="156">
        <v>0</v>
      </c>
      <c r="L684" s="157"/>
      <c r="M684" s="158"/>
      <c r="N684" t="s">
        <v>2180</v>
      </c>
    </row>
    <row r="685" spans="1:14" ht="18.95" customHeight="1">
      <c r="A685" s="8">
        <v>29</v>
      </c>
      <c r="B685" s="15">
        <v>26211441580</v>
      </c>
      <c r="C685" s="9" t="s">
        <v>1654</v>
      </c>
      <c r="D685" s="10" t="s">
        <v>2010</v>
      </c>
      <c r="E685" s="16" t="s">
        <v>1583</v>
      </c>
      <c r="F685" s="16" t="s">
        <v>1583</v>
      </c>
      <c r="G685" s="11"/>
      <c r="H685" s="12"/>
      <c r="I685" s="12"/>
      <c r="J685" s="12"/>
      <c r="K685" s="156">
        <v>0</v>
      </c>
      <c r="L685" s="157"/>
      <c r="M685" s="158"/>
      <c r="N685" t="s">
        <v>2180</v>
      </c>
    </row>
    <row r="686" spans="1:14" ht="18.95" customHeight="1">
      <c r="A686" s="8">
        <v>30</v>
      </c>
      <c r="B686" s="15">
        <v>26217124568</v>
      </c>
      <c r="C686" s="9" t="s">
        <v>2011</v>
      </c>
      <c r="D686" s="10" t="s">
        <v>2012</v>
      </c>
      <c r="E686" s="16" t="s">
        <v>1272</v>
      </c>
      <c r="F686" s="16" t="s">
        <v>1272</v>
      </c>
      <c r="G686" s="11"/>
      <c r="H686" s="12"/>
      <c r="I686" s="12"/>
      <c r="J686" s="12"/>
      <c r="K686" s="156">
        <v>0</v>
      </c>
      <c r="L686" s="157"/>
      <c r="M686" s="158"/>
      <c r="N686" t="s">
        <v>2180</v>
      </c>
    </row>
    <row r="687" spans="1:14">
      <c r="K687" s="147"/>
      <c r="L687" s="147" t="s">
        <v>2181</v>
      </c>
      <c r="M687" s="13" t="s">
        <v>2087</v>
      </c>
    </row>
    <row r="688" spans="1:14" s="1" customFormat="1" ht="14.25" customHeight="1">
      <c r="B688" s="150" t="s">
        <v>7</v>
      </c>
      <c r="C688" s="150"/>
      <c r="D688" s="153" t="s">
        <v>1257</v>
      </c>
      <c r="E688" s="153"/>
      <c r="F688" s="153"/>
      <c r="G688" s="153"/>
      <c r="H688" s="153"/>
      <c r="I688" s="153"/>
      <c r="J688" s="153"/>
      <c r="K688" s="110" t="s">
        <v>2182</v>
      </c>
    </row>
    <row r="689" spans="1:14" s="1" customFormat="1">
      <c r="B689" s="150" t="s">
        <v>1260</v>
      </c>
      <c r="C689" s="150"/>
      <c r="D689" s="2" t="s">
        <v>2131</v>
      </c>
      <c r="E689" s="151" t="s">
        <v>1261</v>
      </c>
      <c r="F689" s="151"/>
      <c r="G689" s="151"/>
      <c r="H689" s="151"/>
      <c r="I689" s="151"/>
      <c r="J689" s="151"/>
      <c r="K689" s="146"/>
      <c r="L689" s="4"/>
      <c r="M689" s="4"/>
    </row>
    <row r="690" spans="1:14" s="5" customFormat="1" ht="17.100000000000001" customHeight="1">
      <c r="B690" s="6" t="s">
        <v>2183</v>
      </c>
      <c r="C690" s="145"/>
      <c r="D690" s="151" t="s">
        <v>1259</v>
      </c>
      <c r="E690" s="151"/>
      <c r="F690" s="151"/>
      <c r="G690" s="151"/>
      <c r="H690" s="151"/>
      <c r="I690" s="151"/>
      <c r="J690" s="151"/>
      <c r="K690" s="3"/>
      <c r="L690" s="3"/>
      <c r="M690" s="3"/>
    </row>
    <row r="691" spans="1:14" s="5" customFormat="1" ht="18" customHeight="1">
      <c r="A691" s="152" t="s">
        <v>2184</v>
      </c>
      <c r="B691" s="152"/>
      <c r="C691" s="152"/>
      <c r="D691" s="152"/>
      <c r="E691" s="152"/>
      <c r="F691" s="152"/>
      <c r="G691" s="152"/>
      <c r="H691" s="152"/>
      <c r="I691" s="152"/>
      <c r="J691" s="152"/>
      <c r="K691" s="3"/>
      <c r="L691" s="3"/>
      <c r="M691" s="3"/>
    </row>
    <row r="692" spans="1:14" ht="3.75" customHeight="1"/>
    <row r="693" spans="1:14" ht="15" customHeight="1">
      <c r="A693" s="149" t="s">
        <v>0</v>
      </c>
      <c r="B693" s="148" t="s">
        <v>8</v>
      </c>
      <c r="C693" s="154" t="s">
        <v>3</v>
      </c>
      <c r="D693" s="155" t="s">
        <v>4</v>
      </c>
      <c r="E693" s="148" t="s">
        <v>14</v>
      </c>
      <c r="F693" s="148" t="s">
        <v>15</v>
      </c>
      <c r="G693" s="148" t="s">
        <v>9</v>
      </c>
      <c r="H693" s="148" t="s">
        <v>10</v>
      </c>
      <c r="I693" s="159" t="s">
        <v>6</v>
      </c>
      <c r="J693" s="159"/>
      <c r="K693" s="160" t="s">
        <v>11</v>
      </c>
      <c r="L693" s="161"/>
      <c r="M693" s="162"/>
    </row>
    <row r="694" spans="1:14" ht="21.95" customHeight="1">
      <c r="A694" s="149"/>
      <c r="B694" s="149"/>
      <c r="C694" s="154"/>
      <c r="D694" s="155"/>
      <c r="E694" s="149"/>
      <c r="F694" s="149"/>
      <c r="G694" s="149"/>
      <c r="H694" s="149"/>
      <c r="I694" s="7" t="s">
        <v>12</v>
      </c>
      <c r="J694" s="7" t="s">
        <v>13</v>
      </c>
      <c r="K694" s="163"/>
      <c r="L694" s="164"/>
      <c r="M694" s="165"/>
    </row>
    <row r="695" spans="1:14" ht="18.95" customHeight="1">
      <c r="A695" s="8">
        <v>1</v>
      </c>
      <c r="B695" s="15">
        <v>26211236334</v>
      </c>
      <c r="C695" s="9" t="s">
        <v>2013</v>
      </c>
      <c r="D695" s="10" t="s">
        <v>2014</v>
      </c>
      <c r="E695" s="16" t="s">
        <v>1270</v>
      </c>
      <c r="F695" s="16" t="s">
        <v>1270</v>
      </c>
      <c r="G695" s="11"/>
      <c r="H695" s="12"/>
      <c r="I695" s="12"/>
      <c r="J695" s="12"/>
      <c r="K695" s="166">
        <v>0</v>
      </c>
      <c r="L695" s="167"/>
      <c r="M695" s="168"/>
      <c r="N695" t="s">
        <v>2185</v>
      </c>
    </row>
    <row r="696" spans="1:14" ht="18.95" customHeight="1">
      <c r="A696" s="8">
        <v>2</v>
      </c>
      <c r="B696" s="15">
        <v>26211542058</v>
      </c>
      <c r="C696" s="9" t="s">
        <v>2015</v>
      </c>
      <c r="D696" s="10" t="s">
        <v>2016</v>
      </c>
      <c r="E696" s="16" t="s">
        <v>1370</v>
      </c>
      <c r="F696" s="16" t="s">
        <v>1370</v>
      </c>
      <c r="G696" s="11"/>
      <c r="H696" s="12"/>
      <c r="I696" s="12"/>
      <c r="J696" s="12"/>
      <c r="K696" s="156">
        <v>0</v>
      </c>
      <c r="L696" s="157"/>
      <c r="M696" s="158"/>
      <c r="N696" t="s">
        <v>2185</v>
      </c>
    </row>
    <row r="697" spans="1:14" ht="18.95" customHeight="1">
      <c r="A697" s="8">
        <v>3</v>
      </c>
      <c r="B697" s="15">
        <v>26211234013</v>
      </c>
      <c r="C697" s="9" t="s">
        <v>2017</v>
      </c>
      <c r="D697" s="10" t="s">
        <v>2018</v>
      </c>
      <c r="E697" s="16" t="s">
        <v>1946</v>
      </c>
      <c r="F697" s="16" t="s">
        <v>1946</v>
      </c>
      <c r="G697" s="11"/>
      <c r="H697" s="12"/>
      <c r="I697" s="12"/>
      <c r="J697" s="12"/>
      <c r="K697" s="156">
        <v>0</v>
      </c>
      <c r="L697" s="157"/>
      <c r="M697" s="158"/>
      <c r="N697" t="s">
        <v>2185</v>
      </c>
    </row>
    <row r="698" spans="1:14" ht="18.95" customHeight="1">
      <c r="A698" s="8">
        <v>4</v>
      </c>
      <c r="B698" s="15">
        <v>26202231541</v>
      </c>
      <c r="C698" s="9" t="s">
        <v>1547</v>
      </c>
      <c r="D698" s="10" t="s">
        <v>1652</v>
      </c>
      <c r="E698" s="16" t="s">
        <v>1272</v>
      </c>
      <c r="F698" s="16" t="s">
        <v>1272</v>
      </c>
      <c r="G698" s="11"/>
      <c r="H698" s="12"/>
      <c r="I698" s="12"/>
      <c r="J698" s="12"/>
      <c r="K698" s="156">
        <v>0</v>
      </c>
      <c r="L698" s="157"/>
      <c r="M698" s="158"/>
      <c r="N698" t="s">
        <v>2185</v>
      </c>
    </row>
    <row r="699" spans="1:14" ht="18.95" customHeight="1">
      <c r="A699" s="8">
        <v>5</v>
      </c>
      <c r="B699" s="15">
        <v>26217132237</v>
      </c>
      <c r="C699" s="9" t="s">
        <v>1727</v>
      </c>
      <c r="D699" s="10" t="s">
        <v>1652</v>
      </c>
      <c r="E699" s="16" t="s">
        <v>1264</v>
      </c>
      <c r="F699" s="16" t="s">
        <v>1264</v>
      </c>
      <c r="G699" s="11"/>
      <c r="H699" s="12"/>
      <c r="I699" s="12"/>
      <c r="J699" s="12"/>
      <c r="K699" s="156">
        <v>0</v>
      </c>
      <c r="L699" s="157"/>
      <c r="M699" s="158"/>
      <c r="N699" t="s">
        <v>2185</v>
      </c>
    </row>
    <row r="700" spans="1:14" ht="18.95" customHeight="1">
      <c r="A700" s="8">
        <v>6</v>
      </c>
      <c r="B700" s="15">
        <v>26202535362</v>
      </c>
      <c r="C700" s="9" t="s">
        <v>1547</v>
      </c>
      <c r="D700" s="10" t="s">
        <v>1709</v>
      </c>
      <c r="E700" s="16" t="s">
        <v>1325</v>
      </c>
      <c r="F700" s="16" t="s">
        <v>1325</v>
      </c>
      <c r="G700" s="11"/>
      <c r="H700" s="12"/>
      <c r="I700" s="12"/>
      <c r="J700" s="12"/>
      <c r="K700" s="156">
        <v>0</v>
      </c>
      <c r="L700" s="157"/>
      <c r="M700" s="158"/>
      <c r="N700" t="s">
        <v>2185</v>
      </c>
    </row>
    <row r="701" spans="1:14" ht="18.95" customHeight="1">
      <c r="A701" s="8">
        <v>7</v>
      </c>
      <c r="B701" s="15">
        <v>26207131641</v>
      </c>
      <c r="C701" s="9" t="s">
        <v>1735</v>
      </c>
      <c r="D701" s="10" t="s">
        <v>2019</v>
      </c>
      <c r="E701" s="16" t="s">
        <v>1639</v>
      </c>
      <c r="F701" s="16" t="s">
        <v>1639</v>
      </c>
      <c r="G701" s="11"/>
      <c r="H701" s="12"/>
      <c r="I701" s="12"/>
      <c r="J701" s="12"/>
      <c r="K701" s="156">
        <v>0</v>
      </c>
      <c r="L701" s="157"/>
      <c r="M701" s="158"/>
      <c r="N701" t="s">
        <v>2185</v>
      </c>
    </row>
    <row r="702" spans="1:14" ht="18.95" customHeight="1">
      <c r="A702" s="8">
        <v>8</v>
      </c>
      <c r="B702" s="15">
        <v>25214104781</v>
      </c>
      <c r="C702" s="9" t="s">
        <v>1447</v>
      </c>
      <c r="D702" s="10" t="s">
        <v>1710</v>
      </c>
      <c r="E702" s="16" t="s">
        <v>1446</v>
      </c>
      <c r="F702" s="16" t="s">
        <v>1446</v>
      </c>
      <c r="G702" s="11"/>
      <c r="H702" s="12"/>
      <c r="I702" s="12"/>
      <c r="J702" s="12"/>
      <c r="K702" s="156">
        <v>0</v>
      </c>
      <c r="L702" s="157"/>
      <c r="M702" s="158"/>
      <c r="N702" t="s">
        <v>2185</v>
      </c>
    </row>
    <row r="703" spans="1:14" ht="18.95" customHeight="1">
      <c r="A703" s="8">
        <v>9</v>
      </c>
      <c r="B703" s="15">
        <v>2221724209</v>
      </c>
      <c r="C703" s="9" t="s">
        <v>2020</v>
      </c>
      <c r="D703" s="10" t="s">
        <v>2021</v>
      </c>
      <c r="E703" s="16" t="s">
        <v>2000</v>
      </c>
      <c r="F703" s="16" t="s">
        <v>2000</v>
      </c>
      <c r="G703" s="11"/>
      <c r="H703" s="12"/>
      <c r="I703" s="12"/>
      <c r="J703" s="12"/>
      <c r="K703" s="156">
        <v>0</v>
      </c>
      <c r="L703" s="157"/>
      <c r="M703" s="158"/>
      <c r="N703" t="s">
        <v>2185</v>
      </c>
    </row>
    <row r="704" spans="1:14" ht="18.95" customHeight="1">
      <c r="A704" s="8">
        <v>10</v>
      </c>
      <c r="B704" s="15">
        <v>25217212749</v>
      </c>
      <c r="C704" s="9" t="s">
        <v>1853</v>
      </c>
      <c r="D704" s="10" t="s">
        <v>2022</v>
      </c>
      <c r="E704" s="16" t="s">
        <v>1424</v>
      </c>
      <c r="F704" s="16" t="s">
        <v>1424</v>
      </c>
      <c r="G704" s="11"/>
      <c r="H704" s="12"/>
      <c r="I704" s="12"/>
      <c r="J704" s="12"/>
      <c r="K704" s="156">
        <v>0</v>
      </c>
      <c r="L704" s="157"/>
      <c r="M704" s="158"/>
      <c r="N704" t="s">
        <v>2185</v>
      </c>
    </row>
    <row r="705" spans="1:14" ht="18.95" customHeight="1">
      <c r="A705" s="8">
        <v>11</v>
      </c>
      <c r="B705" s="15">
        <v>26211227122</v>
      </c>
      <c r="C705" s="9" t="s">
        <v>2023</v>
      </c>
      <c r="D705" s="10" t="s">
        <v>2024</v>
      </c>
      <c r="E705" s="16" t="s">
        <v>1270</v>
      </c>
      <c r="F705" s="16" t="s">
        <v>1270</v>
      </c>
      <c r="G705" s="11"/>
      <c r="H705" s="12"/>
      <c r="I705" s="12"/>
      <c r="J705" s="12"/>
      <c r="K705" s="156">
        <v>0</v>
      </c>
      <c r="L705" s="157"/>
      <c r="M705" s="158"/>
      <c r="N705" t="s">
        <v>2185</v>
      </c>
    </row>
    <row r="706" spans="1:14" ht="18.95" customHeight="1">
      <c r="A706" s="8">
        <v>12</v>
      </c>
      <c r="B706" s="15">
        <v>26211228558</v>
      </c>
      <c r="C706" s="9" t="s">
        <v>1530</v>
      </c>
      <c r="D706" s="10" t="s">
        <v>2024</v>
      </c>
      <c r="E706" s="16" t="s">
        <v>1270</v>
      </c>
      <c r="F706" s="16" t="s">
        <v>1270</v>
      </c>
      <c r="G706" s="11"/>
      <c r="H706" s="12"/>
      <c r="I706" s="12"/>
      <c r="J706" s="12"/>
      <c r="K706" s="156">
        <v>0</v>
      </c>
      <c r="L706" s="157"/>
      <c r="M706" s="158"/>
      <c r="N706" t="s">
        <v>2185</v>
      </c>
    </row>
    <row r="707" spans="1:14" ht="18.95" customHeight="1">
      <c r="A707" s="8">
        <v>13</v>
      </c>
      <c r="B707" s="15">
        <v>26207130955</v>
      </c>
      <c r="C707" s="9" t="s">
        <v>2025</v>
      </c>
      <c r="D707" s="10" t="s">
        <v>2024</v>
      </c>
      <c r="E707" s="16" t="s">
        <v>2026</v>
      </c>
      <c r="F707" s="16" t="s">
        <v>2026</v>
      </c>
      <c r="G707" s="11"/>
      <c r="H707" s="12"/>
      <c r="I707" s="12"/>
      <c r="J707" s="12"/>
      <c r="K707" s="156">
        <v>0</v>
      </c>
      <c r="L707" s="157"/>
      <c r="M707" s="158"/>
      <c r="N707" t="s">
        <v>2185</v>
      </c>
    </row>
    <row r="708" spans="1:14" ht="18.95" customHeight="1">
      <c r="A708" s="8">
        <v>14</v>
      </c>
      <c r="B708" s="15">
        <v>26202524858</v>
      </c>
      <c r="C708" s="9" t="s">
        <v>2027</v>
      </c>
      <c r="D708" s="10" t="s">
        <v>2028</v>
      </c>
      <c r="E708" s="16" t="s">
        <v>1325</v>
      </c>
      <c r="F708" s="16" t="s">
        <v>1325</v>
      </c>
      <c r="G708" s="11"/>
      <c r="H708" s="12"/>
      <c r="I708" s="12"/>
      <c r="J708" s="12"/>
      <c r="K708" s="156">
        <v>0</v>
      </c>
      <c r="L708" s="157"/>
      <c r="M708" s="158"/>
      <c r="N708" t="s">
        <v>2185</v>
      </c>
    </row>
    <row r="709" spans="1:14" ht="18.95" customHeight="1">
      <c r="A709" s="8">
        <v>15</v>
      </c>
      <c r="B709" s="15">
        <v>26207134546</v>
      </c>
      <c r="C709" s="9" t="s">
        <v>2029</v>
      </c>
      <c r="D709" s="10" t="s">
        <v>2028</v>
      </c>
      <c r="E709" s="16" t="s">
        <v>1380</v>
      </c>
      <c r="F709" s="16" t="s">
        <v>1380</v>
      </c>
      <c r="G709" s="11"/>
      <c r="H709" s="12"/>
      <c r="I709" s="12"/>
      <c r="J709" s="12"/>
      <c r="K709" s="156">
        <v>0</v>
      </c>
      <c r="L709" s="157"/>
      <c r="M709" s="158"/>
      <c r="N709" t="s">
        <v>2185</v>
      </c>
    </row>
    <row r="710" spans="1:14" ht="18.95" customHeight="1">
      <c r="A710" s="8">
        <v>16</v>
      </c>
      <c r="B710" s="15">
        <v>26207322113</v>
      </c>
      <c r="C710" s="9" t="s">
        <v>2030</v>
      </c>
      <c r="D710" s="10" t="s">
        <v>2028</v>
      </c>
      <c r="E710" s="16" t="s">
        <v>1286</v>
      </c>
      <c r="F710" s="16" t="s">
        <v>1286</v>
      </c>
      <c r="G710" s="11"/>
      <c r="H710" s="12"/>
      <c r="I710" s="12"/>
      <c r="J710" s="12"/>
      <c r="K710" s="156">
        <v>0</v>
      </c>
      <c r="L710" s="157"/>
      <c r="M710" s="158"/>
      <c r="N710" t="s">
        <v>2185</v>
      </c>
    </row>
    <row r="711" spans="1:14" ht="18.95" customHeight="1">
      <c r="A711" s="8">
        <v>17</v>
      </c>
      <c r="B711" s="15">
        <v>25202201616</v>
      </c>
      <c r="C711" s="9" t="s">
        <v>2031</v>
      </c>
      <c r="D711" s="10" t="s">
        <v>2028</v>
      </c>
      <c r="E711" s="16" t="s">
        <v>1797</v>
      </c>
      <c r="F711" s="16" t="s">
        <v>1797</v>
      </c>
      <c r="G711" s="11"/>
      <c r="H711" s="12"/>
      <c r="I711" s="12"/>
      <c r="J711" s="12"/>
      <c r="K711" s="156">
        <v>0</v>
      </c>
      <c r="L711" s="157"/>
      <c r="M711" s="158"/>
      <c r="N711" t="s">
        <v>2185</v>
      </c>
    </row>
    <row r="712" spans="1:14" ht="18.95" customHeight="1">
      <c r="A712" s="8">
        <v>18</v>
      </c>
      <c r="B712" s="15">
        <v>27202147324</v>
      </c>
      <c r="C712" s="9" t="s">
        <v>2032</v>
      </c>
      <c r="D712" s="10" t="s">
        <v>2028</v>
      </c>
      <c r="E712" s="16" t="s">
        <v>1391</v>
      </c>
      <c r="F712" s="16" t="s">
        <v>1391</v>
      </c>
      <c r="G712" s="11"/>
      <c r="H712" s="12"/>
      <c r="I712" s="12"/>
      <c r="J712" s="12"/>
      <c r="K712" s="156">
        <v>0</v>
      </c>
      <c r="L712" s="157"/>
      <c r="M712" s="158"/>
      <c r="N712" t="s">
        <v>2185</v>
      </c>
    </row>
    <row r="713" spans="1:14" ht="18.95" customHeight="1">
      <c r="A713" s="8">
        <v>19</v>
      </c>
      <c r="B713" s="15">
        <v>26207131351</v>
      </c>
      <c r="C713" s="9" t="s">
        <v>2033</v>
      </c>
      <c r="D713" s="10" t="s">
        <v>2028</v>
      </c>
      <c r="E713" s="16" t="s">
        <v>1264</v>
      </c>
      <c r="F713" s="16" t="s">
        <v>1264</v>
      </c>
      <c r="G713" s="11"/>
      <c r="H713" s="12"/>
      <c r="I713" s="12"/>
      <c r="J713" s="12"/>
      <c r="K713" s="156">
        <v>0</v>
      </c>
      <c r="L713" s="157"/>
      <c r="M713" s="158"/>
      <c r="N713" t="s">
        <v>2185</v>
      </c>
    </row>
    <row r="714" spans="1:14" ht="18.95" customHeight="1">
      <c r="A714" s="8">
        <v>20</v>
      </c>
      <c r="B714" s="15">
        <v>26217226708</v>
      </c>
      <c r="C714" s="9" t="s">
        <v>2034</v>
      </c>
      <c r="D714" s="10" t="s">
        <v>2035</v>
      </c>
      <c r="E714" s="16" t="s">
        <v>1297</v>
      </c>
      <c r="F714" s="16" t="s">
        <v>1297</v>
      </c>
      <c r="G714" s="11"/>
      <c r="H714" s="12"/>
      <c r="I714" s="12"/>
      <c r="J714" s="12"/>
      <c r="K714" s="156">
        <v>0</v>
      </c>
      <c r="L714" s="157"/>
      <c r="M714" s="158"/>
      <c r="N714" t="s">
        <v>2185</v>
      </c>
    </row>
    <row r="715" spans="1:14" ht="18.95" customHeight="1">
      <c r="A715" s="8">
        <v>21</v>
      </c>
      <c r="B715" s="15">
        <v>26203325694</v>
      </c>
      <c r="C715" s="9" t="s">
        <v>2036</v>
      </c>
      <c r="D715" s="10" t="s">
        <v>2037</v>
      </c>
      <c r="E715" s="16" t="s">
        <v>1264</v>
      </c>
      <c r="F715" s="16" t="s">
        <v>1264</v>
      </c>
      <c r="G715" s="11"/>
      <c r="H715" s="12"/>
      <c r="I715" s="12"/>
      <c r="J715" s="12"/>
      <c r="K715" s="156">
        <v>0</v>
      </c>
      <c r="L715" s="157"/>
      <c r="M715" s="158"/>
      <c r="N715" t="s">
        <v>2185</v>
      </c>
    </row>
    <row r="716" spans="1:14" ht="18.95" customHeight="1">
      <c r="A716" s="8">
        <v>22</v>
      </c>
      <c r="B716" s="15">
        <v>26203831146</v>
      </c>
      <c r="C716" s="9" t="s">
        <v>2038</v>
      </c>
      <c r="D716" s="10" t="s">
        <v>2037</v>
      </c>
      <c r="E716" s="16" t="s">
        <v>1276</v>
      </c>
      <c r="F716" s="16" t="s">
        <v>1276</v>
      </c>
      <c r="G716" s="11"/>
      <c r="H716" s="12"/>
      <c r="I716" s="12"/>
      <c r="J716" s="12"/>
      <c r="K716" s="156">
        <v>0</v>
      </c>
      <c r="L716" s="157"/>
      <c r="M716" s="158"/>
      <c r="N716" t="s">
        <v>2185</v>
      </c>
    </row>
    <row r="717" spans="1:14" ht="18.95" customHeight="1">
      <c r="A717" s="8">
        <v>23</v>
      </c>
      <c r="B717" s="15">
        <v>27202242214</v>
      </c>
      <c r="C717" s="9" t="s">
        <v>2039</v>
      </c>
      <c r="D717" s="10" t="s">
        <v>2037</v>
      </c>
      <c r="E717" s="16" t="s">
        <v>1576</v>
      </c>
      <c r="F717" s="16" t="s">
        <v>1576</v>
      </c>
      <c r="G717" s="11"/>
      <c r="H717" s="12"/>
      <c r="I717" s="12"/>
      <c r="J717" s="12"/>
      <c r="K717" s="156">
        <v>0</v>
      </c>
      <c r="L717" s="157"/>
      <c r="M717" s="158"/>
      <c r="N717" t="s">
        <v>2185</v>
      </c>
    </row>
    <row r="718" spans="1:14" ht="18.95" customHeight="1">
      <c r="A718" s="8">
        <v>24</v>
      </c>
      <c r="B718" s="15">
        <v>26203534558</v>
      </c>
      <c r="C718" s="9" t="s">
        <v>2040</v>
      </c>
      <c r="D718" s="10" t="s">
        <v>2037</v>
      </c>
      <c r="E718" s="16" t="s">
        <v>1549</v>
      </c>
      <c r="F718" s="16" t="s">
        <v>1549</v>
      </c>
      <c r="G718" s="11"/>
      <c r="H718" s="12"/>
      <c r="I718" s="12"/>
      <c r="J718" s="12"/>
      <c r="K718" s="156">
        <v>0</v>
      </c>
      <c r="L718" s="157"/>
      <c r="M718" s="158"/>
      <c r="N718" t="s">
        <v>2185</v>
      </c>
    </row>
    <row r="719" spans="1:14" ht="18.95" customHeight="1">
      <c r="A719" s="8">
        <v>25</v>
      </c>
      <c r="B719" s="15">
        <v>25211212937</v>
      </c>
      <c r="C719" s="9" t="s">
        <v>2041</v>
      </c>
      <c r="D719" s="10" t="s">
        <v>2042</v>
      </c>
      <c r="E719" s="16" t="s">
        <v>1650</v>
      </c>
      <c r="F719" s="16" t="s">
        <v>1650</v>
      </c>
      <c r="G719" s="11"/>
      <c r="H719" s="12"/>
      <c r="I719" s="12"/>
      <c r="J719" s="12"/>
      <c r="K719" s="156">
        <v>0</v>
      </c>
      <c r="L719" s="157"/>
      <c r="M719" s="158"/>
      <c r="N719" t="s">
        <v>2185</v>
      </c>
    </row>
    <row r="720" spans="1:14" ht="18.95" customHeight="1">
      <c r="A720" s="8">
        <v>26</v>
      </c>
      <c r="B720" s="15">
        <v>26201226655</v>
      </c>
      <c r="C720" s="9" t="s">
        <v>2043</v>
      </c>
      <c r="D720" s="10" t="s">
        <v>2042</v>
      </c>
      <c r="E720" s="16" t="s">
        <v>1357</v>
      </c>
      <c r="F720" s="16" t="s">
        <v>1357</v>
      </c>
      <c r="G720" s="11"/>
      <c r="H720" s="12"/>
      <c r="I720" s="12"/>
      <c r="J720" s="12"/>
      <c r="K720" s="156">
        <v>0</v>
      </c>
      <c r="L720" s="157"/>
      <c r="M720" s="158"/>
      <c r="N720" t="s">
        <v>2185</v>
      </c>
    </row>
    <row r="721" spans="1:14" ht="18.95" customHeight="1">
      <c r="A721" s="8">
        <v>27</v>
      </c>
      <c r="B721" s="15">
        <v>27212242166</v>
      </c>
      <c r="C721" s="9" t="s">
        <v>1427</v>
      </c>
      <c r="D721" s="10" t="s">
        <v>2042</v>
      </c>
      <c r="E721" s="16" t="s">
        <v>1576</v>
      </c>
      <c r="F721" s="16" t="s">
        <v>1576</v>
      </c>
      <c r="G721" s="11"/>
      <c r="H721" s="12"/>
      <c r="I721" s="12"/>
      <c r="J721" s="12"/>
      <c r="K721" s="156">
        <v>0</v>
      </c>
      <c r="L721" s="157"/>
      <c r="M721" s="158"/>
      <c r="N721" t="s">
        <v>2185</v>
      </c>
    </row>
    <row r="722" spans="1:14" ht="18.95" customHeight="1">
      <c r="A722" s="8">
        <v>28</v>
      </c>
      <c r="B722" s="15">
        <v>26211634154</v>
      </c>
      <c r="C722" s="9" t="s">
        <v>2044</v>
      </c>
      <c r="D722" s="10" t="s">
        <v>2042</v>
      </c>
      <c r="E722" s="16" t="s">
        <v>1339</v>
      </c>
      <c r="F722" s="16" t="s">
        <v>1339</v>
      </c>
      <c r="G722" s="11"/>
      <c r="H722" s="12"/>
      <c r="I722" s="12"/>
      <c r="J722" s="12"/>
      <c r="K722" s="156">
        <v>0</v>
      </c>
      <c r="L722" s="157"/>
      <c r="M722" s="158"/>
      <c r="N722" t="s">
        <v>2185</v>
      </c>
    </row>
    <row r="723" spans="1:14" ht="18.95" customHeight="1">
      <c r="A723" s="8">
        <v>29</v>
      </c>
      <c r="B723" s="15">
        <v>26207135151</v>
      </c>
      <c r="C723" s="9" t="s">
        <v>2044</v>
      </c>
      <c r="D723" s="10" t="s">
        <v>2045</v>
      </c>
      <c r="E723" s="16" t="s">
        <v>1380</v>
      </c>
      <c r="F723" s="16" t="s">
        <v>1380</v>
      </c>
      <c r="G723" s="11"/>
      <c r="H723" s="12"/>
      <c r="I723" s="12"/>
      <c r="J723" s="12"/>
      <c r="K723" s="156">
        <v>0</v>
      </c>
      <c r="L723" s="157"/>
      <c r="M723" s="158"/>
      <c r="N723" t="s">
        <v>2185</v>
      </c>
    </row>
    <row r="724" spans="1:14" ht="18.95" customHeight="1">
      <c r="A724" s="8">
        <v>30</v>
      </c>
      <c r="B724" s="15">
        <v>26203324829</v>
      </c>
      <c r="C724" s="9" t="s">
        <v>2046</v>
      </c>
      <c r="D724" s="10" t="s">
        <v>2047</v>
      </c>
      <c r="E724" s="16" t="s">
        <v>1283</v>
      </c>
      <c r="F724" s="16" t="s">
        <v>1283</v>
      </c>
      <c r="G724" s="11"/>
      <c r="H724" s="12"/>
      <c r="I724" s="12"/>
      <c r="J724" s="12"/>
      <c r="K724" s="156">
        <v>0</v>
      </c>
      <c r="L724" s="157"/>
      <c r="M724" s="158"/>
      <c r="N724" t="s">
        <v>2185</v>
      </c>
    </row>
    <row r="725" spans="1:14">
      <c r="K725" s="147"/>
      <c r="L725" s="147" t="s">
        <v>2186</v>
      </c>
      <c r="M725" s="13" t="s">
        <v>2087</v>
      </c>
    </row>
    <row r="726" spans="1:14" s="1" customFormat="1" ht="14.25" customHeight="1">
      <c r="B726" s="150" t="s">
        <v>7</v>
      </c>
      <c r="C726" s="150"/>
      <c r="D726" s="153" t="s">
        <v>1257</v>
      </c>
      <c r="E726" s="153"/>
      <c r="F726" s="153"/>
      <c r="G726" s="153"/>
      <c r="H726" s="153"/>
      <c r="I726" s="153"/>
      <c r="J726" s="153"/>
      <c r="K726" s="110" t="s">
        <v>2080</v>
      </c>
    </row>
    <row r="727" spans="1:14" s="1" customFormat="1">
      <c r="B727" s="150" t="s">
        <v>1260</v>
      </c>
      <c r="C727" s="150"/>
      <c r="D727" s="2" t="s">
        <v>2137</v>
      </c>
      <c r="E727" s="151" t="s">
        <v>1261</v>
      </c>
      <c r="F727" s="151"/>
      <c r="G727" s="151"/>
      <c r="H727" s="151"/>
      <c r="I727" s="151"/>
      <c r="J727" s="151"/>
      <c r="K727" s="146"/>
      <c r="L727" s="4"/>
      <c r="M727" s="4"/>
    </row>
    <row r="728" spans="1:14" s="5" customFormat="1" ht="17.100000000000001" customHeight="1">
      <c r="B728" s="6" t="s">
        <v>2187</v>
      </c>
      <c r="C728" s="145"/>
      <c r="D728" s="151" t="s">
        <v>1259</v>
      </c>
      <c r="E728" s="151"/>
      <c r="F728" s="151"/>
      <c r="G728" s="151"/>
      <c r="H728" s="151"/>
      <c r="I728" s="151"/>
      <c r="J728" s="151"/>
      <c r="K728" s="3"/>
      <c r="L728" s="3"/>
      <c r="M728" s="3"/>
    </row>
    <row r="729" spans="1:14" s="5" customFormat="1" ht="18" customHeight="1">
      <c r="A729" s="152" t="s">
        <v>2188</v>
      </c>
      <c r="B729" s="152"/>
      <c r="C729" s="152"/>
      <c r="D729" s="152"/>
      <c r="E729" s="152"/>
      <c r="F729" s="152"/>
      <c r="G729" s="152"/>
      <c r="H729" s="152"/>
      <c r="I729" s="152"/>
      <c r="J729" s="152"/>
      <c r="K729" s="3"/>
      <c r="L729" s="3"/>
      <c r="M729" s="3"/>
    </row>
    <row r="730" spans="1:14" ht="3.75" customHeight="1"/>
    <row r="731" spans="1:14" ht="15" customHeight="1">
      <c r="A731" s="149" t="s">
        <v>0</v>
      </c>
      <c r="B731" s="148" t="s">
        <v>8</v>
      </c>
      <c r="C731" s="154" t="s">
        <v>3</v>
      </c>
      <c r="D731" s="155" t="s">
        <v>4</v>
      </c>
      <c r="E731" s="148" t="s">
        <v>14</v>
      </c>
      <c r="F731" s="148" t="s">
        <v>15</v>
      </c>
      <c r="G731" s="148" t="s">
        <v>9</v>
      </c>
      <c r="H731" s="148" t="s">
        <v>10</v>
      </c>
      <c r="I731" s="159" t="s">
        <v>6</v>
      </c>
      <c r="J731" s="159"/>
      <c r="K731" s="160" t="s">
        <v>11</v>
      </c>
      <c r="L731" s="161"/>
      <c r="M731" s="162"/>
    </row>
    <row r="732" spans="1:14" ht="21.95" customHeight="1">
      <c r="A732" s="149"/>
      <c r="B732" s="149"/>
      <c r="C732" s="154"/>
      <c r="D732" s="155"/>
      <c r="E732" s="149"/>
      <c r="F732" s="149"/>
      <c r="G732" s="149"/>
      <c r="H732" s="149"/>
      <c r="I732" s="7" t="s">
        <v>12</v>
      </c>
      <c r="J732" s="7" t="s">
        <v>13</v>
      </c>
      <c r="K732" s="163"/>
      <c r="L732" s="164"/>
      <c r="M732" s="165"/>
    </row>
    <row r="733" spans="1:14" ht="18.95" customHeight="1">
      <c r="A733" s="8">
        <v>1</v>
      </c>
      <c r="B733" s="15">
        <v>24207106071</v>
      </c>
      <c r="C733" s="9" t="s">
        <v>2048</v>
      </c>
      <c r="D733" s="10" t="s">
        <v>1713</v>
      </c>
      <c r="E733" s="16" t="s">
        <v>2000</v>
      </c>
      <c r="F733" s="16" t="s">
        <v>2000</v>
      </c>
      <c r="G733" s="11"/>
      <c r="H733" s="12"/>
      <c r="I733" s="12"/>
      <c r="J733" s="12"/>
      <c r="K733" s="166">
        <v>0</v>
      </c>
      <c r="L733" s="167"/>
      <c r="M733" s="168"/>
      <c r="N733" t="s">
        <v>2189</v>
      </c>
    </row>
    <row r="734" spans="1:14" ht="18.95" customHeight="1">
      <c r="A734" s="8">
        <v>2</v>
      </c>
      <c r="B734" s="15">
        <v>26203300711</v>
      </c>
      <c r="C734" s="9" t="s">
        <v>2049</v>
      </c>
      <c r="D734" s="10" t="s">
        <v>1713</v>
      </c>
      <c r="E734" s="16" t="s">
        <v>1283</v>
      </c>
      <c r="F734" s="16" t="s">
        <v>1283</v>
      </c>
      <c r="G734" s="11"/>
      <c r="H734" s="12"/>
      <c r="I734" s="12"/>
      <c r="J734" s="12"/>
      <c r="K734" s="156">
        <v>0</v>
      </c>
      <c r="L734" s="157"/>
      <c r="M734" s="158"/>
      <c r="N734" t="s">
        <v>2189</v>
      </c>
    </row>
    <row r="735" spans="1:14" ht="18.95" customHeight="1">
      <c r="A735" s="8">
        <v>3</v>
      </c>
      <c r="B735" s="15">
        <v>25207205317</v>
      </c>
      <c r="C735" s="9" t="s">
        <v>1505</v>
      </c>
      <c r="D735" s="10" t="s">
        <v>2050</v>
      </c>
      <c r="E735" s="16" t="s">
        <v>1433</v>
      </c>
      <c r="F735" s="16" t="s">
        <v>1433</v>
      </c>
      <c r="G735" s="11"/>
      <c r="H735" s="12"/>
      <c r="I735" s="12"/>
      <c r="J735" s="12"/>
      <c r="K735" s="156">
        <v>0</v>
      </c>
      <c r="L735" s="157"/>
      <c r="M735" s="158"/>
      <c r="N735" t="s">
        <v>2189</v>
      </c>
    </row>
    <row r="736" spans="1:14" ht="18.95" customHeight="1">
      <c r="A736" s="8">
        <v>4</v>
      </c>
      <c r="B736" s="15">
        <v>26202141855</v>
      </c>
      <c r="C736" s="9" t="s">
        <v>1373</v>
      </c>
      <c r="D736" s="10" t="s">
        <v>2050</v>
      </c>
      <c r="E736" s="16" t="s">
        <v>1314</v>
      </c>
      <c r="F736" s="16" t="s">
        <v>1314</v>
      </c>
      <c r="G736" s="11"/>
      <c r="H736" s="12"/>
      <c r="I736" s="12"/>
      <c r="J736" s="12"/>
      <c r="K736" s="156">
        <v>0</v>
      </c>
      <c r="L736" s="157"/>
      <c r="M736" s="158"/>
      <c r="N736" t="s">
        <v>2189</v>
      </c>
    </row>
    <row r="737" spans="1:14" ht="18.95" customHeight="1">
      <c r="A737" s="8">
        <v>5</v>
      </c>
      <c r="B737" s="15">
        <v>26202441956</v>
      </c>
      <c r="C737" s="9" t="s">
        <v>2051</v>
      </c>
      <c r="D737" s="10" t="s">
        <v>2050</v>
      </c>
      <c r="E737" s="16" t="s">
        <v>1592</v>
      </c>
      <c r="F737" s="16" t="s">
        <v>1592</v>
      </c>
      <c r="G737" s="11"/>
      <c r="H737" s="12"/>
      <c r="I737" s="12"/>
      <c r="J737" s="12"/>
      <c r="K737" s="156">
        <v>0</v>
      </c>
      <c r="L737" s="157"/>
      <c r="M737" s="158"/>
      <c r="N737" t="s">
        <v>2189</v>
      </c>
    </row>
    <row r="738" spans="1:14" ht="18.95" customHeight="1">
      <c r="A738" s="8">
        <v>6</v>
      </c>
      <c r="B738" s="15">
        <v>26203832594</v>
      </c>
      <c r="C738" s="9" t="s">
        <v>1742</v>
      </c>
      <c r="D738" s="10" t="s">
        <v>2050</v>
      </c>
      <c r="E738" s="16" t="s">
        <v>1749</v>
      </c>
      <c r="F738" s="16" t="s">
        <v>1749</v>
      </c>
      <c r="G738" s="11"/>
      <c r="H738" s="12"/>
      <c r="I738" s="12"/>
      <c r="J738" s="12"/>
      <c r="K738" s="156">
        <v>0</v>
      </c>
      <c r="L738" s="157"/>
      <c r="M738" s="158"/>
      <c r="N738" t="s">
        <v>2189</v>
      </c>
    </row>
    <row r="739" spans="1:14" ht="18.95" customHeight="1">
      <c r="A739" s="8">
        <v>7</v>
      </c>
      <c r="B739" s="15">
        <v>26204327443</v>
      </c>
      <c r="C739" s="9" t="s">
        <v>1505</v>
      </c>
      <c r="D739" s="10" t="s">
        <v>2050</v>
      </c>
      <c r="E739" s="16" t="s">
        <v>1461</v>
      </c>
      <c r="F739" s="16" t="s">
        <v>1461</v>
      </c>
      <c r="G739" s="11"/>
      <c r="H739" s="12"/>
      <c r="I739" s="12"/>
      <c r="J739" s="12"/>
      <c r="K739" s="156">
        <v>0</v>
      </c>
      <c r="L739" s="157"/>
      <c r="M739" s="158"/>
      <c r="N739" t="s">
        <v>2189</v>
      </c>
    </row>
    <row r="740" spans="1:14" ht="18.95" customHeight="1">
      <c r="A740" s="8">
        <v>8</v>
      </c>
      <c r="B740" s="15">
        <v>27202140738</v>
      </c>
      <c r="C740" s="9" t="s">
        <v>2052</v>
      </c>
      <c r="D740" s="10" t="s">
        <v>2050</v>
      </c>
      <c r="E740" s="16" t="s">
        <v>1391</v>
      </c>
      <c r="F740" s="16" t="s">
        <v>1391</v>
      </c>
      <c r="G740" s="11"/>
      <c r="H740" s="12"/>
      <c r="I740" s="12"/>
      <c r="J740" s="12"/>
      <c r="K740" s="156">
        <v>0</v>
      </c>
      <c r="L740" s="157"/>
      <c r="M740" s="158"/>
      <c r="N740" t="s">
        <v>2189</v>
      </c>
    </row>
    <row r="741" spans="1:14" ht="18.95" customHeight="1">
      <c r="A741" s="8">
        <v>9</v>
      </c>
      <c r="B741" s="15">
        <v>26203842097</v>
      </c>
      <c r="C741" s="9" t="s">
        <v>2053</v>
      </c>
      <c r="D741" s="10" t="s">
        <v>2050</v>
      </c>
      <c r="E741" s="16" t="s">
        <v>1276</v>
      </c>
      <c r="F741" s="16" t="s">
        <v>1276</v>
      </c>
      <c r="G741" s="11"/>
      <c r="H741" s="12"/>
      <c r="I741" s="12"/>
      <c r="J741" s="12"/>
      <c r="K741" s="156">
        <v>0</v>
      </c>
      <c r="L741" s="157"/>
      <c r="M741" s="158"/>
      <c r="N741" t="s">
        <v>2189</v>
      </c>
    </row>
    <row r="742" spans="1:14" ht="18.95" customHeight="1">
      <c r="A742" s="8">
        <v>10</v>
      </c>
      <c r="B742" s="15">
        <v>26204329872</v>
      </c>
      <c r="C742" s="9" t="s">
        <v>2032</v>
      </c>
      <c r="D742" s="10" t="s">
        <v>2050</v>
      </c>
      <c r="E742" s="16" t="s">
        <v>1317</v>
      </c>
      <c r="F742" s="16" t="s">
        <v>1317</v>
      </c>
      <c r="G742" s="11"/>
      <c r="H742" s="12"/>
      <c r="I742" s="12"/>
      <c r="J742" s="12"/>
      <c r="K742" s="156">
        <v>0</v>
      </c>
      <c r="L742" s="157"/>
      <c r="M742" s="158"/>
      <c r="N742" t="s">
        <v>2189</v>
      </c>
    </row>
    <row r="743" spans="1:14" ht="18.95" customHeight="1">
      <c r="A743" s="8">
        <v>11</v>
      </c>
      <c r="B743" s="15">
        <v>27202102422</v>
      </c>
      <c r="C743" s="9" t="s">
        <v>1553</v>
      </c>
      <c r="D743" s="10" t="s">
        <v>2050</v>
      </c>
      <c r="E743" s="16" t="s">
        <v>1391</v>
      </c>
      <c r="F743" s="16" t="s">
        <v>1391</v>
      </c>
      <c r="G743" s="11"/>
      <c r="H743" s="12"/>
      <c r="I743" s="12"/>
      <c r="J743" s="12"/>
      <c r="K743" s="156">
        <v>0</v>
      </c>
      <c r="L743" s="157"/>
      <c r="M743" s="158"/>
      <c r="N743" t="s">
        <v>2189</v>
      </c>
    </row>
    <row r="744" spans="1:14" ht="18.95" customHeight="1">
      <c r="A744" s="8">
        <v>12</v>
      </c>
      <c r="B744" s="15">
        <v>26202900615</v>
      </c>
      <c r="C744" s="9" t="s">
        <v>2054</v>
      </c>
      <c r="D744" s="10" t="s">
        <v>2050</v>
      </c>
      <c r="E744" s="16" t="s">
        <v>1295</v>
      </c>
      <c r="F744" s="16" t="s">
        <v>1295</v>
      </c>
      <c r="G744" s="11"/>
      <c r="H744" s="12"/>
      <c r="I744" s="12"/>
      <c r="J744" s="12"/>
      <c r="K744" s="156">
        <v>0</v>
      </c>
      <c r="L744" s="157"/>
      <c r="M744" s="158"/>
      <c r="N744" t="s">
        <v>2189</v>
      </c>
    </row>
    <row r="745" spans="1:14" ht="18.95" customHeight="1">
      <c r="A745" s="8">
        <v>13</v>
      </c>
      <c r="B745" s="15">
        <v>24217105225</v>
      </c>
      <c r="C745" s="9" t="s">
        <v>1265</v>
      </c>
      <c r="D745" s="10" t="s">
        <v>2050</v>
      </c>
      <c r="E745" s="16" t="s">
        <v>1382</v>
      </c>
      <c r="F745" s="16" t="s">
        <v>1382</v>
      </c>
      <c r="G745" s="11"/>
      <c r="H745" s="12"/>
      <c r="I745" s="12"/>
      <c r="J745" s="12"/>
      <c r="K745" s="156">
        <v>0</v>
      </c>
      <c r="L745" s="157"/>
      <c r="M745" s="158"/>
      <c r="N745" t="s">
        <v>2189</v>
      </c>
    </row>
    <row r="746" spans="1:14" ht="18.95" customHeight="1">
      <c r="A746" s="8">
        <v>14</v>
      </c>
      <c r="B746" s="15">
        <v>26207128099</v>
      </c>
      <c r="C746" s="9" t="s">
        <v>2055</v>
      </c>
      <c r="D746" s="10" t="s">
        <v>2050</v>
      </c>
      <c r="E746" s="16" t="s">
        <v>1283</v>
      </c>
      <c r="F746" s="16" t="s">
        <v>1283</v>
      </c>
      <c r="G746" s="11"/>
      <c r="H746" s="12"/>
      <c r="I746" s="12"/>
      <c r="J746" s="12"/>
      <c r="K746" s="156">
        <v>0</v>
      </c>
      <c r="L746" s="157"/>
      <c r="M746" s="158"/>
      <c r="N746" t="s">
        <v>2189</v>
      </c>
    </row>
    <row r="747" spans="1:14" ht="18.95" customHeight="1">
      <c r="A747" s="8">
        <v>15</v>
      </c>
      <c r="B747" s="15">
        <v>26211333180</v>
      </c>
      <c r="C747" s="9" t="s">
        <v>1904</v>
      </c>
      <c r="D747" s="10" t="s">
        <v>2056</v>
      </c>
      <c r="E747" s="16" t="s">
        <v>1309</v>
      </c>
      <c r="F747" s="16" t="s">
        <v>1309</v>
      </c>
      <c r="G747" s="11"/>
      <c r="H747" s="12"/>
      <c r="I747" s="12"/>
      <c r="J747" s="12"/>
      <c r="K747" s="156">
        <v>0</v>
      </c>
      <c r="L747" s="157"/>
      <c r="M747" s="158"/>
      <c r="N747" t="s">
        <v>2189</v>
      </c>
    </row>
    <row r="748" spans="1:14" ht="18.95" customHeight="1">
      <c r="A748" s="8">
        <v>16</v>
      </c>
      <c r="B748" s="15">
        <v>26211320729</v>
      </c>
      <c r="C748" s="9" t="s">
        <v>2057</v>
      </c>
      <c r="D748" s="10" t="s">
        <v>2058</v>
      </c>
      <c r="E748" s="16" t="s">
        <v>1309</v>
      </c>
      <c r="F748" s="16" t="s">
        <v>1309</v>
      </c>
      <c r="G748" s="11"/>
      <c r="H748" s="12"/>
      <c r="I748" s="12"/>
      <c r="J748" s="12"/>
      <c r="K748" s="156">
        <v>0</v>
      </c>
      <c r="L748" s="157"/>
      <c r="M748" s="158"/>
      <c r="N748" t="s">
        <v>2189</v>
      </c>
    </row>
    <row r="749" spans="1:14" ht="18.95" customHeight="1">
      <c r="A749" s="8">
        <v>17</v>
      </c>
      <c r="B749" s="15">
        <v>2121614336</v>
      </c>
      <c r="C749" s="9" t="s">
        <v>1427</v>
      </c>
      <c r="D749" s="10" t="s">
        <v>2058</v>
      </c>
      <c r="E749" s="16" t="s">
        <v>2059</v>
      </c>
      <c r="F749" s="16" t="s">
        <v>2059</v>
      </c>
      <c r="G749" s="11"/>
      <c r="H749" s="12"/>
      <c r="I749" s="12"/>
      <c r="J749" s="12"/>
      <c r="K749" s="156">
        <v>0</v>
      </c>
      <c r="L749" s="157"/>
      <c r="M749" s="158"/>
      <c r="N749" t="s">
        <v>2189</v>
      </c>
    </row>
    <row r="750" spans="1:14" ht="18.95" customHeight="1">
      <c r="A750" s="8">
        <v>18</v>
      </c>
      <c r="B750" s="15">
        <v>26204842707</v>
      </c>
      <c r="C750" s="9" t="s">
        <v>2060</v>
      </c>
      <c r="D750" s="10" t="s">
        <v>2061</v>
      </c>
      <c r="E750" s="16" t="s">
        <v>1714</v>
      </c>
      <c r="F750" s="16" t="s">
        <v>1714</v>
      </c>
      <c r="G750" s="11"/>
      <c r="H750" s="12"/>
      <c r="I750" s="12"/>
      <c r="J750" s="12"/>
      <c r="K750" s="156">
        <v>0</v>
      </c>
      <c r="L750" s="157"/>
      <c r="M750" s="158"/>
      <c r="N750" t="s">
        <v>2189</v>
      </c>
    </row>
    <row r="751" spans="1:14" ht="18.95" customHeight="1">
      <c r="A751" s="8">
        <v>19</v>
      </c>
      <c r="B751" s="15">
        <v>26208635344</v>
      </c>
      <c r="C751" s="9" t="s">
        <v>2062</v>
      </c>
      <c r="D751" s="10" t="s">
        <v>2061</v>
      </c>
      <c r="E751" s="16" t="s">
        <v>1927</v>
      </c>
      <c r="F751" s="16" t="s">
        <v>1927</v>
      </c>
      <c r="G751" s="11"/>
      <c r="H751" s="12"/>
      <c r="I751" s="12"/>
      <c r="J751" s="12"/>
      <c r="K751" s="156">
        <v>0</v>
      </c>
      <c r="L751" s="157"/>
      <c r="M751" s="158"/>
      <c r="N751" t="s">
        <v>2189</v>
      </c>
    </row>
    <row r="752" spans="1:14" ht="18.95" customHeight="1">
      <c r="A752" s="8">
        <v>20</v>
      </c>
      <c r="B752" s="15">
        <v>27204741750</v>
      </c>
      <c r="C752" s="9" t="s">
        <v>2063</v>
      </c>
      <c r="D752" s="10" t="s">
        <v>2061</v>
      </c>
      <c r="E752" s="16" t="s">
        <v>1391</v>
      </c>
      <c r="F752" s="16" t="s">
        <v>1391</v>
      </c>
      <c r="G752" s="11"/>
      <c r="H752" s="12"/>
      <c r="I752" s="12"/>
      <c r="J752" s="12"/>
      <c r="K752" s="156">
        <v>0</v>
      </c>
      <c r="L752" s="157"/>
      <c r="M752" s="158"/>
      <c r="N752" t="s">
        <v>2189</v>
      </c>
    </row>
    <row r="753" spans="1:14" ht="18.95" customHeight="1">
      <c r="A753" s="8">
        <v>21</v>
      </c>
      <c r="B753" s="15">
        <v>26203835598</v>
      </c>
      <c r="C753" s="9" t="s">
        <v>2064</v>
      </c>
      <c r="D753" s="10" t="s">
        <v>2061</v>
      </c>
      <c r="E753" s="16" t="s">
        <v>1276</v>
      </c>
      <c r="F753" s="16" t="s">
        <v>1276</v>
      </c>
      <c r="G753" s="11"/>
      <c r="H753" s="12"/>
      <c r="I753" s="12"/>
      <c r="J753" s="12"/>
      <c r="K753" s="156">
        <v>0</v>
      </c>
      <c r="L753" s="157"/>
      <c r="M753" s="158"/>
      <c r="N753" t="s">
        <v>2189</v>
      </c>
    </row>
    <row r="754" spans="1:14" ht="18.95" customHeight="1">
      <c r="A754" s="8">
        <v>22</v>
      </c>
      <c r="B754" s="15">
        <v>26203841710</v>
      </c>
      <c r="C754" s="9" t="s">
        <v>2055</v>
      </c>
      <c r="D754" s="10" t="s">
        <v>2061</v>
      </c>
      <c r="E754" s="16" t="s">
        <v>1276</v>
      </c>
      <c r="F754" s="16" t="s">
        <v>1276</v>
      </c>
      <c r="G754" s="11"/>
      <c r="H754" s="12"/>
      <c r="I754" s="12"/>
      <c r="J754" s="12"/>
      <c r="K754" s="156">
        <v>0</v>
      </c>
      <c r="L754" s="157"/>
      <c r="M754" s="158"/>
      <c r="N754" t="s">
        <v>2189</v>
      </c>
    </row>
    <row r="755" spans="1:14" ht="18.95" customHeight="1">
      <c r="A755" s="8">
        <v>23</v>
      </c>
      <c r="B755" s="15">
        <v>26203328927</v>
      </c>
      <c r="C755" s="9" t="s">
        <v>2065</v>
      </c>
      <c r="D755" s="10" t="s">
        <v>2061</v>
      </c>
      <c r="E755" s="16" t="s">
        <v>1283</v>
      </c>
      <c r="F755" s="16" t="s">
        <v>1283</v>
      </c>
      <c r="G755" s="11"/>
      <c r="H755" s="12"/>
      <c r="I755" s="12"/>
      <c r="J755" s="12"/>
      <c r="K755" s="156">
        <v>0</v>
      </c>
      <c r="L755" s="157"/>
      <c r="M755" s="158"/>
      <c r="N755" t="s">
        <v>2189</v>
      </c>
    </row>
    <row r="756" spans="1:14" ht="18.95" customHeight="1">
      <c r="A756" s="8">
        <v>24</v>
      </c>
      <c r="B756" s="15">
        <v>2321243266</v>
      </c>
      <c r="C756" s="9" t="s">
        <v>2066</v>
      </c>
      <c r="D756" s="10" t="s">
        <v>2067</v>
      </c>
      <c r="E756" s="16" t="s">
        <v>1274</v>
      </c>
      <c r="F756" s="16" t="s">
        <v>1274</v>
      </c>
      <c r="G756" s="11"/>
      <c r="H756" s="12"/>
      <c r="I756" s="12"/>
      <c r="J756" s="12"/>
      <c r="K756" s="156">
        <v>0</v>
      </c>
      <c r="L756" s="157"/>
      <c r="M756" s="158"/>
      <c r="N756" t="s">
        <v>2189</v>
      </c>
    </row>
    <row r="757" spans="1:14" ht="18.95" customHeight="1">
      <c r="A757" s="8">
        <v>25</v>
      </c>
      <c r="B757" s="15">
        <v>25204316022</v>
      </c>
      <c r="C757" s="9" t="s">
        <v>2068</v>
      </c>
      <c r="D757" s="10" t="s">
        <v>2067</v>
      </c>
      <c r="E757" s="16" t="s">
        <v>1854</v>
      </c>
      <c r="F757" s="16" t="s">
        <v>1854</v>
      </c>
      <c r="G757" s="11"/>
      <c r="H757" s="12"/>
      <c r="I757" s="12"/>
      <c r="J757" s="12"/>
      <c r="K757" s="156">
        <v>0</v>
      </c>
      <c r="L757" s="157"/>
      <c r="M757" s="158"/>
      <c r="N757" t="s">
        <v>2189</v>
      </c>
    </row>
    <row r="758" spans="1:14" ht="18.95" customHeight="1">
      <c r="A758" s="8">
        <v>26</v>
      </c>
      <c r="B758" s="15">
        <v>26207141964</v>
      </c>
      <c r="C758" s="9" t="s">
        <v>2069</v>
      </c>
      <c r="D758" s="10" t="s">
        <v>2067</v>
      </c>
      <c r="E758" s="16" t="s">
        <v>1264</v>
      </c>
      <c r="F758" s="16" t="s">
        <v>1264</v>
      </c>
      <c r="G758" s="11"/>
      <c r="H758" s="12"/>
      <c r="I758" s="12"/>
      <c r="J758" s="12"/>
      <c r="K758" s="156">
        <v>0</v>
      </c>
      <c r="L758" s="157"/>
      <c r="M758" s="158"/>
      <c r="N758" t="s">
        <v>2189</v>
      </c>
    </row>
    <row r="759" spans="1:14" ht="18.95" customHeight="1">
      <c r="A759" s="8">
        <v>27</v>
      </c>
      <c r="B759" s="15">
        <v>26207230789</v>
      </c>
      <c r="C759" s="9" t="s">
        <v>2070</v>
      </c>
      <c r="D759" s="10" t="s">
        <v>2067</v>
      </c>
      <c r="E759" s="16" t="s">
        <v>1297</v>
      </c>
      <c r="F759" s="16" t="s">
        <v>1297</v>
      </c>
      <c r="G759" s="11"/>
      <c r="H759" s="12"/>
      <c r="I759" s="12"/>
      <c r="J759" s="12"/>
      <c r="K759" s="156">
        <v>0</v>
      </c>
      <c r="L759" s="157"/>
      <c r="M759" s="158"/>
      <c r="N759" t="s">
        <v>2189</v>
      </c>
    </row>
    <row r="760" spans="1:14" ht="18.95" customHeight="1">
      <c r="A760" s="8">
        <v>28</v>
      </c>
      <c r="B760" s="15">
        <v>26207234959</v>
      </c>
      <c r="C760" s="9" t="s">
        <v>2071</v>
      </c>
      <c r="D760" s="10" t="s">
        <v>2067</v>
      </c>
      <c r="E760" s="16" t="s">
        <v>1433</v>
      </c>
      <c r="F760" s="16" t="s">
        <v>1433</v>
      </c>
      <c r="G760" s="11"/>
      <c r="H760" s="12"/>
      <c r="I760" s="12"/>
      <c r="J760" s="12"/>
      <c r="K760" s="156">
        <v>0</v>
      </c>
      <c r="L760" s="157"/>
      <c r="M760" s="158"/>
      <c r="N760" t="s">
        <v>2189</v>
      </c>
    </row>
    <row r="761" spans="1:14" ht="18.95" customHeight="1">
      <c r="A761" s="8">
        <v>29</v>
      </c>
      <c r="B761" s="15">
        <v>27207142071</v>
      </c>
      <c r="C761" s="9" t="s">
        <v>1598</v>
      </c>
      <c r="D761" s="10" t="s">
        <v>2067</v>
      </c>
      <c r="E761" s="16" t="s">
        <v>1412</v>
      </c>
      <c r="F761" s="16" t="s">
        <v>1412</v>
      </c>
      <c r="G761" s="11"/>
      <c r="H761" s="12"/>
      <c r="I761" s="12"/>
      <c r="J761" s="12"/>
      <c r="K761" s="156">
        <v>0</v>
      </c>
      <c r="L761" s="157"/>
      <c r="M761" s="158"/>
      <c r="N761" t="s">
        <v>2189</v>
      </c>
    </row>
    <row r="762" spans="1:14" ht="18.95" customHeight="1">
      <c r="A762" s="8">
        <v>30</v>
      </c>
      <c r="B762" s="15">
        <v>27212444073</v>
      </c>
      <c r="C762" s="9" t="s">
        <v>2072</v>
      </c>
      <c r="D762" s="10" t="s">
        <v>2067</v>
      </c>
      <c r="E762" s="16" t="s">
        <v>1303</v>
      </c>
      <c r="F762" s="16" t="s">
        <v>1303</v>
      </c>
      <c r="G762" s="11"/>
      <c r="H762" s="12"/>
      <c r="I762" s="12"/>
      <c r="J762" s="12"/>
      <c r="K762" s="156">
        <v>0</v>
      </c>
      <c r="L762" s="157"/>
      <c r="M762" s="158"/>
      <c r="N762" t="s">
        <v>2189</v>
      </c>
    </row>
    <row r="763" spans="1:14">
      <c r="K763" s="147"/>
      <c r="L763" s="147" t="s">
        <v>2190</v>
      </c>
      <c r="M763" s="13" t="s">
        <v>2087</v>
      </c>
    </row>
  </sheetData>
  <mergeCells count="923">
    <mergeCell ref="K761:M761"/>
    <mergeCell ref="K762:M762"/>
    <mergeCell ref="K755:M755"/>
    <mergeCell ref="K756:M756"/>
    <mergeCell ref="K757:M757"/>
    <mergeCell ref="K758:M758"/>
    <mergeCell ref="K759:M759"/>
    <mergeCell ref="K760:M760"/>
    <mergeCell ref="K749:M749"/>
    <mergeCell ref="K750:M750"/>
    <mergeCell ref="K751:M751"/>
    <mergeCell ref="K752:M752"/>
    <mergeCell ref="K753:M753"/>
    <mergeCell ref="K754:M754"/>
    <mergeCell ref="K743:M743"/>
    <mergeCell ref="K744:M744"/>
    <mergeCell ref="K745:M745"/>
    <mergeCell ref="K746:M746"/>
    <mergeCell ref="K747:M747"/>
    <mergeCell ref="K748:M748"/>
    <mergeCell ref="K737:M737"/>
    <mergeCell ref="K738:M738"/>
    <mergeCell ref="K739:M739"/>
    <mergeCell ref="K740:M740"/>
    <mergeCell ref="K741:M741"/>
    <mergeCell ref="K742:M742"/>
    <mergeCell ref="I731:J731"/>
    <mergeCell ref="K731:M732"/>
    <mergeCell ref="K733:M733"/>
    <mergeCell ref="K734:M734"/>
    <mergeCell ref="K735:M735"/>
    <mergeCell ref="K736:M736"/>
    <mergeCell ref="D728:J728"/>
    <mergeCell ref="A729:J729"/>
    <mergeCell ref="A731:A732"/>
    <mergeCell ref="B731:B732"/>
    <mergeCell ref="C731:C732"/>
    <mergeCell ref="D731:D732"/>
    <mergeCell ref="E731:E732"/>
    <mergeCell ref="F731:F732"/>
    <mergeCell ref="G731:G732"/>
    <mergeCell ref="H731:H732"/>
    <mergeCell ref="K723:M723"/>
    <mergeCell ref="K724:M724"/>
    <mergeCell ref="B726:C726"/>
    <mergeCell ref="D726:J726"/>
    <mergeCell ref="B727:C727"/>
    <mergeCell ref="E727:J727"/>
    <mergeCell ref="K717:M717"/>
    <mergeCell ref="K718:M718"/>
    <mergeCell ref="K719:M719"/>
    <mergeCell ref="K720:M720"/>
    <mergeCell ref="K721:M721"/>
    <mergeCell ref="K722:M722"/>
    <mergeCell ref="K711:M711"/>
    <mergeCell ref="K712:M712"/>
    <mergeCell ref="K713:M713"/>
    <mergeCell ref="K714:M714"/>
    <mergeCell ref="K715:M715"/>
    <mergeCell ref="K716:M716"/>
    <mergeCell ref="K705:M705"/>
    <mergeCell ref="K706:M706"/>
    <mergeCell ref="K707:M707"/>
    <mergeCell ref="K708:M708"/>
    <mergeCell ref="K709:M709"/>
    <mergeCell ref="K710:M710"/>
    <mergeCell ref="K699:M699"/>
    <mergeCell ref="K700:M700"/>
    <mergeCell ref="K701:M701"/>
    <mergeCell ref="K702:M702"/>
    <mergeCell ref="K703:M703"/>
    <mergeCell ref="K704:M704"/>
    <mergeCell ref="I693:J693"/>
    <mergeCell ref="K693:M694"/>
    <mergeCell ref="K695:M695"/>
    <mergeCell ref="K696:M696"/>
    <mergeCell ref="K697:M697"/>
    <mergeCell ref="K698:M698"/>
    <mergeCell ref="D690:J690"/>
    <mergeCell ref="A691:J691"/>
    <mergeCell ref="A693:A694"/>
    <mergeCell ref="B693:B694"/>
    <mergeCell ref="C693:C694"/>
    <mergeCell ref="D693:D694"/>
    <mergeCell ref="E693:E694"/>
    <mergeCell ref="F693:F694"/>
    <mergeCell ref="G693:G694"/>
    <mergeCell ref="H693:H694"/>
    <mergeCell ref="K685:M685"/>
    <mergeCell ref="K686:M686"/>
    <mergeCell ref="B688:C688"/>
    <mergeCell ref="D688:J688"/>
    <mergeCell ref="B689:C689"/>
    <mergeCell ref="E689:J689"/>
    <mergeCell ref="K679:M679"/>
    <mergeCell ref="K680:M680"/>
    <mergeCell ref="K681:M681"/>
    <mergeCell ref="K682:M682"/>
    <mergeCell ref="K683:M683"/>
    <mergeCell ref="K684:M684"/>
    <mergeCell ref="K673:M673"/>
    <mergeCell ref="K674:M674"/>
    <mergeCell ref="K675:M675"/>
    <mergeCell ref="K676:M676"/>
    <mergeCell ref="K677:M677"/>
    <mergeCell ref="K678:M678"/>
    <mergeCell ref="K667:M667"/>
    <mergeCell ref="K668:M668"/>
    <mergeCell ref="K669:M669"/>
    <mergeCell ref="K670:M670"/>
    <mergeCell ref="K671:M671"/>
    <mergeCell ref="K672:M672"/>
    <mergeCell ref="K661:M661"/>
    <mergeCell ref="K662:M662"/>
    <mergeCell ref="K663:M663"/>
    <mergeCell ref="K664:M664"/>
    <mergeCell ref="K665:M665"/>
    <mergeCell ref="K666:M666"/>
    <mergeCell ref="I655:J655"/>
    <mergeCell ref="K655:M656"/>
    <mergeCell ref="K657:M657"/>
    <mergeCell ref="K658:M658"/>
    <mergeCell ref="K659:M659"/>
    <mergeCell ref="K660:M660"/>
    <mergeCell ref="D652:J652"/>
    <mergeCell ref="A653:J653"/>
    <mergeCell ref="A655:A656"/>
    <mergeCell ref="B655:B656"/>
    <mergeCell ref="C655:C656"/>
    <mergeCell ref="D655:D656"/>
    <mergeCell ref="E655:E656"/>
    <mergeCell ref="F655:F656"/>
    <mergeCell ref="G655:G656"/>
    <mergeCell ref="H655:H656"/>
    <mergeCell ref="K647:M647"/>
    <mergeCell ref="K648:M648"/>
    <mergeCell ref="B650:C650"/>
    <mergeCell ref="D650:J650"/>
    <mergeCell ref="B651:C651"/>
    <mergeCell ref="E651:J651"/>
    <mergeCell ref="K641:M641"/>
    <mergeCell ref="K642:M642"/>
    <mergeCell ref="K643:M643"/>
    <mergeCell ref="K644:M644"/>
    <mergeCell ref="K645:M645"/>
    <mergeCell ref="K646:M646"/>
    <mergeCell ref="K635:M635"/>
    <mergeCell ref="K636:M636"/>
    <mergeCell ref="K637:M637"/>
    <mergeCell ref="K638:M638"/>
    <mergeCell ref="K639:M639"/>
    <mergeCell ref="K640:M640"/>
    <mergeCell ref="K629:M629"/>
    <mergeCell ref="K630:M630"/>
    <mergeCell ref="K631:M631"/>
    <mergeCell ref="K632:M632"/>
    <mergeCell ref="K633:M633"/>
    <mergeCell ref="K634:M634"/>
    <mergeCell ref="K623:M623"/>
    <mergeCell ref="K624:M624"/>
    <mergeCell ref="K625:M625"/>
    <mergeCell ref="K626:M626"/>
    <mergeCell ref="K627:M627"/>
    <mergeCell ref="K628:M628"/>
    <mergeCell ref="I617:J617"/>
    <mergeCell ref="K617:M618"/>
    <mergeCell ref="K619:M619"/>
    <mergeCell ref="K620:M620"/>
    <mergeCell ref="K621:M621"/>
    <mergeCell ref="K622:M622"/>
    <mergeCell ref="D614:J614"/>
    <mergeCell ref="A615:J615"/>
    <mergeCell ref="A617:A618"/>
    <mergeCell ref="B617:B618"/>
    <mergeCell ref="C617:C618"/>
    <mergeCell ref="D617:D618"/>
    <mergeCell ref="E617:E618"/>
    <mergeCell ref="F617:F618"/>
    <mergeCell ref="G617:G618"/>
    <mergeCell ref="H617:H618"/>
    <mergeCell ref="K609:M609"/>
    <mergeCell ref="K610:M610"/>
    <mergeCell ref="B612:C612"/>
    <mergeCell ref="D612:J612"/>
    <mergeCell ref="B613:C613"/>
    <mergeCell ref="E613:J613"/>
    <mergeCell ref="K603:M603"/>
    <mergeCell ref="K604:M604"/>
    <mergeCell ref="K605:M605"/>
    <mergeCell ref="K606:M606"/>
    <mergeCell ref="K607:M607"/>
    <mergeCell ref="K608:M608"/>
    <mergeCell ref="K597:M597"/>
    <mergeCell ref="K598:M598"/>
    <mergeCell ref="K599:M599"/>
    <mergeCell ref="K600:M600"/>
    <mergeCell ref="K601:M601"/>
    <mergeCell ref="K602:M602"/>
    <mergeCell ref="K591:M591"/>
    <mergeCell ref="K592:M592"/>
    <mergeCell ref="K593:M593"/>
    <mergeCell ref="K594:M594"/>
    <mergeCell ref="K595:M595"/>
    <mergeCell ref="K596:M596"/>
    <mergeCell ref="K585:M585"/>
    <mergeCell ref="K586:M586"/>
    <mergeCell ref="K587:M587"/>
    <mergeCell ref="K588:M588"/>
    <mergeCell ref="K589:M589"/>
    <mergeCell ref="K590:M590"/>
    <mergeCell ref="I579:J579"/>
    <mergeCell ref="K579:M580"/>
    <mergeCell ref="K581:M581"/>
    <mergeCell ref="K582:M582"/>
    <mergeCell ref="K583:M583"/>
    <mergeCell ref="K584:M584"/>
    <mergeCell ref="D576:J576"/>
    <mergeCell ref="A577:J577"/>
    <mergeCell ref="A579:A580"/>
    <mergeCell ref="B579:B580"/>
    <mergeCell ref="C579:C580"/>
    <mergeCell ref="D579:D580"/>
    <mergeCell ref="E579:E580"/>
    <mergeCell ref="F579:F580"/>
    <mergeCell ref="G579:G580"/>
    <mergeCell ref="H579:H580"/>
    <mergeCell ref="K570:M570"/>
    <mergeCell ref="K571:M571"/>
    <mergeCell ref="K572:M572"/>
    <mergeCell ref="B574:C574"/>
    <mergeCell ref="D574:J574"/>
    <mergeCell ref="B575:C575"/>
    <mergeCell ref="E575:J575"/>
    <mergeCell ref="K564:M564"/>
    <mergeCell ref="K565:M565"/>
    <mergeCell ref="K566:M566"/>
    <mergeCell ref="K567:M567"/>
    <mergeCell ref="K568:M568"/>
    <mergeCell ref="K569:M569"/>
    <mergeCell ref="K558:M558"/>
    <mergeCell ref="K559:M559"/>
    <mergeCell ref="K560:M560"/>
    <mergeCell ref="K561:M561"/>
    <mergeCell ref="K562:M562"/>
    <mergeCell ref="K563:M563"/>
    <mergeCell ref="K552:M552"/>
    <mergeCell ref="K553:M553"/>
    <mergeCell ref="K554:M554"/>
    <mergeCell ref="K555:M555"/>
    <mergeCell ref="K556:M556"/>
    <mergeCell ref="K557:M557"/>
    <mergeCell ref="K546:M546"/>
    <mergeCell ref="K547:M547"/>
    <mergeCell ref="K548:M548"/>
    <mergeCell ref="K549:M549"/>
    <mergeCell ref="K550:M550"/>
    <mergeCell ref="K551:M551"/>
    <mergeCell ref="I540:J540"/>
    <mergeCell ref="K540:M541"/>
    <mergeCell ref="K542:M542"/>
    <mergeCell ref="K543:M543"/>
    <mergeCell ref="K544:M544"/>
    <mergeCell ref="K545:M545"/>
    <mergeCell ref="D537:J537"/>
    <mergeCell ref="A538:J538"/>
    <mergeCell ref="A540:A541"/>
    <mergeCell ref="B540:B541"/>
    <mergeCell ref="C540:C541"/>
    <mergeCell ref="D540:D541"/>
    <mergeCell ref="E540:E541"/>
    <mergeCell ref="F540:F541"/>
    <mergeCell ref="G540:G541"/>
    <mergeCell ref="H540:H541"/>
    <mergeCell ref="K531:M531"/>
    <mergeCell ref="K532:M532"/>
    <mergeCell ref="K533:M533"/>
    <mergeCell ref="B535:C535"/>
    <mergeCell ref="D535:J535"/>
    <mergeCell ref="B536:C536"/>
    <mergeCell ref="E536:J536"/>
    <mergeCell ref="K525:M525"/>
    <mergeCell ref="K526:M526"/>
    <mergeCell ref="K527:M527"/>
    <mergeCell ref="K528:M528"/>
    <mergeCell ref="K529:M529"/>
    <mergeCell ref="K530:M530"/>
    <mergeCell ref="K519:M519"/>
    <mergeCell ref="K520:M520"/>
    <mergeCell ref="K521:M521"/>
    <mergeCell ref="K522:M522"/>
    <mergeCell ref="K523:M523"/>
    <mergeCell ref="K524:M524"/>
    <mergeCell ref="K513:M513"/>
    <mergeCell ref="K514:M514"/>
    <mergeCell ref="K515:M515"/>
    <mergeCell ref="K516:M516"/>
    <mergeCell ref="K517:M517"/>
    <mergeCell ref="K518:M518"/>
    <mergeCell ref="K507:M507"/>
    <mergeCell ref="K508:M508"/>
    <mergeCell ref="K509:M509"/>
    <mergeCell ref="K510:M510"/>
    <mergeCell ref="K511:M511"/>
    <mergeCell ref="K512:M512"/>
    <mergeCell ref="I501:J501"/>
    <mergeCell ref="K501:M502"/>
    <mergeCell ref="K503:M503"/>
    <mergeCell ref="K504:M504"/>
    <mergeCell ref="K505:M505"/>
    <mergeCell ref="K506:M506"/>
    <mergeCell ref="D498:J498"/>
    <mergeCell ref="A499:J499"/>
    <mergeCell ref="A501:A502"/>
    <mergeCell ref="B501:B502"/>
    <mergeCell ref="C501:C502"/>
    <mergeCell ref="D501:D502"/>
    <mergeCell ref="E501:E502"/>
    <mergeCell ref="F501:F502"/>
    <mergeCell ref="G501:G502"/>
    <mergeCell ref="H501:H502"/>
    <mergeCell ref="K492:M492"/>
    <mergeCell ref="K493:M493"/>
    <mergeCell ref="K494:M494"/>
    <mergeCell ref="B496:C496"/>
    <mergeCell ref="D496:J496"/>
    <mergeCell ref="B497:C497"/>
    <mergeCell ref="E497:J497"/>
    <mergeCell ref="K486:M486"/>
    <mergeCell ref="K487:M487"/>
    <mergeCell ref="K488:M488"/>
    <mergeCell ref="K489:M489"/>
    <mergeCell ref="K490:M490"/>
    <mergeCell ref="K491:M491"/>
    <mergeCell ref="K480:M480"/>
    <mergeCell ref="K481:M481"/>
    <mergeCell ref="K482:M482"/>
    <mergeCell ref="K483:M483"/>
    <mergeCell ref="K484:M484"/>
    <mergeCell ref="K485:M485"/>
    <mergeCell ref="K474:M474"/>
    <mergeCell ref="K475:M475"/>
    <mergeCell ref="K476:M476"/>
    <mergeCell ref="K477:M477"/>
    <mergeCell ref="K478:M478"/>
    <mergeCell ref="K479:M479"/>
    <mergeCell ref="K468:M468"/>
    <mergeCell ref="K469:M469"/>
    <mergeCell ref="K470:M470"/>
    <mergeCell ref="K471:M471"/>
    <mergeCell ref="K472:M472"/>
    <mergeCell ref="K473:M473"/>
    <mergeCell ref="I462:J462"/>
    <mergeCell ref="K462:M463"/>
    <mergeCell ref="K464:M464"/>
    <mergeCell ref="K465:M465"/>
    <mergeCell ref="K466:M466"/>
    <mergeCell ref="K467:M467"/>
    <mergeCell ref="D459:J459"/>
    <mergeCell ref="A460:J460"/>
    <mergeCell ref="A462:A463"/>
    <mergeCell ref="B462:B463"/>
    <mergeCell ref="C462:C463"/>
    <mergeCell ref="D462:D463"/>
    <mergeCell ref="E462:E463"/>
    <mergeCell ref="F462:F463"/>
    <mergeCell ref="G462:G463"/>
    <mergeCell ref="H462:H463"/>
    <mergeCell ref="K453:M453"/>
    <mergeCell ref="K454:M454"/>
    <mergeCell ref="K455:M455"/>
    <mergeCell ref="B457:C457"/>
    <mergeCell ref="D457:J457"/>
    <mergeCell ref="B458:C458"/>
    <mergeCell ref="E458:J458"/>
    <mergeCell ref="K447:M447"/>
    <mergeCell ref="K448:M448"/>
    <mergeCell ref="K449:M449"/>
    <mergeCell ref="K450:M450"/>
    <mergeCell ref="K451:M451"/>
    <mergeCell ref="K452:M452"/>
    <mergeCell ref="K441:M441"/>
    <mergeCell ref="K442:M442"/>
    <mergeCell ref="K443:M443"/>
    <mergeCell ref="K444:M444"/>
    <mergeCell ref="K445:M445"/>
    <mergeCell ref="K446:M446"/>
    <mergeCell ref="K435:M435"/>
    <mergeCell ref="K436:M436"/>
    <mergeCell ref="K437:M437"/>
    <mergeCell ref="K438:M438"/>
    <mergeCell ref="K439:M439"/>
    <mergeCell ref="K440:M440"/>
    <mergeCell ref="K429:M429"/>
    <mergeCell ref="K430:M430"/>
    <mergeCell ref="K431:M431"/>
    <mergeCell ref="K432:M432"/>
    <mergeCell ref="K433:M433"/>
    <mergeCell ref="K434:M434"/>
    <mergeCell ref="I423:J423"/>
    <mergeCell ref="K423:M424"/>
    <mergeCell ref="K425:M425"/>
    <mergeCell ref="K426:M426"/>
    <mergeCell ref="K427:M427"/>
    <mergeCell ref="K428:M428"/>
    <mergeCell ref="D420:J420"/>
    <mergeCell ref="A421:J421"/>
    <mergeCell ref="A423:A424"/>
    <mergeCell ref="B423:B424"/>
    <mergeCell ref="C423:C424"/>
    <mergeCell ref="D423:D424"/>
    <mergeCell ref="E423:E424"/>
    <mergeCell ref="F423:F424"/>
    <mergeCell ref="G423:G424"/>
    <mergeCell ref="H423:H424"/>
    <mergeCell ref="K415:M415"/>
    <mergeCell ref="K416:M416"/>
    <mergeCell ref="B418:C418"/>
    <mergeCell ref="D418:J418"/>
    <mergeCell ref="B419:C419"/>
    <mergeCell ref="E419:J419"/>
    <mergeCell ref="K409:M409"/>
    <mergeCell ref="K410:M410"/>
    <mergeCell ref="K411:M411"/>
    <mergeCell ref="K412:M412"/>
    <mergeCell ref="K413:M413"/>
    <mergeCell ref="K414:M414"/>
    <mergeCell ref="K403:M403"/>
    <mergeCell ref="K404:M404"/>
    <mergeCell ref="K405:M405"/>
    <mergeCell ref="K406:M406"/>
    <mergeCell ref="K407:M407"/>
    <mergeCell ref="K408:M408"/>
    <mergeCell ref="K397:M397"/>
    <mergeCell ref="K398:M398"/>
    <mergeCell ref="K399:M399"/>
    <mergeCell ref="K400:M400"/>
    <mergeCell ref="K401:M401"/>
    <mergeCell ref="K402:M402"/>
    <mergeCell ref="K391:M391"/>
    <mergeCell ref="K392:M392"/>
    <mergeCell ref="K393:M393"/>
    <mergeCell ref="K394:M394"/>
    <mergeCell ref="K395:M395"/>
    <mergeCell ref="K396:M396"/>
    <mergeCell ref="K384:M385"/>
    <mergeCell ref="K386:M386"/>
    <mergeCell ref="K387:M387"/>
    <mergeCell ref="K388:M388"/>
    <mergeCell ref="K389:M389"/>
    <mergeCell ref="K390:M390"/>
    <mergeCell ref="A382:J382"/>
    <mergeCell ref="A384:A385"/>
    <mergeCell ref="B384:B385"/>
    <mergeCell ref="C384:C385"/>
    <mergeCell ref="D384:D385"/>
    <mergeCell ref="E384:E385"/>
    <mergeCell ref="F384:F385"/>
    <mergeCell ref="G384:G385"/>
    <mergeCell ref="H384:H385"/>
    <mergeCell ref="I384:J384"/>
    <mergeCell ref="K377:M377"/>
    <mergeCell ref="B379:C379"/>
    <mergeCell ref="D379:J379"/>
    <mergeCell ref="B380:C380"/>
    <mergeCell ref="E380:J380"/>
    <mergeCell ref="D381:J381"/>
    <mergeCell ref="K371:M371"/>
    <mergeCell ref="K372:M372"/>
    <mergeCell ref="K373:M373"/>
    <mergeCell ref="K374:M374"/>
    <mergeCell ref="K375:M375"/>
    <mergeCell ref="K376:M376"/>
    <mergeCell ref="K365:M365"/>
    <mergeCell ref="K366:M366"/>
    <mergeCell ref="K367:M367"/>
    <mergeCell ref="K368:M368"/>
    <mergeCell ref="K369:M369"/>
    <mergeCell ref="K370:M370"/>
    <mergeCell ref="K359:M359"/>
    <mergeCell ref="K360:M360"/>
    <mergeCell ref="K361:M361"/>
    <mergeCell ref="K362:M362"/>
    <mergeCell ref="K363:M363"/>
    <mergeCell ref="K364:M364"/>
    <mergeCell ref="K353:M353"/>
    <mergeCell ref="K354:M354"/>
    <mergeCell ref="K355:M355"/>
    <mergeCell ref="K356:M356"/>
    <mergeCell ref="K357:M357"/>
    <mergeCell ref="K358:M358"/>
    <mergeCell ref="I347:J347"/>
    <mergeCell ref="K347:M348"/>
    <mergeCell ref="K349:M349"/>
    <mergeCell ref="K350:M350"/>
    <mergeCell ref="K351:M351"/>
    <mergeCell ref="K352:M352"/>
    <mergeCell ref="D344:J344"/>
    <mergeCell ref="A345:J345"/>
    <mergeCell ref="A347:A348"/>
    <mergeCell ref="B347:B348"/>
    <mergeCell ref="C347:C348"/>
    <mergeCell ref="D347:D348"/>
    <mergeCell ref="E347:E348"/>
    <mergeCell ref="F347:F348"/>
    <mergeCell ref="G347:G348"/>
    <mergeCell ref="H347:H348"/>
    <mergeCell ref="K338:M338"/>
    <mergeCell ref="K339:M339"/>
    <mergeCell ref="K340:M340"/>
    <mergeCell ref="B342:C342"/>
    <mergeCell ref="D342:J342"/>
    <mergeCell ref="B343:C343"/>
    <mergeCell ref="E343:J343"/>
    <mergeCell ref="K332:M332"/>
    <mergeCell ref="K333:M333"/>
    <mergeCell ref="K334:M334"/>
    <mergeCell ref="K335:M335"/>
    <mergeCell ref="K336:M336"/>
    <mergeCell ref="K337:M337"/>
    <mergeCell ref="K326:M326"/>
    <mergeCell ref="K327:M327"/>
    <mergeCell ref="K328:M328"/>
    <mergeCell ref="K329:M329"/>
    <mergeCell ref="K330:M330"/>
    <mergeCell ref="K331:M331"/>
    <mergeCell ref="K320:M320"/>
    <mergeCell ref="K321:M321"/>
    <mergeCell ref="K322:M322"/>
    <mergeCell ref="K323:M323"/>
    <mergeCell ref="K324:M324"/>
    <mergeCell ref="K325:M325"/>
    <mergeCell ref="K314:M314"/>
    <mergeCell ref="K315:M315"/>
    <mergeCell ref="K316:M316"/>
    <mergeCell ref="K317:M317"/>
    <mergeCell ref="K318:M318"/>
    <mergeCell ref="K319:M319"/>
    <mergeCell ref="G310:G311"/>
    <mergeCell ref="H310:H311"/>
    <mergeCell ref="I310:J310"/>
    <mergeCell ref="K310:M311"/>
    <mergeCell ref="K312:M312"/>
    <mergeCell ref="K313:M313"/>
    <mergeCell ref="B306:C306"/>
    <mergeCell ref="E306:J306"/>
    <mergeCell ref="D307:J307"/>
    <mergeCell ref="A308:J308"/>
    <mergeCell ref="A310:A311"/>
    <mergeCell ref="B310:B311"/>
    <mergeCell ref="C310:C311"/>
    <mergeCell ref="D310:D311"/>
    <mergeCell ref="E310:E311"/>
    <mergeCell ref="F310:F311"/>
    <mergeCell ref="K300:M300"/>
    <mergeCell ref="K301:M301"/>
    <mergeCell ref="K302:M302"/>
    <mergeCell ref="K303:M303"/>
    <mergeCell ref="B305:C305"/>
    <mergeCell ref="D305:J305"/>
    <mergeCell ref="K294:M294"/>
    <mergeCell ref="K295:M295"/>
    <mergeCell ref="K296:M296"/>
    <mergeCell ref="K297:M297"/>
    <mergeCell ref="K298:M298"/>
    <mergeCell ref="K299:M299"/>
    <mergeCell ref="K288:M288"/>
    <mergeCell ref="K289:M289"/>
    <mergeCell ref="K290:M290"/>
    <mergeCell ref="K291:M291"/>
    <mergeCell ref="K292:M292"/>
    <mergeCell ref="K293:M293"/>
    <mergeCell ref="K282:M282"/>
    <mergeCell ref="K283:M283"/>
    <mergeCell ref="K284:M284"/>
    <mergeCell ref="K285:M285"/>
    <mergeCell ref="K286:M286"/>
    <mergeCell ref="K287:M287"/>
    <mergeCell ref="K276:M276"/>
    <mergeCell ref="K277:M277"/>
    <mergeCell ref="K278:M278"/>
    <mergeCell ref="K279:M279"/>
    <mergeCell ref="K280:M280"/>
    <mergeCell ref="K281:M281"/>
    <mergeCell ref="G272:G273"/>
    <mergeCell ref="H272:H273"/>
    <mergeCell ref="I272:J272"/>
    <mergeCell ref="K272:M273"/>
    <mergeCell ref="K274:M274"/>
    <mergeCell ref="K275:M275"/>
    <mergeCell ref="B268:C268"/>
    <mergeCell ref="E268:J268"/>
    <mergeCell ref="D269:J269"/>
    <mergeCell ref="A270:J270"/>
    <mergeCell ref="A272:A273"/>
    <mergeCell ref="B272:B273"/>
    <mergeCell ref="C272:C273"/>
    <mergeCell ref="D272:D273"/>
    <mergeCell ref="E272:E273"/>
    <mergeCell ref="F272:F273"/>
    <mergeCell ref="K262:M262"/>
    <mergeCell ref="K263:M263"/>
    <mergeCell ref="K264:M264"/>
    <mergeCell ref="K265:M265"/>
    <mergeCell ref="B267:C267"/>
    <mergeCell ref="D267:J267"/>
    <mergeCell ref="K256:M256"/>
    <mergeCell ref="K257:M257"/>
    <mergeCell ref="K258:M258"/>
    <mergeCell ref="K259:M259"/>
    <mergeCell ref="K260:M260"/>
    <mergeCell ref="K261:M261"/>
    <mergeCell ref="K250:M250"/>
    <mergeCell ref="K251:M251"/>
    <mergeCell ref="K252:M252"/>
    <mergeCell ref="K253:M253"/>
    <mergeCell ref="K254:M254"/>
    <mergeCell ref="K255:M255"/>
    <mergeCell ref="K244:M244"/>
    <mergeCell ref="K245:M245"/>
    <mergeCell ref="K246:M246"/>
    <mergeCell ref="K247:M247"/>
    <mergeCell ref="K248:M248"/>
    <mergeCell ref="K249:M249"/>
    <mergeCell ref="K238:M238"/>
    <mergeCell ref="K239:M239"/>
    <mergeCell ref="K240:M240"/>
    <mergeCell ref="K241:M241"/>
    <mergeCell ref="K242:M242"/>
    <mergeCell ref="K243:M243"/>
    <mergeCell ref="G234:G235"/>
    <mergeCell ref="H234:H235"/>
    <mergeCell ref="I234:J234"/>
    <mergeCell ref="K234:M235"/>
    <mergeCell ref="K236:M236"/>
    <mergeCell ref="K237:M237"/>
    <mergeCell ref="B230:C230"/>
    <mergeCell ref="E230:J230"/>
    <mergeCell ref="D231:J231"/>
    <mergeCell ref="A232:J232"/>
    <mergeCell ref="A234:A235"/>
    <mergeCell ref="B234:B235"/>
    <mergeCell ref="C234:C235"/>
    <mergeCell ref="D234:D235"/>
    <mergeCell ref="E234:E235"/>
    <mergeCell ref="F234:F235"/>
    <mergeCell ref="K224:M224"/>
    <mergeCell ref="K225:M225"/>
    <mergeCell ref="K226:M226"/>
    <mergeCell ref="K227:M227"/>
    <mergeCell ref="B229:C229"/>
    <mergeCell ref="D229:J229"/>
    <mergeCell ref="K218:M218"/>
    <mergeCell ref="K219:M219"/>
    <mergeCell ref="K220:M220"/>
    <mergeCell ref="K221:M221"/>
    <mergeCell ref="K222:M222"/>
    <mergeCell ref="K223:M223"/>
    <mergeCell ref="K212:M212"/>
    <mergeCell ref="K213:M213"/>
    <mergeCell ref="K214:M214"/>
    <mergeCell ref="K215:M215"/>
    <mergeCell ref="K216:M216"/>
    <mergeCell ref="K217:M217"/>
    <mergeCell ref="K206:M206"/>
    <mergeCell ref="K207:M207"/>
    <mergeCell ref="K208:M208"/>
    <mergeCell ref="K209:M209"/>
    <mergeCell ref="K210:M210"/>
    <mergeCell ref="K211:M211"/>
    <mergeCell ref="K200:M200"/>
    <mergeCell ref="K201:M201"/>
    <mergeCell ref="K202:M202"/>
    <mergeCell ref="K203:M203"/>
    <mergeCell ref="K204:M204"/>
    <mergeCell ref="K205:M205"/>
    <mergeCell ref="G196:G197"/>
    <mergeCell ref="H196:H197"/>
    <mergeCell ref="I196:J196"/>
    <mergeCell ref="K196:M197"/>
    <mergeCell ref="K198:M198"/>
    <mergeCell ref="K199:M199"/>
    <mergeCell ref="B192:C192"/>
    <mergeCell ref="E192:J192"/>
    <mergeCell ref="D193:J193"/>
    <mergeCell ref="A194:J194"/>
    <mergeCell ref="A196:A197"/>
    <mergeCell ref="B196:B197"/>
    <mergeCell ref="C196:C197"/>
    <mergeCell ref="D196:D197"/>
    <mergeCell ref="E196:E197"/>
    <mergeCell ref="F196:F197"/>
    <mergeCell ref="K186:M186"/>
    <mergeCell ref="K187:M187"/>
    <mergeCell ref="K188:M188"/>
    <mergeCell ref="K189:M189"/>
    <mergeCell ref="B191:C191"/>
    <mergeCell ref="D191:J191"/>
    <mergeCell ref="K180:M180"/>
    <mergeCell ref="K181:M181"/>
    <mergeCell ref="K182:M182"/>
    <mergeCell ref="K183:M183"/>
    <mergeCell ref="K184:M184"/>
    <mergeCell ref="K185:M185"/>
    <mergeCell ref="K174:M174"/>
    <mergeCell ref="K175:M175"/>
    <mergeCell ref="K176:M176"/>
    <mergeCell ref="K177:M177"/>
    <mergeCell ref="K178:M178"/>
    <mergeCell ref="K179:M179"/>
    <mergeCell ref="K168:M168"/>
    <mergeCell ref="K169:M169"/>
    <mergeCell ref="K170:M170"/>
    <mergeCell ref="K171:M171"/>
    <mergeCell ref="K172:M172"/>
    <mergeCell ref="K173:M173"/>
    <mergeCell ref="K162:M162"/>
    <mergeCell ref="K163:M163"/>
    <mergeCell ref="K164:M164"/>
    <mergeCell ref="K165:M165"/>
    <mergeCell ref="K166:M166"/>
    <mergeCell ref="K167:M167"/>
    <mergeCell ref="G158:G159"/>
    <mergeCell ref="H158:H159"/>
    <mergeCell ref="I158:J158"/>
    <mergeCell ref="K158:M159"/>
    <mergeCell ref="K160:M160"/>
    <mergeCell ref="K161:M161"/>
    <mergeCell ref="B154:C154"/>
    <mergeCell ref="E154:J154"/>
    <mergeCell ref="D155:J155"/>
    <mergeCell ref="A156:J156"/>
    <mergeCell ref="A158:A159"/>
    <mergeCell ref="B158:B159"/>
    <mergeCell ref="C158:C159"/>
    <mergeCell ref="D158:D159"/>
    <mergeCell ref="E158:E159"/>
    <mergeCell ref="F158:F159"/>
    <mergeCell ref="K148:M148"/>
    <mergeCell ref="K149:M149"/>
    <mergeCell ref="K150:M150"/>
    <mergeCell ref="K151:M151"/>
    <mergeCell ref="B153:C153"/>
    <mergeCell ref="D153:J153"/>
    <mergeCell ref="K142:M142"/>
    <mergeCell ref="K143:M143"/>
    <mergeCell ref="K144:M144"/>
    <mergeCell ref="K145:M145"/>
    <mergeCell ref="K146:M146"/>
    <mergeCell ref="K147:M147"/>
    <mergeCell ref="K136:M136"/>
    <mergeCell ref="K137:M137"/>
    <mergeCell ref="K138:M138"/>
    <mergeCell ref="K139:M139"/>
    <mergeCell ref="K140:M140"/>
    <mergeCell ref="K141:M141"/>
    <mergeCell ref="K130:M130"/>
    <mergeCell ref="K131:M131"/>
    <mergeCell ref="K132:M132"/>
    <mergeCell ref="K133:M133"/>
    <mergeCell ref="K134:M134"/>
    <mergeCell ref="K135:M135"/>
    <mergeCell ref="K124:M124"/>
    <mergeCell ref="K125:M125"/>
    <mergeCell ref="K126:M126"/>
    <mergeCell ref="K127:M127"/>
    <mergeCell ref="K128:M128"/>
    <mergeCell ref="K129:M129"/>
    <mergeCell ref="G120:G121"/>
    <mergeCell ref="H120:H121"/>
    <mergeCell ref="I120:J120"/>
    <mergeCell ref="K120:M121"/>
    <mergeCell ref="K122:M122"/>
    <mergeCell ref="K123:M123"/>
    <mergeCell ref="B116:C116"/>
    <mergeCell ref="E116:J116"/>
    <mergeCell ref="D117:J117"/>
    <mergeCell ref="A118:J118"/>
    <mergeCell ref="A120:A121"/>
    <mergeCell ref="B120:B121"/>
    <mergeCell ref="C120:C121"/>
    <mergeCell ref="D120:D121"/>
    <mergeCell ref="E120:E121"/>
    <mergeCell ref="F120:F121"/>
    <mergeCell ref="K110:M110"/>
    <mergeCell ref="K111:M111"/>
    <mergeCell ref="K112:M112"/>
    <mergeCell ref="K113:M113"/>
    <mergeCell ref="B115:C115"/>
    <mergeCell ref="D115:J115"/>
    <mergeCell ref="K104:M104"/>
    <mergeCell ref="K105:M105"/>
    <mergeCell ref="K106:M106"/>
    <mergeCell ref="K107:M107"/>
    <mergeCell ref="K108:M108"/>
    <mergeCell ref="K109:M109"/>
    <mergeCell ref="K98:M98"/>
    <mergeCell ref="K99:M99"/>
    <mergeCell ref="K100:M100"/>
    <mergeCell ref="K101:M101"/>
    <mergeCell ref="K102:M102"/>
    <mergeCell ref="K103:M103"/>
    <mergeCell ref="K92:M92"/>
    <mergeCell ref="K93:M93"/>
    <mergeCell ref="K94:M94"/>
    <mergeCell ref="K95:M95"/>
    <mergeCell ref="K96:M96"/>
    <mergeCell ref="K97:M97"/>
    <mergeCell ref="K86:M86"/>
    <mergeCell ref="K87:M87"/>
    <mergeCell ref="K88:M88"/>
    <mergeCell ref="K89:M89"/>
    <mergeCell ref="K90:M90"/>
    <mergeCell ref="K91:M91"/>
    <mergeCell ref="G82:G83"/>
    <mergeCell ref="H82:H83"/>
    <mergeCell ref="I82:J82"/>
    <mergeCell ref="K82:M83"/>
    <mergeCell ref="K84:M84"/>
    <mergeCell ref="K85:M85"/>
    <mergeCell ref="B78:C78"/>
    <mergeCell ref="E78:J78"/>
    <mergeCell ref="D79:J79"/>
    <mergeCell ref="A80:J80"/>
    <mergeCell ref="A82:A83"/>
    <mergeCell ref="B82:B83"/>
    <mergeCell ref="C82:C83"/>
    <mergeCell ref="D82:D83"/>
    <mergeCell ref="E82:E83"/>
    <mergeCell ref="F82:F83"/>
    <mergeCell ref="K72:M72"/>
    <mergeCell ref="K73:M73"/>
    <mergeCell ref="K74:M74"/>
    <mergeCell ref="K75:M75"/>
    <mergeCell ref="B77:C77"/>
    <mergeCell ref="D77:J77"/>
    <mergeCell ref="K66:M66"/>
    <mergeCell ref="K67:M67"/>
    <mergeCell ref="K68:M68"/>
    <mergeCell ref="K69:M69"/>
    <mergeCell ref="K70:M70"/>
    <mergeCell ref="K71:M71"/>
    <mergeCell ref="K60:M60"/>
    <mergeCell ref="K61:M61"/>
    <mergeCell ref="K62:M62"/>
    <mergeCell ref="K63:M63"/>
    <mergeCell ref="K64:M64"/>
    <mergeCell ref="K65:M65"/>
    <mergeCell ref="K54:M54"/>
    <mergeCell ref="K55:M55"/>
    <mergeCell ref="K56:M56"/>
    <mergeCell ref="K57:M57"/>
    <mergeCell ref="K58:M58"/>
    <mergeCell ref="K59:M59"/>
    <mergeCell ref="K48:M48"/>
    <mergeCell ref="K49:M49"/>
    <mergeCell ref="K50:M50"/>
    <mergeCell ref="K51:M51"/>
    <mergeCell ref="K52:M52"/>
    <mergeCell ref="K53:M53"/>
    <mergeCell ref="G44:G45"/>
    <mergeCell ref="H44:H45"/>
    <mergeCell ref="I44:J44"/>
    <mergeCell ref="K44:M45"/>
    <mergeCell ref="K46:M46"/>
    <mergeCell ref="K47:M47"/>
    <mergeCell ref="B40:C40"/>
    <mergeCell ref="E40:J40"/>
    <mergeCell ref="D41:J41"/>
    <mergeCell ref="A42:J42"/>
    <mergeCell ref="A44:A45"/>
    <mergeCell ref="B44:B45"/>
    <mergeCell ref="C44:C45"/>
    <mergeCell ref="D44:D45"/>
    <mergeCell ref="E44:E45"/>
    <mergeCell ref="F44:F45"/>
    <mergeCell ref="K34:M34"/>
    <mergeCell ref="K35:M35"/>
    <mergeCell ref="K36:M36"/>
    <mergeCell ref="K37:M37"/>
    <mergeCell ref="B39:C39"/>
    <mergeCell ref="D39:J39"/>
    <mergeCell ref="K28:M28"/>
    <mergeCell ref="K29:M29"/>
    <mergeCell ref="K30:M30"/>
    <mergeCell ref="K31:M31"/>
    <mergeCell ref="K32:M32"/>
    <mergeCell ref="K33:M33"/>
    <mergeCell ref="K22:M22"/>
    <mergeCell ref="K23:M23"/>
    <mergeCell ref="K24:M24"/>
    <mergeCell ref="K25:M25"/>
    <mergeCell ref="K26:M26"/>
    <mergeCell ref="K27:M27"/>
    <mergeCell ref="K16:M16"/>
    <mergeCell ref="K17:M17"/>
    <mergeCell ref="K18:M18"/>
    <mergeCell ref="K19:M19"/>
    <mergeCell ref="K20:M20"/>
    <mergeCell ref="K21:M21"/>
    <mergeCell ref="K10:M10"/>
    <mergeCell ref="K11:M11"/>
    <mergeCell ref="K12:M12"/>
    <mergeCell ref="K13:M13"/>
    <mergeCell ref="K14:M14"/>
    <mergeCell ref="K15:M15"/>
    <mergeCell ref="G6:G7"/>
    <mergeCell ref="H6:H7"/>
    <mergeCell ref="I6:J6"/>
    <mergeCell ref="K6:M7"/>
    <mergeCell ref="K8:M8"/>
    <mergeCell ref="K9:M9"/>
    <mergeCell ref="A6:A7"/>
    <mergeCell ref="B6:B7"/>
    <mergeCell ref="C6:C7"/>
    <mergeCell ref="D6:D7"/>
    <mergeCell ref="E6:E7"/>
    <mergeCell ref="F6:F7"/>
    <mergeCell ref="B1:C1"/>
    <mergeCell ref="D1:J1"/>
    <mergeCell ref="B2:C2"/>
    <mergeCell ref="E2:J2"/>
    <mergeCell ref="D3:J3"/>
    <mergeCell ref="A4:J4"/>
  </mergeCells>
  <conditionalFormatting sqref="F6:F35 K8:M35">
    <cfRule type="cellIs" dxfId="116" priority="98" stopIfTrue="1" operator="equal">
      <formula>0</formula>
    </cfRule>
  </conditionalFormatting>
  <conditionalFormatting sqref="K38">
    <cfRule type="cellIs" dxfId="115" priority="97" stopIfTrue="1" operator="equal">
      <formula>0</formula>
    </cfRule>
  </conditionalFormatting>
  <conditionalFormatting sqref="L38:M38">
    <cfRule type="cellIs" dxfId="114" priority="96" stopIfTrue="1" operator="equal">
      <formula>0</formula>
    </cfRule>
  </conditionalFormatting>
  <conditionalFormatting sqref="F36 K36:M36">
    <cfRule type="cellIs" dxfId="113" priority="95" stopIfTrue="1" operator="equal">
      <formula>0</formula>
    </cfRule>
  </conditionalFormatting>
  <conditionalFormatting sqref="F37 K37:M37">
    <cfRule type="cellIs" dxfId="112" priority="94" stopIfTrue="1" operator="equal">
      <formula>0</formula>
    </cfRule>
  </conditionalFormatting>
  <conditionalFormatting sqref="F44:F73 K46:M73">
    <cfRule type="cellIs" dxfId="111" priority="93" stopIfTrue="1" operator="equal">
      <formula>0</formula>
    </cfRule>
  </conditionalFormatting>
  <conditionalFormatting sqref="K76">
    <cfRule type="cellIs" dxfId="110" priority="92" stopIfTrue="1" operator="equal">
      <formula>0</formula>
    </cfRule>
  </conditionalFormatting>
  <conditionalFormatting sqref="L76:M76">
    <cfRule type="cellIs" dxfId="109" priority="91" stopIfTrue="1" operator="equal">
      <formula>0</formula>
    </cfRule>
  </conditionalFormatting>
  <conditionalFormatting sqref="F74 K74:M74">
    <cfRule type="cellIs" dxfId="108" priority="90" stopIfTrue="1" operator="equal">
      <formula>0</formula>
    </cfRule>
  </conditionalFormatting>
  <conditionalFormatting sqref="F75 K75:M75">
    <cfRule type="cellIs" dxfId="107" priority="89" stopIfTrue="1" operator="equal">
      <formula>0</formula>
    </cfRule>
  </conditionalFormatting>
  <conditionalFormatting sqref="F82:F111 K84:M111">
    <cfRule type="cellIs" dxfId="106" priority="88" stopIfTrue="1" operator="equal">
      <formula>0</formula>
    </cfRule>
  </conditionalFormatting>
  <conditionalFormatting sqref="K114">
    <cfRule type="cellIs" dxfId="105" priority="87" stopIfTrue="1" operator="equal">
      <formula>0</formula>
    </cfRule>
  </conditionalFormatting>
  <conditionalFormatting sqref="L114:M114">
    <cfRule type="cellIs" dxfId="104" priority="86" stopIfTrue="1" operator="equal">
      <formula>0</formula>
    </cfRule>
  </conditionalFormatting>
  <conditionalFormatting sqref="F112 K112:M112">
    <cfRule type="cellIs" dxfId="103" priority="85" stopIfTrue="1" operator="equal">
      <formula>0</formula>
    </cfRule>
  </conditionalFormatting>
  <conditionalFormatting sqref="F113 K113:M113">
    <cfRule type="cellIs" dxfId="102" priority="84" stopIfTrue="1" operator="equal">
      <formula>0</formula>
    </cfRule>
  </conditionalFormatting>
  <conditionalFormatting sqref="F120:F149 K122:M149">
    <cfRule type="cellIs" dxfId="101" priority="83" stopIfTrue="1" operator="equal">
      <formula>0</formula>
    </cfRule>
  </conditionalFormatting>
  <conditionalFormatting sqref="K152">
    <cfRule type="cellIs" dxfId="100" priority="82" stopIfTrue="1" operator="equal">
      <formula>0</formula>
    </cfRule>
  </conditionalFormatting>
  <conditionalFormatting sqref="L152:M152">
    <cfRule type="cellIs" dxfId="99" priority="81" stopIfTrue="1" operator="equal">
      <formula>0</formula>
    </cfRule>
  </conditionalFormatting>
  <conditionalFormatting sqref="F150 K150:M150">
    <cfRule type="cellIs" dxfId="98" priority="80" stopIfTrue="1" operator="equal">
      <formula>0</formula>
    </cfRule>
  </conditionalFormatting>
  <conditionalFormatting sqref="F151 K151:M151">
    <cfRule type="cellIs" dxfId="97" priority="79" stopIfTrue="1" operator="equal">
      <formula>0</formula>
    </cfRule>
  </conditionalFormatting>
  <conditionalFormatting sqref="F158:F187 K160:M187">
    <cfRule type="cellIs" dxfId="96" priority="78" stopIfTrue="1" operator="equal">
      <formula>0</formula>
    </cfRule>
  </conditionalFormatting>
  <conditionalFormatting sqref="K190">
    <cfRule type="cellIs" dxfId="95" priority="77" stopIfTrue="1" operator="equal">
      <formula>0</formula>
    </cfRule>
  </conditionalFormatting>
  <conditionalFormatting sqref="L190:M190">
    <cfRule type="cellIs" dxfId="94" priority="76" stopIfTrue="1" operator="equal">
      <formula>0</formula>
    </cfRule>
  </conditionalFormatting>
  <conditionalFormatting sqref="F188 K188:M188">
    <cfRule type="cellIs" dxfId="93" priority="75" stopIfTrue="1" operator="equal">
      <formula>0</formula>
    </cfRule>
  </conditionalFormatting>
  <conditionalFormatting sqref="F189 K189:M189">
    <cfRule type="cellIs" dxfId="92" priority="74" stopIfTrue="1" operator="equal">
      <formula>0</formula>
    </cfRule>
  </conditionalFormatting>
  <conditionalFormatting sqref="F196:F225 K198:M225">
    <cfRule type="cellIs" dxfId="91" priority="73" stopIfTrue="1" operator="equal">
      <formula>0</formula>
    </cfRule>
  </conditionalFormatting>
  <conditionalFormatting sqref="K228">
    <cfRule type="cellIs" dxfId="90" priority="72" stopIfTrue="1" operator="equal">
      <formula>0</formula>
    </cfRule>
  </conditionalFormatting>
  <conditionalFormatting sqref="L228:M228">
    <cfRule type="cellIs" dxfId="89" priority="71" stopIfTrue="1" operator="equal">
      <formula>0</formula>
    </cfRule>
  </conditionalFormatting>
  <conditionalFormatting sqref="F226 K226:M226">
    <cfRule type="cellIs" dxfId="88" priority="70" stopIfTrue="1" operator="equal">
      <formula>0</formula>
    </cfRule>
  </conditionalFormatting>
  <conditionalFormatting sqref="F227 K227:M227">
    <cfRule type="cellIs" dxfId="87" priority="69" stopIfTrue="1" operator="equal">
      <formula>0</formula>
    </cfRule>
  </conditionalFormatting>
  <conditionalFormatting sqref="F234:F263 K236:M263">
    <cfRule type="cellIs" dxfId="86" priority="68" stopIfTrue="1" operator="equal">
      <formula>0</formula>
    </cfRule>
  </conditionalFormatting>
  <conditionalFormatting sqref="K266">
    <cfRule type="cellIs" dxfId="85" priority="67" stopIfTrue="1" operator="equal">
      <formula>0</formula>
    </cfRule>
  </conditionalFormatting>
  <conditionalFormatting sqref="L266:M266">
    <cfRule type="cellIs" dxfId="84" priority="66" stopIfTrue="1" operator="equal">
      <formula>0</formula>
    </cfRule>
  </conditionalFormatting>
  <conditionalFormatting sqref="F264 K264:M264">
    <cfRule type="cellIs" dxfId="83" priority="65" stopIfTrue="1" operator="equal">
      <formula>0</formula>
    </cfRule>
  </conditionalFormatting>
  <conditionalFormatting sqref="F265 K265:M265">
    <cfRule type="cellIs" dxfId="82" priority="64" stopIfTrue="1" operator="equal">
      <formula>0</formula>
    </cfRule>
  </conditionalFormatting>
  <conditionalFormatting sqref="F272:F301 K274:M301">
    <cfRule type="cellIs" dxfId="81" priority="63" stopIfTrue="1" operator="equal">
      <formula>0</formula>
    </cfRule>
  </conditionalFormatting>
  <conditionalFormatting sqref="K304">
    <cfRule type="cellIs" dxfId="80" priority="62" stopIfTrue="1" operator="equal">
      <formula>0</formula>
    </cfRule>
  </conditionalFormatting>
  <conditionalFormatting sqref="L304:M304">
    <cfRule type="cellIs" dxfId="79" priority="61" stopIfTrue="1" operator="equal">
      <formula>0</formula>
    </cfRule>
  </conditionalFormatting>
  <conditionalFormatting sqref="F302 K302:M302">
    <cfRule type="cellIs" dxfId="78" priority="60" stopIfTrue="1" operator="equal">
      <formula>0</formula>
    </cfRule>
  </conditionalFormatting>
  <conditionalFormatting sqref="F303 K303:M303">
    <cfRule type="cellIs" dxfId="77" priority="59" stopIfTrue="1" operator="equal">
      <formula>0</formula>
    </cfRule>
  </conditionalFormatting>
  <conditionalFormatting sqref="F310:F339 K312:M339">
    <cfRule type="cellIs" dxfId="76" priority="58" stopIfTrue="1" operator="equal">
      <formula>0</formula>
    </cfRule>
  </conditionalFormatting>
  <conditionalFormatting sqref="K341">
    <cfRule type="cellIs" dxfId="75" priority="57" stopIfTrue="1" operator="equal">
      <formula>0</formula>
    </cfRule>
  </conditionalFormatting>
  <conditionalFormatting sqref="L341:M341">
    <cfRule type="cellIs" dxfId="74" priority="56" stopIfTrue="1" operator="equal">
      <formula>0</formula>
    </cfRule>
  </conditionalFormatting>
  <conditionalFormatting sqref="F340 K340:M340">
    <cfRule type="cellIs" dxfId="73" priority="55" stopIfTrue="1" operator="equal">
      <formula>0</formula>
    </cfRule>
  </conditionalFormatting>
  <conditionalFormatting sqref="F347:F376 K349:M376">
    <cfRule type="cellIs" dxfId="72" priority="54" stopIfTrue="1" operator="equal">
      <formula>0</formula>
    </cfRule>
  </conditionalFormatting>
  <conditionalFormatting sqref="K378">
    <cfRule type="cellIs" dxfId="71" priority="53" stopIfTrue="1" operator="equal">
      <formula>0</formula>
    </cfRule>
  </conditionalFormatting>
  <conditionalFormatting sqref="L378:M378">
    <cfRule type="cellIs" dxfId="70" priority="52" stopIfTrue="1" operator="equal">
      <formula>0</formula>
    </cfRule>
  </conditionalFormatting>
  <conditionalFormatting sqref="F377 K377:M377">
    <cfRule type="cellIs" dxfId="69" priority="51" stopIfTrue="1" operator="equal">
      <formula>0</formula>
    </cfRule>
  </conditionalFormatting>
  <conditionalFormatting sqref="F384:F413 K386:M413">
    <cfRule type="cellIs" dxfId="68" priority="50" stopIfTrue="1" operator="equal">
      <formula>0</formula>
    </cfRule>
  </conditionalFormatting>
  <conditionalFormatting sqref="K417">
    <cfRule type="cellIs" dxfId="67" priority="49" stopIfTrue="1" operator="equal">
      <formula>0</formula>
    </cfRule>
  </conditionalFormatting>
  <conditionalFormatting sqref="L417:M417">
    <cfRule type="cellIs" dxfId="66" priority="48" stopIfTrue="1" operator="equal">
      <formula>0</formula>
    </cfRule>
  </conditionalFormatting>
  <conditionalFormatting sqref="F414 K414:M414">
    <cfRule type="cellIs" dxfId="65" priority="47" stopIfTrue="1" operator="equal">
      <formula>0</formula>
    </cfRule>
  </conditionalFormatting>
  <conditionalFormatting sqref="F415:F416 K415:M416">
    <cfRule type="cellIs" dxfId="64" priority="46" stopIfTrue="1" operator="equal">
      <formula>0</formula>
    </cfRule>
  </conditionalFormatting>
  <conditionalFormatting sqref="F423:F452 K425:M452">
    <cfRule type="cellIs" dxfId="63" priority="45" stopIfTrue="1" operator="equal">
      <formula>0</formula>
    </cfRule>
  </conditionalFormatting>
  <conditionalFormatting sqref="K456">
    <cfRule type="cellIs" dxfId="62" priority="44" stopIfTrue="1" operator="equal">
      <formula>0</formula>
    </cfRule>
  </conditionalFormatting>
  <conditionalFormatting sqref="L456:M456">
    <cfRule type="cellIs" dxfId="61" priority="43" stopIfTrue="1" operator="equal">
      <formula>0</formula>
    </cfRule>
  </conditionalFormatting>
  <conditionalFormatting sqref="F453 K453:M453">
    <cfRule type="cellIs" dxfId="60" priority="42" stopIfTrue="1" operator="equal">
      <formula>0</formula>
    </cfRule>
  </conditionalFormatting>
  <conditionalFormatting sqref="F454:F455 K454:M455">
    <cfRule type="cellIs" dxfId="59" priority="41" stopIfTrue="1" operator="equal">
      <formula>0</formula>
    </cfRule>
  </conditionalFormatting>
  <conditionalFormatting sqref="F462:F491 K464:M491">
    <cfRule type="cellIs" dxfId="58" priority="40" stopIfTrue="1" operator="equal">
      <formula>0</formula>
    </cfRule>
  </conditionalFormatting>
  <conditionalFormatting sqref="K495">
    <cfRule type="cellIs" dxfId="57" priority="39" stopIfTrue="1" operator="equal">
      <formula>0</formula>
    </cfRule>
  </conditionalFormatting>
  <conditionalFormatting sqref="L495:M495">
    <cfRule type="cellIs" dxfId="56" priority="38" stopIfTrue="1" operator="equal">
      <formula>0</formula>
    </cfRule>
  </conditionalFormatting>
  <conditionalFormatting sqref="F492 K492:M492">
    <cfRule type="cellIs" dxfId="55" priority="37" stopIfTrue="1" operator="equal">
      <formula>0</formula>
    </cfRule>
  </conditionalFormatting>
  <conditionalFormatting sqref="F493:F494 K493:M494">
    <cfRule type="cellIs" dxfId="54" priority="36" stopIfTrue="1" operator="equal">
      <formula>0</formula>
    </cfRule>
  </conditionalFormatting>
  <conditionalFormatting sqref="F501:F530 K503:M530">
    <cfRule type="cellIs" dxfId="53" priority="35" stopIfTrue="1" operator="equal">
      <formula>0</formula>
    </cfRule>
  </conditionalFormatting>
  <conditionalFormatting sqref="K534">
    <cfRule type="cellIs" dxfId="52" priority="34" stopIfTrue="1" operator="equal">
      <formula>0</formula>
    </cfRule>
  </conditionalFormatting>
  <conditionalFormatting sqref="L534:M534">
    <cfRule type="cellIs" dxfId="51" priority="33" stopIfTrue="1" operator="equal">
      <formula>0</formula>
    </cfRule>
  </conditionalFormatting>
  <conditionalFormatting sqref="F531 K531:M531">
    <cfRule type="cellIs" dxfId="50" priority="32" stopIfTrue="1" operator="equal">
      <formula>0</formula>
    </cfRule>
  </conditionalFormatting>
  <conditionalFormatting sqref="F532:F533 K532:M533">
    <cfRule type="cellIs" dxfId="49" priority="31" stopIfTrue="1" operator="equal">
      <formula>0</formula>
    </cfRule>
  </conditionalFormatting>
  <conditionalFormatting sqref="F540:F569 K542:M569">
    <cfRule type="cellIs" dxfId="48" priority="30" stopIfTrue="1" operator="equal">
      <formula>0</formula>
    </cfRule>
  </conditionalFormatting>
  <conditionalFormatting sqref="K573">
    <cfRule type="cellIs" dxfId="47" priority="29" stopIfTrue="1" operator="equal">
      <formula>0</formula>
    </cfRule>
  </conditionalFormatting>
  <conditionalFormatting sqref="L573:M573">
    <cfRule type="cellIs" dxfId="46" priority="28" stopIfTrue="1" operator="equal">
      <formula>0</formula>
    </cfRule>
  </conditionalFormatting>
  <conditionalFormatting sqref="F570 K570:M570">
    <cfRule type="cellIs" dxfId="45" priority="27" stopIfTrue="1" operator="equal">
      <formula>0</formula>
    </cfRule>
  </conditionalFormatting>
  <conditionalFormatting sqref="F571:F572 K571:M572">
    <cfRule type="cellIs" dxfId="44" priority="26" stopIfTrue="1" operator="equal">
      <formula>0</formula>
    </cfRule>
  </conditionalFormatting>
  <conditionalFormatting sqref="F579:F608 K581:M608">
    <cfRule type="cellIs" dxfId="43" priority="25" stopIfTrue="1" operator="equal">
      <formula>0</formula>
    </cfRule>
  </conditionalFormatting>
  <conditionalFormatting sqref="K611">
    <cfRule type="cellIs" dxfId="42" priority="24" stopIfTrue="1" operator="equal">
      <formula>0</formula>
    </cfRule>
  </conditionalFormatting>
  <conditionalFormatting sqref="L611:M611">
    <cfRule type="cellIs" dxfId="41" priority="23" stopIfTrue="1" operator="equal">
      <formula>0</formula>
    </cfRule>
  </conditionalFormatting>
  <conditionalFormatting sqref="F609 K609:M609">
    <cfRule type="cellIs" dxfId="40" priority="22" stopIfTrue="1" operator="equal">
      <formula>0</formula>
    </cfRule>
  </conditionalFormatting>
  <conditionalFormatting sqref="F610 K610:M610">
    <cfRule type="cellIs" dxfId="39" priority="21" stopIfTrue="1" operator="equal">
      <formula>0</formula>
    </cfRule>
  </conditionalFormatting>
  <conditionalFormatting sqref="F617:F646 K619:M646">
    <cfRule type="cellIs" dxfId="38" priority="20" stopIfTrue="1" operator="equal">
      <formula>0</formula>
    </cfRule>
  </conditionalFormatting>
  <conditionalFormatting sqref="K649">
    <cfRule type="cellIs" dxfId="37" priority="19" stopIfTrue="1" operator="equal">
      <formula>0</formula>
    </cfRule>
  </conditionalFormatting>
  <conditionalFormatting sqref="L649:M649">
    <cfRule type="cellIs" dxfId="36" priority="18" stopIfTrue="1" operator="equal">
      <formula>0</formula>
    </cfRule>
  </conditionalFormatting>
  <conditionalFormatting sqref="F647 K647:M647">
    <cfRule type="cellIs" dxfId="35" priority="17" stopIfTrue="1" operator="equal">
      <formula>0</formula>
    </cfRule>
  </conditionalFormatting>
  <conditionalFormatting sqref="F648 K648:M648">
    <cfRule type="cellIs" dxfId="34" priority="16" stopIfTrue="1" operator="equal">
      <formula>0</formula>
    </cfRule>
  </conditionalFormatting>
  <conditionalFormatting sqref="F655:F684 K657:M684">
    <cfRule type="cellIs" dxfId="33" priority="15" stopIfTrue="1" operator="equal">
      <formula>0</formula>
    </cfRule>
  </conditionalFormatting>
  <conditionalFormatting sqref="K687">
    <cfRule type="cellIs" dxfId="32" priority="14" stopIfTrue="1" operator="equal">
      <formula>0</formula>
    </cfRule>
  </conditionalFormatting>
  <conditionalFormatting sqref="L687:M687">
    <cfRule type="cellIs" dxfId="31" priority="13" stopIfTrue="1" operator="equal">
      <formula>0</formula>
    </cfRule>
  </conditionalFormatting>
  <conditionalFormatting sqref="F685 K685:M685">
    <cfRule type="cellIs" dxfId="30" priority="12" stopIfTrue="1" operator="equal">
      <formula>0</formula>
    </cfRule>
  </conditionalFormatting>
  <conditionalFormatting sqref="F686 K686:M686">
    <cfRule type="cellIs" dxfId="29" priority="11" stopIfTrue="1" operator="equal">
      <formula>0</formula>
    </cfRule>
  </conditionalFormatting>
  <conditionalFormatting sqref="F693:F722 K695:M722">
    <cfRule type="cellIs" dxfId="28" priority="10" stopIfTrue="1" operator="equal">
      <formula>0</formula>
    </cfRule>
  </conditionalFormatting>
  <conditionalFormatting sqref="K725">
    <cfRule type="cellIs" dxfId="27" priority="9" stopIfTrue="1" operator="equal">
      <formula>0</formula>
    </cfRule>
  </conditionalFormatting>
  <conditionalFormatting sqref="L725:M725">
    <cfRule type="cellIs" dxfId="26" priority="8" stopIfTrue="1" operator="equal">
      <formula>0</formula>
    </cfRule>
  </conditionalFormatting>
  <conditionalFormatting sqref="F723 K723:M723">
    <cfRule type="cellIs" dxfId="25" priority="7" stopIfTrue="1" operator="equal">
      <formula>0</formula>
    </cfRule>
  </conditionalFormatting>
  <conditionalFormatting sqref="F724 K724:M724">
    <cfRule type="cellIs" dxfId="24" priority="6" stopIfTrue="1" operator="equal">
      <formula>0</formula>
    </cfRule>
  </conditionalFormatting>
  <conditionalFormatting sqref="F731:F760 K733:M760">
    <cfRule type="cellIs" dxfId="23" priority="5" stopIfTrue="1" operator="equal">
      <formula>0</formula>
    </cfRule>
  </conditionalFormatting>
  <conditionalFormatting sqref="K763">
    <cfRule type="cellIs" dxfId="22" priority="4" stopIfTrue="1" operator="equal">
      <formula>0</formula>
    </cfRule>
  </conditionalFormatting>
  <conditionalFormatting sqref="L763:M763">
    <cfRule type="cellIs" dxfId="21" priority="3" stopIfTrue="1" operator="equal">
      <formula>0</formula>
    </cfRule>
  </conditionalFormatting>
  <conditionalFormatting sqref="F761 K761:M761">
    <cfRule type="cellIs" dxfId="20" priority="2" stopIfTrue="1" operator="equal">
      <formula>0</formula>
    </cfRule>
  </conditionalFormatting>
  <conditionalFormatting sqref="F762 K762:M762">
    <cfRule type="cellIs" dxfId="19" priority="1" stopIfTrue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18"/>
  </cols>
  <sheetData>
    <row r="1" spans="1:2">
      <c r="A1" s="17">
        <v>1</v>
      </c>
      <c r="B1" s="17" t="s">
        <v>20</v>
      </c>
    </row>
    <row r="2" spans="1:2">
      <c r="A2" s="17">
        <v>2</v>
      </c>
      <c r="B2" s="17" t="s">
        <v>21</v>
      </c>
    </row>
    <row r="3" spans="1:2">
      <c r="A3" s="17">
        <v>3</v>
      </c>
      <c r="B3" s="17" t="s">
        <v>22</v>
      </c>
    </row>
    <row r="4" spans="1:2">
      <c r="A4" s="17">
        <v>4</v>
      </c>
      <c r="B4" s="17" t="s">
        <v>23</v>
      </c>
    </row>
    <row r="5" spans="1:2">
      <c r="A5" s="17">
        <v>5</v>
      </c>
      <c r="B5" s="17" t="s">
        <v>24</v>
      </c>
    </row>
    <row r="6" spans="1:2">
      <c r="A6" s="17">
        <v>7</v>
      </c>
      <c r="B6" s="17" t="s">
        <v>25</v>
      </c>
    </row>
    <row r="7" spans="1:2">
      <c r="A7" s="17" t="s">
        <v>26</v>
      </c>
      <c r="B7" s="17" t="s">
        <v>27</v>
      </c>
    </row>
    <row r="8" spans="1:2">
      <c r="A8" s="17" t="s">
        <v>28</v>
      </c>
      <c r="B8" s="17" t="s">
        <v>29</v>
      </c>
    </row>
    <row r="9" spans="1:2">
      <c r="A9" s="17">
        <v>0</v>
      </c>
      <c r="B9" s="17" t="s">
        <v>30</v>
      </c>
    </row>
    <row r="10" spans="1:2">
      <c r="A10" s="17" t="s">
        <v>19</v>
      </c>
      <c r="B10" s="17" t="s">
        <v>31</v>
      </c>
    </row>
    <row r="11" spans="1:2">
      <c r="A11" s="17">
        <v>8</v>
      </c>
      <c r="B11" s="17" t="s">
        <v>32</v>
      </c>
    </row>
    <row r="12" spans="1:2">
      <c r="A12" s="17">
        <v>6</v>
      </c>
      <c r="B12" s="17" t="s">
        <v>18</v>
      </c>
    </row>
    <row r="13" spans="1:2">
      <c r="A13" s="17">
        <v>9</v>
      </c>
      <c r="B13" s="17" t="s">
        <v>33</v>
      </c>
    </row>
    <row r="14" spans="1:2">
      <c r="A14" s="17" t="s">
        <v>16</v>
      </c>
      <c r="B14" s="17" t="s">
        <v>34</v>
      </c>
    </row>
    <row r="15" spans="1:2">
      <c r="A15" s="17">
        <v>1.1000000000000001</v>
      </c>
      <c r="B15" s="17" t="s">
        <v>35</v>
      </c>
    </row>
    <row r="16" spans="1:2">
      <c r="A16" s="17">
        <v>1.2</v>
      </c>
      <c r="B16" s="17" t="s">
        <v>36</v>
      </c>
    </row>
    <row r="17" spans="1:2">
      <c r="A17" s="17">
        <v>1.3</v>
      </c>
      <c r="B17" s="17" t="s">
        <v>37</v>
      </c>
    </row>
    <row r="18" spans="1:2">
      <c r="A18" s="17">
        <v>1.4</v>
      </c>
      <c r="B18" s="17" t="s">
        <v>38</v>
      </c>
    </row>
    <row r="19" spans="1:2">
      <c r="A19" s="17">
        <v>1.5</v>
      </c>
      <c r="B19" s="17" t="s">
        <v>39</v>
      </c>
    </row>
    <row r="20" spans="1:2">
      <c r="A20" s="17">
        <v>1.6</v>
      </c>
      <c r="B20" s="17" t="s">
        <v>40</v>
      </c>
    </row>
    <row r="21" spans="1:2">
      <c r="A21" s="17">
        <v>1.7</v>
      </c>
      <c r="B21" s="17" t="s">
        <v>41</v>
      </c>
    </row>
    <row r="22" spans="1:2">
      <c r="A22" s="17">
        <v>1.8</v>
      </c>
      <c r="B22" s="17" t="s">
        <v>42</v>
      </c>
    </row>
    <row r="23" spans="1:2">
      <c r="A23" s="17">
        <v>1.9</v>
      </c>
      <c r="B23" s="17" t="s">
        <v>43</v>
      </c>
    </row>
    <row r="24" spans="1:2">
      <c r="A24" s="17">
        <v>2.1</v>
      </c>
      <c r="B24" s="17" t="s">
        <v>44</v>
      </c>
    </row>
    <row r="25" spans="1:2">
      <c r="A25" s="17">
        <v>2.2000000000000002</v>
      </c>
      <c r="B25" s="17" t="s">
        <v>45</v>
      </c>
    </row>
    <row r="26" spans="1:2">
      <c r="A26" s="17">
        <v>2.2999999999999998</v>
      </c>
      <c r="B26" s="17" t="s">
        <v>46</v>
      </c>
    </row>
    <row r="27" spans="1:2">
      <c r="A27" s="17">
        <v>2.4</v>
      </c>
      <c r="B27" s="17" t="s">
        <v>47</v>
      </c>
    </row>
    <row r="28" spans="1:2">
      <c r="A28" s="17">
        <v>2.5</v>
      </c>
      <c r="B28" s="17" t="s">
        <v>48</v>
      </c>
    </row>
    <row r="29" spans="1:2">
      <c r="A29" s="17">
        <v>2.6</v>
      </c>
      <c r="B29" s="17" t="s">
        <v>49</v>
      </c>
    </row>
    <row r="30" spans="1:2">
      <c r="A30" s="17">
        <v>2.7</v>
      </c>
      <c r="B30" s="17" t="s">
        <v>50</v>
      </c>
    </row>
    <row r="31" spans="1:2">
      <c r="A31" s="17">
        <v>2.8</v>
      </c>
      <c r="B31" s="17" t="s">
        <v>51</v>
      </c>
    </row>
    <row r="32" spans="1:2">
      <c r="A32" s="17">
        <v>2.9</v>
      </c>
      <c r="B32" s="17" t="s">
        <v>52</v>
      </c>
    </row>
    <row r="33" spans="1:2">
      <c r="A33" s="17">
        <v>3.1</v>
      </c>
      <c r="B33" s="17" t="s">
        <v>53</v>
      </c>
    </row>
    <row r="34" spans="1:2">
      <c r="A34" s="17">
        <v>3.2</v>
      </c>
      <c r="B34" s="17" t="s">
        <v>54</v>
      </c>
    </row>
    <row r="35" spans="1:2">
      <c r="A35" s="17">
        <v>3.3</v>
      </c>
      <c r="B35" s="17" t="s">
        <v>55</v>
      </c>
    </row>
    <row r="36" spans="1:2">
      <c r="A36" s="17">
        <v>3.4</v>
      </c>
      <c r="B36" s="17" t="s">
        <v>56</v>
      </c>
    </row>
    <row r="37" spans="1:2">
      <c r="A37" s="17">
        <v>3.5</v>
      </c>
      <c r="B37" s="17" t="s">
        <v>57</v>
      </c>
    </row>
    <row r="38" spans="1:2">
      <c r="A38" s="17">
        <v>3.6</v>
      </c>
      <c r="B38" s="17" t="s">
        <v>58</v>
      </c>
    </row>
    <row r="39" spans="1:2">
      <c r="A39" s="17">
        <v>3.7</v>
      </c>
      <c r="B39" s="17" t="s">
        <v>59</v>
      </c>
    </row>
    <row r="40" spans="1:2">
      <c r="A40" s="17">
        <v>3.8</v>
      </c>
      <c r="B40" s="17" t="s">
        <v>60</v>
      </c>
    </row>
    <row r="41" spans="1:2">
      <c r="A41" s="17">
        <v>3.9</v>
      </c>
      <c r="B41" s="17" t="s">
        <v>61</v>
      </c>
    </row>
    <row r="42" spans="1:2">
      <c r="A42" s="17">
        <v>4.0999999999999996</v>
      </c>
      <c r="B42" s="17" t="s">
        <v>62</v>
      </c>
    </row>
    <row r="43" spans="1:2">
      <c r="A43" s="17">
        <v>4.2</v>
      </c>
      <c r="B43" s="17" t="s">
        <v>63</v>
      </c>
    </row>
    <row r="44" spans="1:2">
      <c r="A44" s="17">
        <v>4.3</v>
      </c>
      <c r="B44" s="19" t="s">
        <v>64</v>
      </c>
    </row>
    <row r="45" spans="1:2">
      <c r="A45" s="17">
        <v>4.4000000000000004</v>
      </c>
      <c r="B45" s="17" t="s">
        <v>65</v>
      </c>
    </row>
    <row r="46" spans="1:2">
      <c r="A46" s="17">
        <v>4.5</v>
      </c>
      <c r="B46" s="17" t="s">
        <v>66</v>
      </c>
    </row>
    <row r="47" spans="1:2">
      <c r="A47" s="17">
        <v>4.5999999999999996</v>
      </c>
      <c r="B47" s="17" t="s">
        <v>67</v>
      </c>
    </row>
    <row r="48" spans="1:2">
      <c r="A48" s="17">
        <v>4.7</v>
      </c>
      <c r="B48" s="17" t="s">
        <v>68</v>
      </c>
    </row>
    <row r="49" spans="1:2">
      <c r="A49" s="17">
        <v>4.8</v>
      </c>
      <c r="B49" s="17" t="s">
        <v>69</v>
      </c>
    </row>
    <row r="50" spans="1:2">
      <c r="A50" s="17">
        <v>4.9000000000000004</v>
      </c>
      <c r="B50" s="17" t="s">
        <v>70</v>
      </c>
    </row>
    <row r="51" spans="1:2">
      <c r="A51" s="17">
        <v>5.0999999999999996</v>
      </c>
      <c r="B51" s="17" t="s">
        <v>71</v>
      </c>
    </row>
    <row r="52" spans="1:2">
      <c r="A52" s="17">
        <v>5.2</v>
      </c>
      <c r="B52" s="17" t="s">
        <v>72</v>
      </c>
    </row>
    <row r="53" spans="1:2">
      <c r="A53" s="17">
        <v>5.3</v>
      </c>
      <c r="B53" s="19" t="s">
        <v>73</v>
      </c>
    </row>
    <row r="54" spans="1:2">
      <c r="A54" s="17">
        <v>5.4</v>
      </c>
      <c r="B54" s="17" t="s">
        <v>74</v>
      </c>
    </row>
    <row r="55" spans="1:2">
      <c r="A55" s="17">
        <v>5.5</v>
      </c>
      <c r="B55" s="17" t="s">
        <v>75</v>
      </c>
    </row>
    <row r="56" spans="1:2">
      <c r="A56" s="17">
        <v>5.6</v>
      </c>
      <c r="B56" s="17" t="s">
        <v>76</v>
      </c>
    </row>
    <row r="57" spans="1:2">
      <c r="A57" s="17">
        <v>5.7</v>
      </c>
      <c r="B57" s="17" t="s">
        <v>77</v>
      </c>
    </row>
    <row r="58" spans="1:2">
      <c r="A58" s="17">
        <v>5.8</v>
      </c>
      <c r="B58" s="17" t="s">
        <v>78</v>
      </c>
    </row>
    <row r="59" spans="1:2">
      <c r="A59" s="17">
        <v>5.9</v>
      </c>
      <c r="B59" s="17" t="s">
        <v>79</v>
      </c>
    </row>
    <row r="60" spans="1:2">
      <c r="A60" s="17">
        <v>6.1</v>
      </c>
      <c r="B60" s="17" t="s">
        <v>80</v>
      </c>
    </row>
    <row r="61" spans="1:2">
      <c r="A61" s="17">
        <v>6.2</v>
      </c>
      <c r="B61" s="17" t="s">
        <v>81</v>
      </c>
    </row>
    <row r="62" spans="1:2">
      <c r="A62" s="17">
        <v>6.3</v>
      </c>
      <c r="B62" s="17" t="s">
        <v>82</v>
      </c>
    </row>
    <row r="63" spans="1:2">
      <c r="A63" s="17">
        <v>6.4</v>
      </c>
      <c r="B63" s="17" t="s">
        <v>83</v>
      </c>
    </row>
    <row r="64" spans="1:2">
      <c r="A64" s="17">
        <v>6.5</v>
      </c>
      <c r="B64" s="17" t="s">
        <v>84</v>
      </c>
    </row>
    <row r="65" spans="1:2">
      <c r="A65" s="17">
        <v>6.6</v>
      </c>
      <c r="B65" s="17" t="s">
        <v>85</v>
      </c>
    </row>
    <row r="66" spans="1:2">
      <c r="A66" s="17">
        <v>6.7</v>
      </c>
      <c r="B66" s="17" t="s">
        <v>86</v>
      </c>
    </row>
    <row r="67" spans="1:2">
      <c r="A67" s="17">
        <v>6.8</v>
      </c>
      <c r="B67" s="17" t="s">
        <v>87</v>
      </c>
    </row>
    <row r="68" spans="1:2">
      <c r="A68" s="17">
        <v>6.9</v>
      </c>
      <c r="B68" s="17" t="s">
        <v>88</v>
      </c>
    </row>
    <row r="69" spans="1:2">
      <c r="A69" s="17">
        <v>7.1</v>
      </c>
      <c r="B69" s="17" t="s">
        <v>89</v>
      </c>
    </row>
    <row r="70" spans="1:2">
      <c r="A70" s="17">
        <v>7.2</v>
      </c>
      <c r="B70" s="17" t="s">
        <v>90</v>
      </c>
    </row>
    <row r="71" spans="1:2">
      <c r="A71" s="17">
        <v>7.3</v>
      </c>
      <c r="B71" s="17" t="s">
        <v>91</v>
      </c>
    </row>
    <row r="72" spans="1:2">
      <c r="A72" s="17">
        <v>7.4</v>
      </c>
      <c r="B72" s="17" t="s">
        <v>92</v>
      </c>
    </row>
    <row r="73" spans="1:2">
      <c r="A73" s="17">
        <v>7.5</v>
      </c>
      <c r="B73" s="17" t="s">
        <v>93</v>
      </c>
    </row>
    <row r="74" spans="1:2">
      <c r="A74" s="17">
        <v>7.6</v>
      </c>
      <c r="B74" s="17" t="s">
        <v>94</v>
      </c>
    </row>
    <row r="75" spans="1:2">
      <c r="A75" s="17">
        <v>7.7</v>
      </c>
      <c r="B75" s="17" t="s">
        <v>95</v>
      </c>
    </row>
    <row r="76" spans="1:2">
      <c r="A76" s="17">
        <v>7.8</v>
      </c>
      <c r="B76" s="17" t="s">
        <v>96</v>
      </c>
    </row>
    <row r="77" spans="1:2">
      <c r="A77" s="17">
        <v>7.9</v>
      </c>
      <c r="B77" s="17" t="s">
        <v>97</v>
      </c>
    </row>
    <row r="78" spans="1:2">
      <c r="A78" s="17">
        <v>8.1</v>
      </c>
      <c r="B78" s="17" t="s">
        <v>98</v>
      </c>
    </row>
    <row r="79" spans="1:2">
      <c r="A79" s="17">
        <v>8.1999999999999993</v>
      </c>
      <c r="B79" s="17" t="s">
        <v>99</v>
      </c>
    </row>
    <row r="80" spans="1:2">
      <c r="A80" s="17">
        <v>8.3000000000000007</v>
      </c>
      <c r="B80" s="17" t="s">
        <v>100</v>
      </c>
    </row>
    <row r="81" spans="1:2">
      <c r="A81" s="17">
        <v>8.4</v>
      </c>
      <c r="B81" s="17" t="s">
        <v>101</v>
      </c>
    </row>
    <row r="82" spans="1:2">
      <c r="A82" s="17">
        <v>8.5</v>
      </c>
      <c r="B82" s="17" t="s">
        <v>102</v>
      </c>
    </row>
    <row r="83" spans="1:2">
      <c r="A83" s="17">
        <v>8.6</v>
      </c>
      <c r="B83" s="17" t="s">
        <v>103</v>
      </c>
    </row>
    <row r="84" spans="1:2">
      <c r="A84" s="17">
        <v>8.6999999999999993</v>
      </c>
      <c r="B84" s="17" t="s">
        <v>104</v>
      </c>
    </row>
    <row r="85" spans="1:2">
      <c r="A85" s="17">
        <v>8.8000000000000007</v>
      </c>
      <c r="B85" s="17" t="s">
        <v>105</v>
      </c>
    </row>
    <row r="86" spans="1:2">
      <c r="A86" s="17">
        <v>8.9</v>
      </c>
      <c r="B86" s="17" t="s">
        <v>106</v>
      </c>
    </row>
    <row r="87" spans="1:2">
      <c r="A87" s="17">
        <v>9.1</v>
      </c>
      <c r="B87" s="17" t="s">
        <v>107</v>
      </c>
    </row>
    <row r="88" spans="1:2">
      <c r="A88" s="17">
        <v>9.1999999999999993</v>
      </c>
      <c r="B88" s="17" t="s">
        <v>108</v>
      </c>
    </row>
    <row r="89" spans="1:2">
      <c r="A89" s="17">
        <v>9.3000000000000007</v>
      </c>
      <c r="B89" s="17" t="s">
        <v>109</v>
      </c>
    </row>
    <row r="90" spans="1:2">
      <c r="A90" s="17">
        <v>9.4</v>
      </c>
      <c r="B90" s="17" t="s">
        <v>110</v>
      </c>
    </row>
    <row r="91" spans="1:2">
      <c r="A91" s="17">
        <v>9.5</v>
      </c>
      <c r="B91" s="17" t="s">
        <v>111</v>
      </c>
    </row>
    <row r="92" spans="1:2">
      <c r="A92" s="17">
        <v>9.6</v>
      </c>
      <c r="B92" s="17" t="s">
        <v>112</v>
      </c>
    </row>
    <row r="93" spans="1:2">
      <c r="A93" s="17">
        <v>9.6999999999999993</v>
      </c>
      <c r="B93" s="17" t="s">
        <v>113</v>
      </c>
    </row>
    <row r="94" spans="1:2">
      <c r="A94" s="17">
        <v>9.8000000000000007</v>
      </c>
      <c r="B94" s="17" t="s">
        <v>114</v>
      </c>
    </row>
    <row r="95" spans="1:2">
      <c r="A95" s="17">
        <v>9.9</v>
      </c>
      <c r="B95" s="17" t="s">
        <v>115</v>
      </c>
    </row>
    <row r="96" spans="1:2">
      <c r="A96" s="17">
        <v>10</v>
      </c>
      <c r="B96" s="17" t="s">
        <v>116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87" hidden="1" customWidth="1"/>
    <col min="2" max="2" width="5.140625" style="87" customWidth="1"/>
    <col min="3" max="3" width="12.140625" style="105" customWidth="1"/>
    <col min="4" max="4" width="17.140625" style="100" customWidth="1"/>
    <col min="5" max="5" width="8.42578125" style="106" customWidth="1"/>
    <col min="6" max="6" width="14.28515625" style="91" customWidth="1"/>
    <col min="7" max="7" width="15.42578125" style="91" customWidth="1"/>
    <col min="8" max="8" width="16.28515625" style="91" customWidth="1"/>
    <col min="9" max="9" width="11.28515625" style="88" customWidth="1"/>
    <col min="10" max="10" width="9.140625" style="108"/>
    <col min="11" max="233" width="9.140625" style="87"/>
    <col min="234" max="234" width="0" style="87" hidden="1" customWidth="1"/>
    <col min="235" max="235" width="5.140625" style="87" customWidth="1"/>
    <col min="236" max="236" width="12.140625" style="87" customWidth="1"/>
    <col min="237" max="237" width="17.140625" style="87" customWidth="1"/>
    <col min="238" max="238" width="8.42578125" style="87" customWidth="1"/>
    <col min="239" max="239" width="15.85546875" style="87" customWidth="1"/>
    <col min="240" max="240" width="16.140625" style="87" customWidth="1"/>
    <col min="241" max="241" width="16.28515625" style="87" customWidth="1"/>
    <col min="242" max="242" width="11.28515625" style="87" customWidth="1"/>
    <col min="243" max="489" width="9.140625" style="87"/>
    <col min="490" max="490" width="0" style="87" hidden="1" customWidth="1"/>
    <col min="491" max="491" width="5.140625" style="87" customWidth="1"/>
    <col min="492" max="492" width="12.140625" style="87" customWidth="1"/>
    <col min="493" max="493" width="17.140625" style="87" customWidth="1"/>
    <col min="494" max="494" width="8.42578125" style="87" customWidth="1"/>
    <col min="495" max="495" width="15.85546875" style="87" customWidth="1"/>
    <col min="496" max="496" width="16.140625" style="87" customWidth="1"/>
    <col min="497" max="497" width="16.28515625" style="87" customWidth="1"/>
    <col min="498" max="498" width="11.28515625" style="87" customWidth="1"/>
    <col min="499" max="745" width="9.140625" style="87"/>
    <col min="746" max="746" width="0" style="87" hidden="1" customWidth="1"/>
    <col min="747" max="747" width="5.140625" style="87" customWidth="1"/>
    <col min="748" max="748" width="12.140625" style="87" customWidth="1"/>
    <col min="749" max="749" width="17.140625" style="87" customWidth="1"/>
    <col min="750" max="750" width="8.42578125" style="87" customWidth="1"/>
    <col min="751" max="751" width="15.85546875" style="87" customWidth="1"/>
    <col min="752" max="752" width="16.140625" style="87" customWidth="1"/>
    <col min="753" max="753" width="16.28515625" style="87" customWidth="1"/>
    <col min="754" max="754" width="11.28515625" style="87" customWidth="1"/>
    <col min="755" max="1001" width="9.140625" style="87"/>
    <col min="1002" max="1002" width="0" style="87" hidden="1" customWidth="1"/>
    <col min="1003" max="1003" width="5.140625" style="87" customWidth="1"/>
    <col min="1004" max="1004" width="12.140625" style="87" customWidth="1"/>
    <col min="1005" max="1005" width="17.140625" style="87" customWidth="1"/>
    <col min="1006" max="1006" width="8.42578125" style="87" customWidth="1"/>
    <col min="1007" max="1007" width="15.85546875" style="87" customWidth="1"/>
    <col min="1008" max="1008" width="16.140625" style="87" customWidth="1"/>
    <col min="1009" max="1009" width="16.28515625" style="87" customWidth="1"/>
    <col min="1010" max="1010" width="11.28515625" style="87" customWidth="1"/>
    <col min="1011" max="1257" width="9.140625" style="87"/>
    <col min="1258" max="1258" width="0" style="87" hidden="1" customWidth="1"/>
    <col min="1259" max="1259" width="5.140625" style="87" customWidth="1"/>
    <col min="1260" max="1260" width="12.140625" style="87" customWidth="1"/>
    <col min="1261" max="1261" width="17.140625" style="87" customWidth="1"/>
    <col min="1262" max="1262" width="8.42578125" style="87" customWidth="1"/>
    <col min="1263" max="1263" width="15.85546875" style="87" customWidth="1"/>
    <col min="1264" max="1264" width="16.140625" style="87" customWidth="1"/>
    <col min="1265" max="1265" width="16.28515625" style="87" customWidth="1"/>
    <col min="1266" max="1266" width="11.28515625" style="87" customWidth="1"/>
    <col min="1267" max="1513" width="9.140625" style="87"/>
    <col min="1514" max="1514" width="0" style="87" hidden="1" customWidth="1"/>
    <col min="1515" max="1515" width="5.140625" style="87" customWidth="1"/>
    <col min="1516" max="1516" width="12.140625" style="87" customWidth="1"/>
    <col min="1517" max="1517" width="17.140625" style="87" customWidth="1"/>
    <col min="1518" max="1518" width="8.42578125" style="87" customWidth="1"/>
    <col min="1519" max="1519" width="15.85546875" style="87" customWidth="1"/>
    <col min="1520" max="1520" width="16.140625" style="87" customWidth="1"/>
    <col min="1521" max="1521" width="16.28515625" style="87" customWidth="1"/>
    <col min="1522" max="1522" width="11.28515625" style="87" customWidth="1"/>
    <col min="1523" max="1769" width="9.140625" style="87"/>
    <col min="1770" max="1770" width="0" style="87" hidden="1" customWidth="1"/>
    <col min="1771" max="1771" width="5.140625" style="87" customWidth="1"/>
    <col min="1772" max="1772" width="12.140625" style="87" customWidth="1"/>
    <col min="1773" max="1773" width="17.140625" style="87" customWidth="1"/>
    <col min="1774" max="1774" width="8.42578125" style="87" customWidth="1"/>
    <col min="1775" max="1775" width="15.85546875" style="87" customWidth="1"/>
    <col min="1776" max="1776" width="16.140625" style="87" customWidth="1"/>
    <col min="1777" max="1777" width="16.28515625" style="87" customWidth="1"/>
    <col min="1778" max="1778" width="11.28515625" style="87" customWidth="1"/>
    <col min="1779" max="2025" width="9.140625" style="87"/>
    <col min="2026" max="2026" width="0" style="87" hidden="1" customWidth="1"/>
    <col min="2027" max="2027" width="5.140625" style="87" customWidth="1"/>
    <col min="2028" max="2028" width="12.140625" style="87" customWidth="1"/>
    <col min="2029" max="2029" width="17.140625" style="87" customWidth="1"/>
    <col min="2030" max="2030" width="8.42578125" style="87" customWidth="1"/>
    <col min="2031" max="2031" width="15.85546875" style="87" customWidth="1"/>
    <col min="2032" max="2032" width="16.140625" style="87" customWidth="1"/>
    <col min="2033" max="2033" width="16.28515625" style="87" customWidth="1"/>
    <col min="2034" max="2034" width="11.28515625" style="87" customWidth="1"/>
    <col min="2035" max="2281" width="9.140625" style="87"/>
    <col min="2282" max="2282" width="0" style="87" hidden="1" customWidth="1"/>
    <col min="2283" max="2283" width="5.140625" style="87" customWidth="1"/>
    <col min="2284" max="2284" width="12.140625" style="87" customWidth="1"/>
    <col min="2285" max="2285" width="17.140625" style="87" customWidth="1"/>
    <col min="2286" max="2286" width="8.42578125" style="87" customWidth="1"/>
    <col min="2287" max="2287" width="15.85546875" style="87" customWidth="1"/>
    <col min="2288" max="2288" width="16.140625" style="87" customWidth="1"/>
    <col min="2289" max="2289" width="16.28515625" style="87" customWidth="1"/>
    <col min="2290" max="2290" width="11.28515625" style="87" customWidth="1"/>
    <col min="2291" max="2537" width="9.140625" style="87"/>
    <col min="2538" max="2538" width="0" style="87" hidden="1" customWidth="1"/>
    <col min="2539" max="2539" width="5.140625" style="87" customWidth="1"/>
    <col min="2540" max="2540" width="12.140625" style="87" customWidth="1"/>
    <col min="2541" max="2541" width="17.140625" style="87" customWidth="1"/>
    <col min="2542" max="2542" width="8.42578125" style="87" customWidth="1"/>
    <col min="2543" max="2543" width="15.85546875" style="87" customWidth="1"/>
    <col min="2544" max="2544" width="16.140625" style="87" customWidth="1"/>
    <col min="2545" max="2545" width="16.28515625" style="87" customWidth="1"/>
    <col min="2546" max="2546" width="11.28515625" style="87" customWidth="1"/>
    <col min="2547" max="2793" width="9.140625" style="87"/>
    <col min="2794" max="2794" width="0" style="87" hidden="1" customWidth="1"/>
    <col min="2795" max="2795" width="5.140625" style="87" customWidth="1"/>
    <col min="2796" max="2796" width="12.140625" style="87" customWidth="1"/>
    <col min="2797" max="2797" width="17.140625" style="87" customWidth="1"/>
    <col min="2798" max="2798" width="8.42578125" style="87" customWidth="1"/>
    <col min="2799" max="2799" width="15.85546875" style="87" customWidth="1"/>
    <col min="2800" max="2800" width="16.140625" style="87" customWidth="1"/>
    <col min="2801" max="2801" width="16.28515625" style="87" customWidth="1"/>
    <col min="2802" max="2802" width="11.28515625" style="87" customWidth="1"/>
    <col min="2803" max="3049" width="9.140625" style="87"/>
    <col min="3050" max="3050" width="0" style="87" hidden="1" customWidth="1"/>
    <col min="3051" max="3051" width="5.140625" style="87" customWidth="1"/>
    <col min="3052" max="3052" width="12.140625" style="87" customWidth="1"/>
    <col min="3053" max="3053" width="17.140625" style="87" customWidth="1"/>
    <col min="3054" max="3054" width="8.42578125" style="87" customWidth="1"/>
    <col min="3055" max="3055" width="15.85546875" style="87" customWidth="1"/>
    <col min="3056" max="3056" width="16.140625" style="87" customWidth="1"/>
    <col min="3057" max="3057" width="16.28515625" style="87" customWidth="1"/>
    <col min="3058" max="3058" width="11.28515625" style="87" customWidth="1"/>
    <col min="3059" max="3305" width="9.140625" style="87"/>
    <col min="3306" max="3306" width="0" style="87" hidden="1" customWidth="1"/>
    <col min="3307" max="3307" width="5.140625" style="87" customWidth="1"/>
    <col min="3308" max="3308" width="12.140625" style="87" customWidth="1"/>
    <col min="3309" max="3309" width="17.140625" style="87" customWidth="1"/>
    <col min="3310" max="3310" width="8.42578125" style="87" customWidth="1"/>
    <col min="3311" max="3311" width="15.85546875" style="87" customWidth="1"/>
    <col min="3312" max="3312" width="16.140625" style="87" customWidth="1"/>
    <col min="3313" max="3313" width="16.28515625" style="87" customWidth="1"/>
    <col min="3314" max="3314" width="11.28515625" style="87" customWidth="1"/>
    <col min="3315" max="3561" width="9.140625" style="87"/>
    <col min="3562" max="3562" width="0" style="87" hidden="1" customWidth="1"/>
    <col min="3563" max="3563" width="5.140625" style="87" customWidth="1"/>
    <col min="3564" max="3564" width="12.140625" style="87" customWidth="1"/>
    <col min="3565" max="3565" width="17.140625" style="87" customWidth="1"/>
    <col min="3566" max="3566" width="8.42578125" style="87" customWidth="1"/>
    <col min="3567" max="3567" width="15.85546875" style="87" customWidth="1"/>
    <col min="3568" max="3568" width="16.140625" style="87" customWidth="1"/>
    <col min="3569" max="3569" width="16.28515625" style="87" customWidth="1"/>
    <col min="3570" max="3570" width="11.28515625" style="87" customWidth="1"/>
    <col min="3571" max="3817" width="9.140625" style="87"/>
    <col min="3818" max="3818" width="0" style="87" hidden="1" customWidth="1"/>
    <col min="3819" max="3819" width="5.140625" style="87" customWidth="1"/>
    <col min="3820" max="3820" width="12.140625" style="87" customWidth="1"/>
    <col min="3821" max="3821" width="17.140625" style="87" customWidth="1"/>
    <col min="3822" max="3822" width="8.42578125" style="87" customWidth="1"/>
    <col min="3823" max="3823" width="15.85546875" style="87" customWidth="1"/>
    <col min="3824" max="3824" width="16.140625" style="87" customWidth="1"/>
    <col min="3825" max="3825" width="16.28515625" style="87" customWidth="1"/>
    <col min="3826" max="3826" width="11.28515625" style="87" customWidth="1"/>
    <col min="3827" max="4073" width="9.140625" style="87"/>
    <col min="4074" max="4074" width="0" style="87" hidden="1" customWidth="1"/>
    <col min="4075" max="4075" width="5.140625" style="87" customWidth="1"/>
    <col min="4076" max="4076" width="12.140625" style="87" customWidth="1"/>
    <col min="4077" max="4077" width="17.140625" style="87" customWidth="1"/>
    <col min="4078" max="4078" width="8.42578125" style="87" customWidth="1"/>
    <col min="4079" max="4079" width="15.85546875" style="87" customWidth="1"/>
    <col min="4080" max="4080" width="16.140625" style="87" customWidth="1"/>
    <col min="4081" max="4081" width="16.28515625" style="87" customWidth="1"/>
    <col min="4082" max="4082" width="11.28515625" style="87" customWidth="1"/>
    <col min="4083" max="4329" width="9.140625" style="87"/>
    <col min="4330" max="4330" width="0" style="87" hidden="1" customWidth="1"/>
    <col min="4331" max="4331" width="5.140625" style="87" customWidth="1"/>
    <col min="4332" max="4332" width="12.140625" style="87" customWidth="1"/>
    <col min="4333" max="4333" width="17.140625" style="87" customWidth="1"/>
    <col min="4334" max="4334" width="8.42578125" style="87" customWidth="1"/>
    <col min="4335" max="4335" width="15.85546875" style="87" customWidth="1"/>
    <col min="4336" max="4336" width="16.140625" style="87" customWidth="1"/>
    <col min="4337" max="4337" width="16.28515625" style="87" customWidth="1"/>
    <col min="4338" max="4338" width="11.28515625" style="87" customWidth="1"/>
    <col min="4339" max="4585" width="9.140625" style="87"/>
    <col min="4586" max="4586" width="0" style="87" hidden="1" customWidth="1"/>
    <col min="4587" max="4587" width="5.140625" style="87" customWidth="1"/>
    <col min="4588" max="4588" width="12.140625" style="87" customWidth="1"/>
    <col min="4589" max="4589" width="17.140625" style="87" customWidth="1"/>
    <col min="4590" max="4590" width="8.42578125" style="87" customWidth="1"/>
    <col min="4591" max="4591" width="15.85546875" style="87" customWidth="1"/>
    <col min="4592" max="4592" width="16.140625" style="87" customWidth="1"/>
    <col min="4593" max="4593" width="16.28515625" style="87" customWidth="1"/>
    <col min="4594" max="4594" width="11.28515625" style="87" customWidth="1"/>
    <col min="4595" max="4841" width="9.140625" style="87"/>
    <col min="4842" max="4842" width="0" style="87" hidden="1" customWidth="1"/>
    <col min="4843" max="4843" width="5.140625" style="87" customWidth="1"/>
    <col min="4844" max="4844" width="12.140625" style="87" customWidth="1"/>
    <col min="4845" max="4845" width="17.140625" style="87" customWidth="1"/>
    <col min="4846" max="4846" width="8.42578125" style="87" customWidth="1"/>
    <col min="4847" max="4847" width="15.85546875" style="87" customWidth="1"/>
    <col min="4848" max="4848" width="16.140625" style="87" customWidth="1"/>
    <col min="4849" max="4849" width="16.28515625" style="87" customWidth="1"/>
    <col min="4850" max="4850" width="11.28515625" style="87" customWidth="1"/>
    <col min="4851" max="5097" width="9.140625" style="87"/>
    <col min="5098" max="5098" width="0" style="87" hidden="1" customWidth="1"/>
    <col min="5099" max="5099" width="5.140625" style="87" customWidth="1"/>
    <col min="5100" max="5100" width="12.140625" style="87" customWidth="1"/>
    <col min="5101" max="5101" width="17.140625" style="87" customWidth="1"/>
    <col min="5102" max="5102" width="8.42578125" style="87" customWidth="1"/>
    <col min="5103" max="5103" width="15.85546875" style="87" customWidth="1"/>
    <col min="5104" max="5104" width="16.140625" style="87" customWidth="1"/>
    <col min="5105" max="5105" width="16.28515625" style="87" customWidth="1"/>
    <col min="5106" max="5106" width="11.28515625" style="87" customWidth="1"/>
    <col min="5107" max="5353" width="9.140625" style="87"/>
    <col min="5354" max="5354" width="0" style="87" hidden="1" customWidth="1"/>
    <col min="5355" max="5355" width="5.140625" style="87" customWidth="1"/>
    <col min="5356" max="5356" width="12.140625" style="87" customWidth="1"/>
    <col min="5357" max="5357" width="17.140625" style="87" customWidth="1"/>
    <col min="5358" max="5358" width="8.42578125" style="87" customWidth="1"/>
    <col min="5359" max="5359" width="15.85546875" style="87" customWidth="1"/>
    <col min="5360" max="5360" width="16.140625" style="87" customWidth="1"/>
    <col min="5361" max="5361" width="16.28515625" style="87" customWidth="1"/>
    <col min="5362" max="5362" width="11.28515625" style="87" customWidth="1"/>
    <col min="5363" max="5609" width="9.140625" style="87"/>
    <col min="5610" max="5610" width="0" style="87" hidden="1" customWidth="1"/>
    <col min="5611" max="5611" width="5.140625" style="87" customWidth="1"/>
    <col min="5612" max="5612" width="12.140625" style="87" customWidth="1"/>
    <col min="5613" max="5613" width="17.140625" style="87" customWidth="1"/>
    <col min="5614" max="5614" width="8.42578125" style="87" customWidth="1"/>
    <col min="5615" max="5615" width="15.85546875" style="87" customWidth="1"/>
    <col min="5616" max="5616" width="16.140625" style="87" customWidth="1"/>
    <col min="5617" max="5617" width="16.28515625" style="87" customWidth="1"/>
    <col min="5618" max="5618" width="11.28515625" style="87" customWidth="1"/>
    <col min="5619" max="5865" width="9.140625" style="87"/>
    <col min="5866" max="5866" width="0" style="87" hidden="1" customWidth="1"/>
    <col min="5867" max="5867" width="5.140625" style="87" customWidth="1"/>
    <col min="5868" max="5868" width="12.140625" style="87" customWidth="1"/>
    <col min="5869" max="5869" width="17.140625" style="87" customWidth="1"/>
    <col min="5870" max="5870" width="8.42578125" style="87" customWidth="1"/>
    <col min="5871" max="5871" width="15.85546875" style="87" customWidth="1"/>
    <col min="5872" max="5872" width="16.140625" style="87" customWidth="1"/>
    <col min="5873" max="5873" width="16.28515625" style="87" customWidth="1"/>
    <col min="5874" max="5874" width="11.28515625" style="87" customWidth="1"/>
    <col min="5875" max="6121" width="9.140625" style="87"/>
    <col min="6122" max="6122" width="0" style="87" hidden="1" customWidth="1"/>
    <col min="6123" max="6123" width="5.140625" style="87" customWidth="1"/>
    <col min="6124" max="6124" width="12.140625" style="87" customWidth="1"/>
    <col min="6125" max="6125" width="17.140625" style="87" customWidth="1"/>
    <col min="6126" max="6126" width="8.42578125" style="87" customWidth="1"/>
    <col min="6127" max="6127" width="15.85546875" style="87" customWidth="1"/>
    <col min="6128" max="6128" width="16.140625" style="87" customWidth="1"/>
    <col min="6129" max="6129" width="16.28515625" style="87" customWidth="1"/>
    <col min="6130" max="6130" width="11.28515625" style="87" customWidth="1"/>
    <col min="6131" max="6377" width="9.140625" style="87"/>
    <col min="6378" max="6378" width="0" style="87" hidden="1" customWidth="1"/>
    <col min="6379" max="6379" width="5.140625" style="87" customWidth="1"/>
    <col min="6380" max="6380" width="12.140625" style="87" customWidth="1"/>
    <col min="6381" max="6381" width="17.140625" style="87" customWidth="1"/>
    <col min="6382" max="6382" width="8.42578125" style="87" customWidth="1"/>
    <col min="6383" max="6383" width="15.85546875" style="87" customWidth="1"/>
    <col min="6384" max="6384" width="16.140625" style="87" customWidth="1"/>
    <col min="6385" max="6385" width="16.28515625" style="87" customWidth="1"/>
    <col min="6386" max="6386" width="11.28515625" style="87" customWidth="1"/>
    <col min="6387" max="6633" width="9.140625" style="87"/>
    <col min="6634" max="6634" width="0" style="87" hidden="1" customWidth="1"/>
    <col min="6635" max="6635" width="5.140625" style="87" customWidth="1"/>
    <col min="6636" max="6636" width="12.140625" style="87" customWidth="1"/>
    <col min="6637" max="6637" width="17.140625" style="87" customWidth="1"/>
    <col min="6638" max="6638" width="8.42578125" style="87" customWidth="1"/>
    <col min="6639" max="6639" width="15.85546875" style="87" customWidth="1"/>
    <col min="6640" max="6640" width="16.140625" style="87" customWidth="1"/>
    <col min="6641" max="6641" width="16.28515625" style="87" customWidth="1"/>
    <col min="6642" max="6642" width="11.28515625" style="87" customWidth="1"/>
    <col min="6643" max="6889" width="9.140625" style="87"/>
    <col min="6890" max="6890" width="0" style="87" hidden="1" customWidth="1"/>
    <col min="6891" max="6891" width="5.140625" style="87" customWidth="1"/>
    <col min="6892" max="6892" width="12.140625" style="87" customWidth="1"/>
    <col min="6893" max="6893" width="17.140625" style="87" customWidth="1"/>
    <col min="6894" max="6894" width="8.42578125" style="87" customWidth="1"/>
    <col min="6895" max="6895" width="15.85546875" style="87" customWidth="1"/>
    <col min="6896" max="6896" width="16.140625" style="87" customWidth="1"/>
    <col min="6897" max="6897" width="16.28515625" style="87" customWidth="1"/>
    <col min="6898" max="6898" width="11.28515625" style="87" customWidth="1"/>
    <col min="6899" max="7145" width="9.140625" style="87"/>
    <col min="7146" max="7146" width="0" style="87" hidden="1" customWidth="1"/>
    <col min="7147" max="7147" width="5.140625" style="87" customWidth="1"/>
    <col min="7148" max="7148" width="12.140625" style="87" customWidth="1"/>
    <col min="7149" max="7149" width="17.140625" style="87" customWidth="1"/>
    <col min="7150" max="7150" width="8.42578125" style="87" customWidth="1"/>
    <col min="7151" max="7151" width="15.85546875" style="87" customWidth="1"/>
    <col min="7152" max="7152" width="16.140625" style="87" customWidth="1"/>
    <col min="7153" max="7153" width="16.28515625" style="87" customWidth="1"/>
    <col min="7154" max="7154" width="11.28515625" style="87" customWidth="1"/>
    <col min="7155" max="7401" width="9.140625" style="87"/>
    <col min="7402" max="7402" width="0" style="87" hidden="1" customWidth="1"/>
    <col min="7403" max="7403" width="5.140625" style="87" customWidth="1"/>
    <col min="7404" max="7404" width="12.140625" style="87" customWidth="1"/>
    <col min="7405" max="7405" width="17.140625" style="87" customWidth="1"/>
    <col min="7406" max="7406" width="8.42578125" style="87" customWidth="1"/>
    <col min="7407" max="7407" width="15.85546875" style="87" customWidth="1"/>
    <col min="7408" max="7408" width="16.140625" style="87" customWidth="1"/>
    <col min="7409" max="7409" width="16.28515625" style="87" customWidth="1"/>
    <col min="7410" max="7410" width="11.28515625" style="87" customWidth="1"/>
    <col min="7411" max="7657" width="9.140625" style="87"/>
    <col min="7658" max="7658" width="0" style="87" hidden="1" customWidth="1"/>
    <col min="7659" max="7659" width="5.140625" style="87" customWidth="1"/>
    <col min="7660" max="7660" width="12.140625" style="87" customWidth="1"/>
    <col min="7661" max="7661" width="17.140625" style="87" customWidth="1"/>
    <col min="7662" max="7662" width="8.42578125" style="87" customWidth="1"/>
    <col min="7663" max="7663" width="15.85546875" style="87" customWidth="1"/>
    <col min="7664" max="7664" width="16.140625" style="87" customWidth="1"/>
    <col min="7665" max="7665" width="16.28515625" style="87" customWidth="1"/>
    <col min="7666" max="7666" width="11.28515625" style="87" customWidth="1"/>
    <col min="7667" max="7913" width="9.140625" style="87"/>
    <col min="7914" max="7914" width="0" style="87" hidden="1" customWidth="1"/>
    <col min="7915" max="7915" width="5.140625" style="87" customWidth="1"/>
    <col min="7916" max="7916" width="12.140625" style="87" customWidth="1"/>
    <col min="7917" max="7917" width="17.140625" style="87" customWidth="1"/>
    <col min="7918" max="7918" width="8.42578125" style="87" customWidth="1"/>
    <col min="7919" max="7919" width="15.85546875" style="87" customWidth="1"/>
    <col min="7920" max="7920" width="16.140625" style="87" customWidth="1"/>
    <col min="7921" max="7921" width="16.28515625" style="87" customWidth="1"/>
    <col min="7922" max="7922" width="11.28515625" style="87" customWidth="1"/>
    <col min="7923" max="8169" width="9.140625" style="87"/>
    <col min="8170" max="8170" width="0" style="87" hidden="1" customWidth="1"/>
    <col min="8171" max="8171" width="5.140625" style="87" customWidth="1"/>
    <col min="8172" max="8172" width="12.140625" style="87" customWidth="1"/>
    <col min="8173" max="8173" width="17.140625" style="87" customWidth="1"/>
    <col min="8174" max="8174" width="8.42578125" style="87" customWidth="1"/>
    <col min="8175" max="8175" width="15.85546875" style="87" customWidth="1"/>
    <col min="8176" max="8176" width="16.140625" style="87" customWidth="1"/>
    <col min="8177" max="8177" width="16.28515625" style="87" customWidth="1"/>
    <col min="8178" max="8178" width="11.28515625" style="87" customWidth="1"/>
    <col min="8179" max="8425" width="9.140625" style="87"/>
    <col min="8426" max="8426" width="0" style="87" hidden="1" customWidth="1"/>
    <col min="8427" max="8427" width="5.140625" style="87" customWidth="1"/>
    <col min="8428" max="8428" width="12.140625" style="87" customWidth="1"/>
    <col min="8429" max="8429" width="17.140625" style="87" customWidth="1"/>
    <col min="8430" max="8430" width="8.42578125" style="87" customWidth="1"/>
    <col min="8431" max="8431" width="15.85546875" style="87" customWidth="1"/>
    <col min="8432" max="8432" width="16.140625" style="87" customWidth="1"/>
    <col min="8433" max="8433" width="16.28515625" style="87" customWidth="1"/>
    <col min="8434" max="8434" width="11.28515625" style="87" customWidth="1"/>
    <col min="8435" max="8681" width="9.140625" style="87"/>
    <col min="8682" max="8682" width="0" style="87" hidden="1" customWidth="1"/>
    <col min="8683" max="8683" width="5.140625" style="87" customWidth="1"/>
    <col min="8684" max="8684" width="12.140625" style="87" customWidth="1"/>
    <col min="8685" max="8685" width="17.140625" style="87" customWidth="1"/>
    <col min="8686" max="8686" width="8.42578125" style="87" customWidth="1"/>
    <col min="8687" max="8687" width="15.85546875" style="87" customWidth="1"/>
    <col min="8688" max="8688" width="16.140625" style="87" customWidth="1"/>
    <col min="8689" max="8689" width="16.28515625" style="87" customWidth="1"/>
    <col min="8690" max="8690" width="11.28515625" style="87" customWidth="1"/>
    <col min="8691" max="8937" width="9.140625" style="87"/>
    <col min="8938" max="8938" width="0" style="87" hidden="1" customWidth="1"/>
    <col min="8939" max="8939" width="5.140625" style="87" customWidth="1"/>
    <col min="8940" max="8940" width="12.140625" style="87" customWidth="1"/>
    <col min="8941" max="8941" width="17.140625" style="87" customWidth="1"/>
    <col min="8942" max="8942" width="8.42578125" style="87" customWidth="1"/>
    <col min="8943" max="8943" width="15.85546875" style="87" customWidth="1"/>
    <col min="8944" max="8944" width="16.140625" style="87" customWidth="1"/>
    <col min="8945" max="8945" width="16.28515625" style="87" customWidth="1"/>
    <col min="8946" max="8946" width="11.28515625" style="87" customWidth="1"/>
    <col min="8947" max="9193" width="9.140625" style="87"/>
    <col min="9194" max="9194" width="0" style="87" hidden="1" customWidth="1"/>
    <col min="9195" max="9195" width="5.140625" style="87" customWidth="1"/>
    <col min="9196" max="9196" width="12.140625" style="87" customWidth="1"/>
    <col min="9197" max="9197" width="17.140625" style="87" customWidth="1"/>
    <col min="9198" max="9198" width="8.42578125" style="87" customWidth="1"/>
    <col min="9199" max="9199" width="15.85546875" style="87" customWidth="1"/>
    <col min="9200" max="9200" width="16.140625" style="87" customWidth="1"/>
    <col min="9201" max="9201" width="16.28515625" style="87" customWidth="1"/>
    <col min="9202" max="9202" width="11.28515625" style="87" customWidth="1"/>
    <col min="9203" max="9449" width="9.140625" style="87"/>
    <col min="9450" max="9450" width="0" style="87" hidden="1" customWidth="1"/>
    <col min="9451" max="9451" width="5.140625" style="87" customWidth="1"/>
    <col min="9452" max="9452" width="12.140625" style="87" customWidth="1"/>
    <col min="9453" max="9453" width="17.140625" style="87" customWidth="1"/>
    <col min="9454" max="9454" width="8.42578125" style="87" customWidth="1"/>
    <col min="9455" max="9455" width="15.85546875" style="87" customWidth="1"/>
    <col min="9456" max="9456" width="16.140625" style="87" customWidth="1"/>
    <col min="9457" max="9457" width="16.28515625" style="87" customWidth="1"/>
    <col min="9458" max="9458" width="11.28515625" style="87" customWidth="1"/>
    <col min="9459" max="9705" width="9.140625" style="87"/>
    <col min="9706" max="9706" width="0" style="87" hidden="1" customWidth="1"/>
    <col min="9707" max="9707" width="5.140625" style="87" customWidth="1"/>
    <col min="9708" max="9708" width="12.140625" style="87" customWidth="1"/>
    <col min="9709" max="9709" width="17.140625" style="87" customWidth="1"/>
    <col min="9710" max="9710" width="8.42578125" style="87" customWidth="1"/>
    <col min="9711" max="9711" width="15.85546875" style="87" customWidth="1"/>
    <col min="9712" max="9712" width="16.140625" style="87" customWidth="1"/>
    <col min="9713" max="9713" width="16.28515625" style="87" customWidth="1"/>
    <col min="9714" max="9714" width="11.28515625" style="87" customWidth="1"/>
    <col min="9715" max="9961" width="9.140625" style="87"/>
    <col min="9962" max="9962" width="0" style="87" hidden="1" customWidth="1"/>
    <col min="9963" max="9963" width="5.140625" style="87" customWidth="1"/>
    <col min="9964" max="9964" width="12.140625" style="87" customWidth="1"/>
    <col min="9965" max="9965" width="17.140625" style="87" customWidth="1"/>
    <col min="9966" max="9966" width="8.42578125" style="87" customWidth="1"/>
    <col min="9967" max="9967" width="15.85546875" style="87" customWidth="1"/>
    <col min="9968" max="9968" width="16.140625" style="87" customWidth="1"/>
    <col min="9969" max="9969" width="16.28515625" style="87" customWidth="1"/>
    <col min="9970" max="9970" width="11.28515625" style="87" customWidth="1"/>
    <col min="9971" max="10217" width="9.140625" style="87"/>
    <col min="10218" max="10218" width="0" style="87" hidden="1" customWidth="1"/>
    <col min="10219" max="10219" width="5.140625" style="87" customWidth="1"/>
    <col min="10220" max="10220" width="12.140625" style="87" customWidth="1"/>
    <col min="10221" max="10221" width="17.140625" style="87" customWidth="1"/>
    <col min="10222" max="10222" width="8.42578125" style="87" customWidth="1"/>
    <col min="10223" max="10223" width="15.85546875" style="87" customWidth="1"/>
    <col min="10224" max="10224" width="16.140625" style="87" customWidth="1"/>
    <col min="10225" max="10225" width="16.28515625" style="87" customWidth="1"/>
    <col min="10226" max="10226" width="11.28515625" style="87" customWidth="1"/>
    <col min="10227" max="10473" width="9.140625" style="87"/>
    <col min="10474" max="10474" width="0" style="87" hidden="1" customWidth="1"/>
    <col min="10475" max="10475" width="5.140625" style="87" customWidth="1"/>
    <col min="10476" max="10476" width="12.140625" style="87" customWidth="1"/>
    <col min="10477" max="10477" width="17.140625" style="87" customWidth="1"/>
    <col min="10478" max="10478" width="8.42578125" style="87" customWidth="1"/>
    <col min="10479" max="10479" width="15.85546875" style="87" customWidth="1"/>
    <col min="10480" max="10480" width="16.140625" style="87" customWidth="1"/>
    <col min="10481" max="10481" width="16.28515625" style="87" customWidth="1"/>
    <col min="10482" max="10482" width="11.28515625" style="87" customWidth="1"/>
    <col min="10483" max="10729" width="9.140625" style="87"/>
    <col min="10730" max="10730" width="0" style="87" hidden="1" customWidth="1"/>
    <col min="10731" max="10731" width="5.140625" style="87" customWidth="1"/>
    <col min="10732" max="10732" width="12.140625" style="87" customWidth="1"/>
    <col min="10733" max="10733" width="17.140625" style="87" customWidth="1"/>
    <col min="10734" max="10734" width="8.42578125" style="87" customWidth="1"/>
    <col min="10735" max="10735" width="15.85546875" style="87" customWidth="1"/>
    <col min="10736" max="10736" width="16.140625" style="87" customWidth="1"/>
    <col min="10737" max="10737" width="16.28515625" style="87" customWidth="1"/>
    <col min="10738" max="10738" width="11.28515625" style="87" customWidth="1"/>
    <col min="10739" max="10985" width="9.140625" style="87"/>
    <col min="10986" max="10986" width="0" style="87" hidden="1" customWidth="1"/>
    <col min="10987" max="10987" width="5.140625" style="87" customWidth="1"/>
    <col min="10988" max="10988" width="12.140625" style="87" customWidth="1"/>
    <col min="10989" max="10989" width="17.140625" style="87" customWidth="1"/>
    <col min="10990" max="10990" width="8.42578125" style="87" customWidth="1"/>
    <col min="10991" max="10991" width="15.85546875" style="87" customWidth="1"/>
    <col min="10992" max="10992" width="16.140625" style="87" customWidth="1"/>
    <col min="10993" max="10993" width="16.28515625" style="87" customWidth="1"/>
    <col min="10994" max="10994" width="11.28515625" style="87" customWidth="1"/>
    <col min="10995" max="11241" width="9.140625" style="87"/>
    <col min="11242" max="11242" width="0" style="87" hidden="1" customWidth="1"/>
    <col min="11243" max="11243" width="5.140625" style="87" customWidth="1"/>
    <col min="11244" max="11244" width="12.140625" style="87" customWidth="1"/>
    <col min="11245" max="11245" width="17.140625" style="87" customWidth="1"/>
    <col min="11246" max="11246" width="8.42578125" style="87" customWidth="1"/>
    <col min="11247" max="11247" width="15.85546875" style="87" customWidth="1"/>
    <col min="11248" max="11248" width="16.140625" style="87" customWidth="1"/>
    <col min="11249" max="11249" width="16.28515625" style="87" customWidth="1"/>
    <col min="11250" max="11250" width="11.28515625" style="87" customWidth="1"/>
    <col min="11251" max="11497" width="9.140625" style="87"/>
    <col min="11498" max="11498" width="0" style="87" hidden="1" customWidth="1"/>
    <col min="11499" max="11499" width="5.140625" style="87" customWidth="1"/>
    <col min="11500" max="11500" width="12.140625" style="87" customWidth="1"/>
    <col min="11501" max="11501" width="17.140625" style="87" customWidth="1"/>
    <col min="11502" max="11502" width="8.42578125" style="87" customWidth="1"/>
    <col min="11503" max="11503" width="15.85546875" style="87" customWidth="1"/>
    <col min="11504" max="11504" width="16.140625" style="87" customWidth="1"/>
    <col min="11505" max="11505" width="16.28515625" style="87" customWidth="1"/>
    <col min="11506" max="11506" width="11.28515625" style="87" customWidth="1"/>
    <col min="11507" max="11753" width="9.140625" style="87"/>
    <col min="11754" max="11754" width="0" style="87" hidden="1" customWidth="1"/>
    <col min="11755" max="11755" width="5.140625" style="87" customWidth="1"/>
    <col min="11756" max="11756" width="12.140625" style="87" customWidth="1"/>
    <col min="11757" max="11757" width="17.140625" style="87" customWidth="1"/>
    <col min="11758" max="11758" width="8.42578125" style="87" customWidth="1"/>
    <col min="11759" max="11759" width="15.85546875" style="87" customWidth="1"/>
    <col min="11760" max="11760" width="16.140625" style="87" customWidth="1"/>
    <col min="11761" max="11761" width="16.28515625" style="87" customWidth="1"/>
    <col min="11762" max="11762" width="11.28515625" style="87" customWidth="1"/>
    <col min="11763" max="12009" width="9.140625" style="87"/>
    <col min="12010" max="12010" width="0" style="87" hidden="1" customWidth="1"/>
    <col min="12011" max="12011" width="5.140625" style="87" customWidth="1"/>
    <col min="12012" max="12012" width="12.140625" style="87" customWidth="1"/>
    <col min="12013" max="12013" width="17.140625" style="87" customWidth="1"/>
    <col min="12014" max="12014" width="8.42578125" style="87" customWidth="1"/>
    <col min="12015" max="12015" width="15.85546875" style="87" customWidth="1"/>
    <col min="12016" max="12016" width="16.140625" style="87" customWidth="1"/>
    <col min="12017" max="12017" width="16.28515625" style="87" customWidth="1"/>
    <col min="12018" max="12018" width="11.28515625" style="87" customWidth="1"/>
    <col min="12019" max="12265" width="9.140625" style="87"/>
    <col min="12266" max="12266" width="0" style="87" hidden="1" customWidth="1"/>
    <col min="12267" max="12267" width="5.140625" style="87" customWidth="1"/>
    <col min="12268" max="12268" width="12.140625" style="87" customWidth="1"/>
    <col min="12269" max="12269" width="17.140625" style="87" customWidth="1"/>
    <col min="12270" max="12270" width="8.42578125" style="87" customWidth="1"/>
    <col min="12271" max="12271" width="15.85546875" style="87" customWidth="1"/>
    <col min="12272" max="12272" width="16.140625" style="87" customWidth="1"/>
    <col min="12273" max="12273" width="16.28515625" style="87" customWidth="1"/>
    <col min="12274" max="12274" width="11.28515625" style="87" customWidth="1"/>
    <col min="12275" max="12521" width="9.140625" style="87"/>
    <col min="12522" max="12522" width="0" style="87" hidden="1" customWidth="1"/>
    <col min="12523" max="12523" width="5.140625" style="87" customWidth="1"/>
    <col min="12524" max="12524" width="12.140625" style="87" customWidth="1"/>
    <col min="12525" max="12525" width="17.140625" style="87" customWidth="1"/>
    <col min="12526" max="12526" width="8.42578125" style="87" customWidth="1"/>
    <col min="12527" max="12527" width="15.85546875" style="87" customWidth="1"/>
    <col min="12528" max="12528" width="16.140625" style="87" customWidth="1"/>
    <col min="12529" max="12529" width="16.28515625" style="87" customWidth="1"/>
    <col min="12530" max="12530" width="11.28515625" style="87" customWidth="1"/>
    <col min="12531" max="12777" width="9.140625" style="87"/>
    <col min="12778" max="12778" width="0" style="87" hidden="1" customWidth="1"/>
    <col min="12779" max="12779" width="5.140625" style="87" customWidth="1"/>
    <col min="12780" max="12780" width="12.140625" style="87" customWidth="1"/>
    <col min="12781" max="12781" width="17.140625" style="87" customWidth="1"/>
    <col min="12782" max="12782" width="8.42578125" style="87" customWidth="1"/>
    <col min="12783" max="12783" width="15.85546875" style="87" customWidth="1"/>
    <col min="12784" max="12784" width="16.140625" style="87" customWidth="1"/>
    <col min="12785" max="12785" width="16.28515625" style="87" customWidth="1"/>
    <col min="12786" max="12786" width="11.28515625" style="87" customWidth="1"/>
    <col min="12787" max="13033" width="9.140625" style="87"/>
    <col min="13034" max="13034" width="0" style="87" hidden="1" customWidth="1"/>
    <col min="13035" max="13035" width="5.140625" style="87" customWidth="1"/>
    <col min="13036" max="13036" width="12.140625" style="87" customWidth="1"/>
    <col min="13037" max="13037" width="17.140625" style="87" customWidth="1"/>
    <col min="13038" max="13038" width="8.42578125" style="87" customWidth="1"/>
    <col min="13039" max="13039" width="15.85546875" style="87" customWidth="1"/>
    <col min="13040" max="13040" width="16.140625" style="87" customWidth="1"/>
    <col min="13041" max="13041" width="16.28515625" style="87" customWidth="1"/>
    <col min="13042" max="13042" width="11.28515625" style="87" customWidth="1"/>
    <col min="13043" max="13289" width="9.140625" style="87"/>
    <col min="13290" max="13290" width="0" style="87" hidden="1" customWidth="1"/>
    <col min="13291" max="13291" width="5.140625" style="87" customWidth="1"/>
    <col min="13292" max="13292" width="12.140625" style="87" customWidth="1"/>
    <col min="13293" max="13293" width="17.140625" style="87" customWidth="1"/>
    <col min="13294" max="13294" width="8.42578125" style="87" customWidth="1"/>
    <col min="13295" max="13295" width="15.85546875" style="87" customWidth="1"/>
    <col min="13296" max="13296" width="16.140625" style="87" customWidth="1"/>
    <col min="13297" max="13297" width="16.28515625" style="87" customWidth="1"/>
    <col min="13298" max="13298" width="11.28515625" style="87" customWidth="1"/>
    <col min="13299" max="13545" width="9.140625" style="87"/>
    <col min="13546" max="13546" width="0" style="87" hidden="1" customWidth="1"/>
    <col min="13547" max="13547" width="5.140625" style="87" customWidth="1"/>
    <col min="13548" max="13548" width="12.140625" style="87" customWidth="1"/>
    <col min="13549" max="13549" width="17.140625" style="87" customWidth="1"/>
    <col min="13550" max="13550" width="8.42578125" style="87" customWidth="1"/>
    <col min="13551" max="13551" width="15.85546875" style="87" customWidth="1"/>
    <col min="13552" max="13552" width="16.140625" style="87" customWidth="1"/>
    <col min="13553" max="13553" width="16.28515625" style="87" customWidth="1"/>
    <col min="13554" max="13554" width="11.28515625" style="87" customWidth="1"/>
    <col min="13555" max="13801" width="9.140625" style="87"/>
    <col min="13802" max="13802" width="0" style="87" hidden="1" customWidth="1"/>
    <col min="13803" max="13803" width="5.140625" style="87" customWidth="1"/>
    <col min="13804" max="13804" width="12.140625" style="87" customWidth="1"/>
    <col min="13805" max="13805" width="17.140625" style="87" customWidth="1"/>
    <col min="13806" max="13806" width="8.42578125" style="87" customWidth="1"/>
    <col min="13807" max="13807" width="15.85546875" style="87" customWidth="1"/>
    <col min="13808" max="13808" width="16.140625" style="87" customWidth="1"/>
    <col min="13809" max="13809" width="16.28515625" style="87" customWidth="1"/>
    <col min="13810" max="13810" width="11.28515625" style="87" customWidth="1"/>
    <col min="13811" max="14057" width="9.140625" style="87"/>
    <col min="14058" max="14058" width="0" style="87" hidden="1" customWidth="1"/>
    <col min="14059" max="14059" width="5.140625" style="87" customWidth="1"/>
    <col min="14060" max="14060" width="12.140625" style="87" customWidth="1"/>
    <col min="14061" max="14061" width="17.140625" style="87" customWidth="1"/>
    <col min="14062" max="14062" width="8.42578125" style="87" customWidth="1"/>
    <col min="14063" max="14063" width="15.85546875" style="87" customWidth="1"/>
    <col min="14064" max="14064" width="16.140625" style="87" customWidth="1"/>
    <col min="14065" max="14065" width="16.28515625" style="87" customWidth="1"/>
    <col min="14066" max="14066" width="11.28515625" style="87" customWidth="1"/>
    <col min="14067" max="14313" width="9.140625" style="87"/>
    <col min="14314" max="14314" width="0" style="87" hidden="1" customWidth="1"/>
    <col min="14315" max="14315" width="5.140625" style="87" customWidth="1"/>
    <col min="14316" max="14316" width="12.140625" style="87" customWidth="1"/>
    <col min="14317" max="14317" width="17.140625" style="87" customWidth="1"/>
    <col min="14318" max="14318" width="8.42578125" style="87" customWidth="1"/>
    <col min="14319" max="14319" width="15.85546875" style="87" customWidth="1"/>
    <col min="14320" max="14320" width="16.140625" style="87" customWidth="1"/>
    <col min="14321" max="14321" width="16.28515625" style="87" customWidth="1"/>
    <col min="14322" max="14322" width="11.28515625" style="87" customWidth="1"/>
    <col min="14323" max="14569" width="9.140625" style="87"/>
    <col min="14570" max="14570" width="0" style="87" hidden="1" customWidth="1"/>
    <col min="14571" max="14571" width="5.140625" style="87" customWidth="1"/>
    <col min="14572" max="14572" width="12.140625" style="87" customWidth="1"/>
    <col min="14573" max="14573" width="17.140625" style="87" customWidth="1"/>
    <col min="14574" max="14574" width="8.42578125" style="87" customWidth="1"/>
    <col min="14575" max="14575" width="15.85546875" style="87" customWidth="1"/>
    <col min="14576" max="14576" width="16.140625" style="87" customWidth="1"/>
    <col min="14577" max="14577" width="16.28515625" style="87" customWidth="1"/>
    <col min="14578" max="14578" width="11.28515625" style="87" customWidth="1"/>
    <col min="14579" max="14825" width="9.140625" style="87"/>
    <col min="14826" max="14826" width="0" style="87" hidden="1" customWidth="1"/>
    <col min="14827" max="14827" width="5.140625" style="87" customWidth="1"/>
    <col min="14828" max="14828" width="12.140625" style="87" customWidth="1"/>
    <col min="14829" max="14829" width="17.140625" style="87" customWidth="1"/>
    <col min="14830" max="14830" width="8.42578125" style="87" customWidth="1"/>
    <col min="14831" max="14831" width="15.85546875" style="87" customWidth="1"/>
    <col min="14832" max="14832" width="16.140625" style="87" customWidth="1"/>
    <col min="14833" max="14833" width="16.28515625" style="87" customWidth="1"/>
    <col min="14834" max="14834" width="11.28515625" style="87" customWidth="1"/>
    <col min="14835" max="15081" width="9.140625" style="87"/>
    <col min="15082" max="15082" width="0" style="87" hidden="1" customWidth="1"/>
    <col min="15083" max="15083" width="5.140625" style="87" customWidth="1"/>
    <col min="15084" max="15084" width="12.140625" style="87" customWidth="1"/>
    <col min="15085" max="15085" width="17.140625" style="87" customWidth="1"/>
    <col min="15086" max="15086" width="8.42578125" style="87" customWidth="1"/>
    <col min="15087" max="15087" width="15.85546875" style="87" customWidth="1"/>
    <col min="15088" max="15088" width="16.140625" style="87" customWidth="1"/>
    <col min="15089" max="15089" width="16.28515625" style="87" customWidth="1"/>
    <col min="15090" max="15090" width="11.28515625" style="87" customWidth="1"/>
    <col min="15091" max="15337" width="9.140625" style="87"/>
    <col min="15338" max="15338" width="0" style="87" hidden="1" customWidth="1"/>
    <col min="15339" max="15339" width="5.140625" style="87" customWidth="1"/>
    <col min="15340" max="15340" width="12.140625" style="87" customWidth="1"/>
    <col min="15341" max="15341" width="17.140625" style="87" customWidth="1"/>
    <col min="15342" max="15342" width="8.42578125" style="87" customWidth="1"/>
    <col min="15343" max="15343" width="15.85546875" style="87" customWidth="1"/>
    <col min="15344" max="15344" width="16.140625" style="87" customWidth="1"/>
    <col min="15345" max="15345" width="16.28515625" style="87" customWidth="1"/>
    <col min="15346" max="15346" width="11.28515625" style="87" customWidth="1"/>
    <col min="15347" max="15593" width="9.140625" style="87"/>
    <col min="15594" max="15594" width="0" style="87" hidden="1" customWidth="1"/>
    <col min="15595" max="15595" width="5.140625" style="87" customWidth="1"/>
    <col min="15596" max="15596" width="12.140625" style="87" customWidth="1"/>
    <col min="15597" max="15597" width="17.140625" style="87" customWidth="1"/>
    <col min="15598" max="15598" width="8.42578125" style="87" customWidth="1"/>
    <col min="15599" max="15599" width="15.85546875" style="87" customWidth="1"/>
    <col min="15600" max="15600" width="16.140625" style="87" customWidth="1"/>
    <col min="15601" max="15601" width="16.28515625" style="87" customWidth="1"/>
    <col min="15602" max="15602" width="11.28515625" style="87" customWidth="1"/>
    <col min="15603" max="15849" width="9.140625" style="87"/>
    <col min="15850" max="15850" width="0" style="87" hidden="1" customWidth="1"/>
    <col min="15851" max="15851" width="5.140625" style="87" customWidth="1"/>
    <col min="15852" max="15852" width="12.140625" style="87" customWidth="1"/>
    <col min="15853" max="15853" width="17.140625" style="87" customWidth="1"/>
    <col min="15854" max="15854" width="8.42578125" style="87" customWidth="1"/>
    <col min="15855" max="15855" width="15.85546875" style="87" customWidth="1"/>
    <col min="15856" max="15856" width="16.140625" style="87" customWidth="1"/>
    <col min="15857" max="15857" width="16.28515625" style="87" customWidth="1"/>
    <col min="15858" max="15858" width="11.28515625" style="87" customWidth="1"/>
    <col min="15859" max="16105" width="9.140625" style="87"/>
    <col min="16106" max="16106" width="0" style="87" hidden="1" customWidth="1"/>
    <col min="16107" max="16107" width="5.140625" style="87" customWidth="1"/>
    <col min="16108" max="16108" width="12.140625" style="87" customWidth="1"/>
    <col min="16109" max="16109" width="17.140625" style="87" customWidth="1"/>
    <col min="16110" max="16110" width="8.42578125" style="87" customWidth="1"/>
    <col min="16111" max="16111" width="15.85546875" style="87" customWidth="1"/>
    <col min="16112" max="16112" width="16.140625" style="87" customWidth="1"/>
    <col min="16113" max="16113" width="16.28515625" style="87" customWidth="1"/>
    <col min="16114" max="16114" width="11.28515625" style="87" customWidth="1"/>
    <col min="16115" max="16384" width="9.140625" style="87"/>
  </cols>
  <sheetData>
    <row r="1" spans="1:10" s="84" customFormat="1" ht="15">
      <c r="B1" s="174" t="s">
        <v>139</v>
      </c>
      <c r="C1" s="174"/>
      <c r="D1" s="174"/>
      <c r="E1" s="175" t="s">
        <v>581</v>
      </c>
      <c r="F1" s="175"/>
      <c r="G1" s="175"/>
      <c r="H1" s="175"/>
      <c r="I1" s="175"/>
      <c r="J1" s="107"/>
    </row>
    <row r="2" spans="1:10" s="84" customFormat="1" ht="15">
      <c r="B2" s="174" t="s">
        <v>140</v>
      </c>
      <c r="C2" s="174"/>
      <c r="D2" s="174"/>
      <c r="E2" s="174" t="e">
        <f>"MÔN:    "&amp;#REF!</f>
        <v>#REF!</v>
      </c>
      <c r="F2" s="174"/>
      <c r="G2" s="174"/>
      <c r="H2" s="174"/>
      <c r="I2" s="174"/>
      <c r="J2" s="107"/>
    </row>
    <row r="3" spans="1:10" s="84" customFormat="1" ht="15">
      <c r="B3" s="85"/>
      <c r="C3" s="86" t="str">
        <f>[5]DSSV!$D$1</f>
        <v>BẢNG ĐIỂM ĐÁNH GIÁ KẾT QUẢ HỌC TẬP * NĂM HỌC: 2014-2015</v>
      </c>
      <c r="D3" s="85"/>
      <c r="E3" s="174" t="e">
        <f>"MÃ MÔN: "&amp;#REF!</f>
        <v>#REF!</v>
      </c>
      <c r="F3" s="174"/>
      <c r="G3" s="174"/>
      <c r="H3" s="174"/>
      <c r="I3" s="174"/>
      <c r="J3" s="107"/>
    </row>
    <row r="4" spans="1:10" s="84" customFormat="1" ht="13.5" customHeight="1">
      <c r="B4" s="85"/>
      <c r="C4" s="85"/>
      <c r="D4" s="85"/>
      <c r="E4" s="85"/>
      <c r="F4" s="85"/>
      <c r="G4" s="85"/>
      <c r="H4" s="85"/>
      <c r="I4" s="92" t="s">
        <v>583</v>
      </c>
      <c r="J4" s="107"/>
    </row>
    <row r="5" spans="1:10" ht="14.25">
      <c r="B5" s="111" t="s">
        <v>460</v>
      </c>
      <c r="C5" s="88"/>
      <c r="D5" s="89"/>
      <c r="E5" s="90"/>
      <c r="I5" s="92" t="s">
        <v>582</v>
      </c>
    </row>
    <row r="6" spans="1:10" s="93" customFormat="1" ht="15" customHeight="1">
      <c r="A6" s="176" t="s">
        <v>0</v>
      </c>
      <c r="B6" s="173" t="s">
        <v>0</v>
      </c>
      <c r="C6" s="172" t="s">
        <v>2</v>
      </c>
      <c r="D6" s="177" t="s">
        <v>3</v>
      </c>
      <c r="E6" s="178" t="s">
        <v>4</v>
      </c>
      <c r="F6" s="170" t="s">
        <v>14</v>
      </c>
      <c r="G6" s="172" t="s">
        <v>15</v>
      </c>
      <c r="H6" s="172" t="s">
        <v>142</v>
      </c>
      <c r="I6" s="172" t="s">
        <v>11</v>
      </c>
      <c r="J6" s="169" t="s">
        <v>143</v>
      </c>
    </row>
    <row r="7" spans="1:10" s="93" customFormat="1" ht="15" customHeight="1">
      <c r="A7" s="176"/>
      <c r="B7" s="173"/>
      <c r="C7" s="173"/>
      <c r="D7" s="177"/>
      <c r="E7" s="178"/>
      <c r="F7" s="171"/>
      <c r="G7" s="173"/>
      <c r="H7" s="173"/>
      <c r="I7" s="172"/>
      <c r="J7" s="169"/>
    </row>
    <row r="8" spans="1:10" s="100" customFormat="1" ht="14.25" customHeight="1">
      <c r="A8" s="94">
        <v>1</v>
      </c>
      <c r="B8" s="95">
        <v>1</v>
      </c>
      <c r="C8" s="95">
        <v>2020525605</v>
      </c>
      <c r="D8" s="96" t="e">
        <f>VLOOKUP(C8,#REF!,2,0)</f>
        <v>#REF!</v>
      </c>
      <c r="E8" s="97" t="e">
        <f>VLOOKUP(C8,#REF!,3,0)</f>
        <v>#REF!</v>
      </c>
      <c r="F8" s="98" t="e">
        <f>VLOOKUP(C8,#REF!,5,0)</f>
        <v>#REF!</v>
      </c>
      <c r="G8" s="98" t="e">
        <f>VLOOKUP(C8,#REF!,6,0)</f>
        <v>#REF!</v>
      </c>
      <c r="H8" s="98"/>
      <c r="I8" s="99"/>
      <c r="J8" s="109">
        <v>9</v>
      </c>
    </row>
    <row r="9" spans="1:10" s="100" customFormat="1" ht="14.25" customHeight="1">
      <c r="A9" s="94">
        <v>2</v>
      </c>
      <c r="B9" s="101">
        <v>2</v>
      </c>
      <c r="C9" s="101"/>
      <c r="D9" s="102" t="e">
        <f>VLOOKUP(C9,#REF!,2,0)</f>
        <v>#REF!</v>
      </c>
      <c r="E9" s="103" t="e">
        <f>VLOOKUP(C9,#REF!,3,0)</f>
        <v>#REF!</v>
      </c>
      <c r="F9" s="104" t="e">
        <f>VLOOKUP(C9,#REF!,5,0)</f>
        <v>#REF!</v>
      </c>
      <c r="G9" s="104" t="e">
        <f>VLOOKUP(C9,#REF!,6,0)</f>
        <v>#REF!</v>
      </c>
      <c r="H9" s="104"/>
      <c r="I9" s="99"/>
      <c r="J9" s="109"/>
    </row>
    <row r="10" spans="1:10" s="100" customFormat="1" ht="14.25" customHeight="1">
      <c r="A10" s="94">
        <v>3</v>
      </c>
      <c r="B10" s="101">
        <v>3</v>
      </c>
      <c r="C10" s="101"/>
      <c r="D10" s="102" t="e">
        <f>VLOOKUP(C10,#REF!,2,0)</f>
        <v>#REF!</v>
      </c>
      <c r="E10" s="103" t="e">
        <f>VLOOKUP(C10,#REF!,3,0)</f>
        <v>#REF!</v>
      </c>
      <c r="F10" s="104" t="e">
        <f>VLOOKUP(C10,#REF!,5,0)</f>
        <v>#REF!</v>
      </c>
      <c r="G10" s="104" t="e">
        <f>VLOOKUP(C10,#REF!,6,0)</f>
        <v>#REF!</v>
      </c>
      <c r="H10" s="104"/>
      <c r="I10" s="99"/>
      <c r="J10" s="109"/>
    </row>
    <row r="11" spans="1:10" s="100" customFormat="1" ht="14.25" customHeight="1">
      <c r="A11" s="94">
        <v>4</v>
      </c>
      <c r="B11" s="101">
        <v>4</v>
      </c>
      <c r="C11" s="101"/>
      <c r="D11" s="102" t="e">
        <f>VLOOKUP(C11,#REF!,2,0)</f>
        <v>#REF!</v>
      </c>
      <c r="E11" s="103" t="e">
        <f>VLOOKUP(C11,#REF!,3,0)</f>
        <v>#REF!</v>
      </c>
      <c r="F11" s="104" t="e">
        <f>VLOOKUP(C11,#REF!,5,0)</f>
        <v>#REF!</v>
      </c>
      <c r="G11" s="104" t="e">
        <f>VLOOKUP(C11,#REF!,6,0)</f>
        <v>#REF!</v>
      </c>
      <c r="H11" s="104"/>
      <c r="I11" s="99"/>
      <c r="J11" s="109"/>
    </row>
    <row r="12" spans="1:10" s="100" customFormat="1" ht="14.25" customHeight="1">
      <c r="A12" s="94">
        <v>5</v>
      </c>
      <c r="B12" s="101">
        <v>5</v>
      </c>
      <c r="C12" s="101"/>
      <c r="D12" s="102" t="e">
        <f>VLOOKUP(C12,#REF!,2,0)</f>
        <v>#REF!</v>
      </c>
      <c r="E12" s="103" t="e">
        <f>VLOOKUP(C12,#REF!,3,0)</f>
        <v>#REF!</v>
      </c>
      <c r="F12" s="104" t="e">
        <f>VLOOKUP(C12,#REF!,5,0)</f>
        <v>#REF!</v>
      </c>
      <c r="G12" s="104" t="e">
        <f>VLOOKUP(C12,#REF!,6,0)</f>
        <v>#REF!</v>
      </c>
      <c r="H12" s="104"/>
      <c r="I12" s="99"/>
      <c r="J12" s="109"/>
    </row>
    <row r="13" spans="1:10" s="100" customFormat="1" ht="14.25" customHeight="1">
      <c r="A13" s="94">
        <v>6</v>
      </c>
      <c r="B13" s="101">
        <v>6</v>
      </c>
      <c r="C13" s="101"/>
      <c r="D13" s="102" t="e">
        <f>VLOOKUP(C13,#REF!,2,0)</f>
        <v>#REF!</v>
      </c>
      <c r="E13" s="103" t="e">
        <f>VLOOKUP(C13,#REF!,3,0)</f>
        <v>#REF!</v>
      </c>
      <c r="F13" s="104" t="e">
        <f>VLOOKUP(C13,#REF!,5,0)</f>
        <v>#REF!</v>
      </c>
      <c r="G13" s="104" t="e">
        <f>VLOOKUP(C13,#REF!,6,0)</f>
        <v>#REF!</v>
      </c>
      <c r="H13" s="104"/>
      <c r="I13" s="99"/>
      <c r="J13" s="109"/>
    </row>
  </sheetData>
  <mergeCells count="15">
    <mergeCell ref="A6:A7"/>
    <mergeCell ref="B6:B7"/>
    <mergeCell ref="C6:C7"/>
    <mergeCell ref="D6:D7"/>
    <mergeCell ref="E6:E7"/>
    <mergeCell ref="B1:D1"/>
    <mergeCell ref="E1:I1"/>
    <mergeCell ref="B2:D2"/>
    <mergeCell ref="E2:I2"/>
    <mergeCell ref="E3:I3"/>
    <mergeCell ref="J6:J7"/>
    <mergeCell ref="F6:F7"/>
    <mergeCell ref="G6:G7"/>
    <mergeCell ref="H6:H7"/>
    <mergeCell ref="I6:I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35" hidden="1" customWidth="1"/>
    <col min="2" max="2" width="3.85546875" style="35" customWidth="1"/>
    <col min="3" max="3" width="8.5703125" style="80" customWidth="1"/>
    <col min="4" max="4" width="13.5703125" style="46" customWidth="1"/>
    <col min="5" max="5" width="5.85546875" style="62" customWidth="1"/>
    <col min="6" max="6" width="9.28515625" style="63" customWidth="1"/>
    <col min="7" max="7" width="9.42578125" style="45" customWidth="1"/>
    <col min="8" max="8" width="3.140625" style="45" customWidth="1"/>
    <col min="9" max="14" width="3" style="45" customWidth="1"/>
    <col min="15" max="15" width="3" style="80" customWidth="1"/>
    <col min="16" max="16" width="3.28515625" style="80" customWidth="1"/>
    <col min="17" max="17" width="3.85546875" style="80" customWidth="1"/>
    <col min="18" max="18" width="11.28515625" style="69" customWidth="1"/>
    <col min="19" max="19" width="7.7109375" style="42" customWidth="1"/>
    <col min="20" max="16384" width="9.140625" style="35"/>
  </cols>
  <sheetData>
    <row r="1" spans="1:21" ht="18.75">
      <c r="B1" s="114" t="s">
        <v>457</v>
      </c>
      <c r="C1" s="115"/>
      <c r="D1" s="116"/>
      <c r="E1" s="117"/>
      <c r="F1" s="118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9"/>
      <c r="S1" s="120"/>
    </row>
    <row r="2" spans="1:21" ht="12.75">
      <c r="B2" s="198" t="s">
        <v>1</v>
      </c>
      <c r="C2" s="198"/>
      <c r="D2" s="198"/>
      <c r="E2" s="199" t="e">
        <f>#REF!</f>
        <v>#REF!</v>
      </c>
      <c r="F2" s="199"/>
      <c r="G2" s="199"/>
      <c r="H2" s="199"/>
      <c r="I2" s="199"/>
      <c r="J2" s="199"/>
      <c r="K2" s="199"/>
      <c r="L2" s="199"/>
      <c r="M2" s="199"/>
      <c r="N2" s="199"/>
      <c r="O2" s="199"/>
      <c r="P2" s="199"/>
      <c r="Q2" s="199"/>
      <c r="R2" s="199"/>
      <c r="S2" s="36"/>
    </row>
    <row r="3" spans="1:21" ht="14.25">
      <c r="B3" s="181" t="s">
        <v>126</v>
      </c>
      <c r="C3" s="181"/>
      <c r="D3" s="181"/>
      <c r="E3" s="183" t="e">
        <f>"MÔN:    "&amp;#REF!&amp;"  *   "&amp;#REF!&amp;" "&amp;#REF!</f>
        <v>#REF!</v>
      </c>
      <c r="F3" s="183"/>
      <c r="G3" s="183"/>
      <c r="H3" s="183"/>
      <c r="I3" s="183"/>
      <c r="J3" s="183"/>
      <c r="K3" s="183"/>
      <c r="L3" s="183"/>
      <c r="M3" s="183"/>
      <c r="N3" s="183"/>
      <c r="O3" s="183"/>
      <c r="P3" s="183"/>
      <c r="Q3" s="183"/>
      <c r="R3" s="183"/>
      <c r="S3" s="37"/>
    </row>
    <row r="4" spans="1:21" s="38" customFormat="1" ht="14.25">
      <c r="B4" s="81"/>
      <c r="C4" s="81"/>
      <c r="D4" s="39"/>
      <c r="E4" s="40"/>
      <c r="F4" s="83"/>
      <c r="G4" s="81"/>
      <c r="H4" s="81"/>
      <c r="I4" s="81" t="e">
        <f>"MÃ MÔN: "&amp;#REF!</f>
        <v>#REF!</v>
      </c>
      <c r="J4" s="81"/>
      <c r="L4" s="81"/>
      <c r="M4" s="81"/>
      <c r="N4" s="81"/>
      <c r="O4" s="81"/>
      <c r="P4" s="81"/>
      <c r="Q4" s="41" t="e">
        <f>"Học kỳ : " &amp;#REF!</f>
        <v>#REF!</v>
      </c>
      <c r="R4" s="37"/>
      <c r="S4" s="42"/>
    </row>
    <row r="5" spans="1:21" s="38" customFormat="1" ht="15">
      <c r="B5" s="43" t="str">
        <f>'LPl2'!$B$5</f>
        <v>Thời gian : 31/07/2016</v>
      </c>
      <c r="C5" s="41"/>
      <c r="D5" s="44"/>
      <c r="E5" s="40"/>
      <c r="F5" s="40"/>
      <c r="G5" s="81"/>
      <c r="H5" s="81"/>
      <c r="I5" s="81"/>
      <c r="J5" s="81"/>
      <c r="K5" s="81"/>
      <c r="L5" s="81"/>
      <c r="M5" s="81"/>
      <c r="N5" s="81"/>
      <c r="O5" s="81"/>
      <c r="P5" s="81"/>
      <c r="Q5" s="41" t="s">
        <v>141</v>
      </c>
      <c r="R5" s="37"/>
      <c r="S5" s="42"/>
    </row>
    <row r="6" spans="1:21" s="45" customFormat="1" hidden="1">
      <c r="B6" s="45">
        <v>1</v>
      </c>
      <c r="C6" s="45">
        <v>2</v>
      </c>
      <c r="D6" s="46">
        <v>3</v>
      </c>
      <c r="E6" s="47">
        <v>4</v>
      </c>
      <c r="F6" s="48">
        <v>5</v>
      </c>
      <c r="G6" s="45">
        <v>6</v>
      </c>
      <c r="H6" s="45">
        <v>7</v>
      </c>
      <c r="I6" s="45">
        <v>8</v>
      </c>
      <c r="J6" s="45">
        <v>9</v>
      </c>
      <c r="K6" s="45">
        <v>10</v>
      </c>
      <c r="L6" s="45">
        <v>11</v>
      </c>
      <c r="M6" s="45">
        <v>12</v>
      </c>
      <c r="N6" s="45">
        <v>13</v>
      </c>
      <c r="O6" s="45">
        <v>14</v>
      </c>
      <c r="P6" s="45">
        <v>15</v>
      </c>
      <c r="Q6" s="45">
        <v>16</v>
      </c>
      <c r="R6" s="49">
        <v>17</v>
      </c>
      <c r="S6" s="50">
        <v>18</v>
      </c>
    </row>
    <row r="7" spans="1:21" s="38" customFormat="1" ht="15" customHeight="1">
      <c r="B7" s="200" t="s">
        <v>0</v>
      </c>
      <c r="C7" s="187" t="s">
        <v>2</v>
      </c>
      <c r="D7" s="203" t="s">
        <v>3</v>
      </c>
      <c r="E7" s="206" t="s">
        <v>4</v>
      </c>
      <c r="F7" s="187" t="s">
        <v>14</v>
      </c>
      <c r="G7" s="187" t="s">
        <v>15</v>
      </c>
      <c r="H7" s="209" t="s">
        <v>127</v>
      </c>
      <c r="I7" s="210"/>
      <c r="J7" s="210"/>
      <c r="K7" s="210"/>
      <c r="L7" s="210"/>
      <c r="M7" s="210"/>
      <c r="N7" s="210"/>
      <c r="O7" s="210"/>
      <c r="P7" s="211"/>
      <c r="Q7" s="212" t="s">
        <v>17</v>
      </c>
      <c r="R7" s="213"/>
      <c r="S7" s="187" t="s">
        <v>5</v>
      </c>
    </row>
    <row r="8" spans="1:21" s="52" customFormat="1" ht="15" customHeight="1">
      <c r="A8" s="194" t="s">
        <v>0</v>
      </c>
      <c r="B8" s="201"/>
      <c r="C8" s="188"/>
      <c r="D8" s="204"/>
      <c r="E8" s="207"/>
      <c r="F8" s="188"/>
      <c r="G8" s="188"/>
      <c r="H8" s="51" t="e">
        <f>#REF!</f>
        <v>#REF!</v>
      </c>
      <c r="I8" s="51" t="e">
        <f>#REF!</f>
        <v>#REF!</v>
      </c>
      <c r="J8" s="51" t="e">
        <f>#REF!</f>
        <v>#REF!</v>
      </c>
      <c r="K8" s="51" t="e">
        <f>#REF!</f>
        <v>#REF!</v>
      </c>
      <c r="L8" s="51" t="e">
        <f>#REF!</f>
        <v>#REF!</v>
      </c>
      <c r="M8" s="51" t="e">
        <f>#REF!</f>
        <v>#REF!</v>
      </c>
      <c r="N8" s="51" t="e">
        <f>#REF!</f>
        <v>#REF!</v>
      </c>
      <c r="O8" s="51" t="e">
        <f>#REF!</f>
        <v>#REF!</v>
      </c>
      <c r="P8" s="51" t="e">
        <f>#REF!</f>
        <v>#REF!</v>
      </c>
      <c r="Q8" s="214"/>
      <c r="R8" s="215"/>
      <c r="S8" s="188"/>
    </row>
    <row r="9" spans="1:21" s="52" customFormat="1" ht="25.5" customHeight="1">
      <c r="A9" s="194"/>
      <c r="B9" s="202"/>
      <c r="C9" s="189"/>
      <c r="D9" s="205"/>
      <c r="E9" s="208"/>
      <c r="F9" s="189"/>
      <c r="G9" s="189"/>
      <c r="H9" s="53" t="e">
        <f>#REF!</f>
        <v>#REF!</v>
      </c>
      <c r="I9" s="53" t="e">
        <f>#REF!</f>
        <v>#REF!</v>
      </c>
      <c r="J9" s="53" t="e">
        <f>#REF!</f>
        <v>#REF!</v>
      </c>
      <c r="K9" s="53" t="e">
        <f>#REF!</f>
        <v>#REF!</v>
      </c>
      <c r="L9" s="53" t="e">
        <f>#REF!</f>
        <v>#REF!</v>
      </c>
      <c r="M9" s="53" t="e">
        <f>#REF!</f>
        <v>#REF!</v>
      </c>
      <c r="N9" s="53" t="e">
        <f>#REF!</f>
        <v>#REF!</v>
      </c>
      <c r="O9" s="53" t="e">
        <f>#REF!</f>
        <v>#REF!</v>
      </c>
      <c r="P9" s="53" t="e">
        <f>#REF!</f>
        <v>#REF!</v>
      </c>
      <c r="Q9" s="54" t="s">
        <v>12</v>
      </c>
      <c r="R9" s="55" t="s">
        <v>13</v>
      </c>
      <c r="S9" s="189"/>
    </row>
    <row r="10" spans="1:21" s="58" customFormat="1" ht="20.25" customHeight="1">
      <c r="A10" s="56">
        <v>1</v>
      </c>
      <c r="B10" s="76">
        <f>--SUBTOTAL(2,C$7:C10)</f>
        <v>1</v>
      </c>
      <c r="C10" s="57">
        <f>'LPl2'!C8</f>
        <v>2020525605</v>
      </c>
      <c r="D10" s="74" t="e">
        <f>VLOOKUP(C10,#REF!,2,0)</f>
        <v>#REF!</v>
      </c>
      <c r="E10" s="75" t="e">
        <f>VLOOKUP(C10,#REF!,3,0)</f>
        <v>#REF!</v>
      </c>
      <c r="F10" s="79" t="e">
        <f>VLOOKUP(C10,#REF!,4,0)</f>
        <v>#REF!</v>
      </c>
      <c r="G10" s="79" t="e">
        <f>VLOOKUP(C10,#REF!,5,0)</f>
        <v>#REF!</v>
      </c>
      <c r="H10" s="76" t="e">
        <f>VLOOKUP(C10,#REF!,6,0)</f>
        <v>#REF!</v>
      </c>
      <c r="I10" s="76" t="e">
        <f>VLOOKUP(C10,#REF!,7,0)</f>
        <v>#REF!</v>
      </c>
      <c r="J10" s="76" t="e">
        <f>VLOOKUP(C10,#REF!,8,0)</f>
        <v>#REF!</v>
      </c>
      <c r="K10" s="76" t="e">
        <f>VLOOKUP(C10,#REF!,9,0)</f>
        <v>#REF!</v>
      </c>
      <c r="L10" s="76" t="e">
        <f>VLOOKUP(C10,#REF!,10,0)</f>
        <v>#REF!</v>
      </c>
      <c r="M10" s="76" t="e">
        <f>VLOOKUP(C10,#REF!,11,0)</f>
        <v>#REF!</v>
      </c>
      <c r="N10" s="76" t="e">
        <f>VLOOKUP(C10,#REF!,12,0)</f>
        <v>#REF!</v>
      </c>
      <c r="O10" s="76" t="e">
        <f>VLOOKUP(C10,#REF!,13,0)</f>
        <v>#REF!</v>
      </c>
      <c r="P10" s="76">
        <f>VLOOKUP(C10,'LPl2'!$C$8:$J$13,8,0)</f>
        <v>9</v>
      </c>
      <c r="Q10" s="77" t="e">
        <f>IF(OR(ISNUMBER(P10)=FALSE,P10&lt;4),0,ROUND(SUMPRODUCT($H$9:$P$9,H10:P10),1))</f>
        <v>#REF!</v>
      </c>
      <c r="R10" s="73" t="e">
        <f>VLOOKUP(Q10,IDCODE!$A$1:$B$96,2,0)</f>
        <v>#REF!</v>
      </c>
      <c r="S10" s="78">
        <f>VLOOKUP(C10,'LPl2'!$C$8:$I$13,7,0)</f>
        <v>0</v>
      </c>
      <c r="T10" s="58" t="e">
        <f>MID(G10,4,10)</f>
        <v>#REF!</v>
      </c>
      <c r="U10" s="58" t="e">
        <f>LEFT(T10,3)</f>
        <v>#REF!</v>
      </c>
    </row>
    <row r="11" spans="1:21" s="58" customFormat="1" ht="20.25" customHeight="1">
      <c r="A11" s="56">
        <v>2</v>
      </c>
      <c r="B11" s="76">
        <f>--SUBTOTAL(2,C$7:C11)</f>
        <v>1</v>
      </c>
      <c r="C11" s="57"/>
      <c r="D11" s="74" t="e">
        <f>VLOOKUP(C11,#REF!,2,0)</f>
        <v>#REF!</v>
      </c>
      <c r="E11" s="75" t="e">
        <f>VLOOKUP(C11,#REF!,3,0)</f>
        <v>#REF!</v>
      </c>
      <c r="F11" s="79" t="e">
        <f>VLOOKUP(C11,#REF!,4,0)</f>
        <v>#REF!</v>
      </c>
      <c r="G11" s="79" t="e">
        <f>VLOOKUP(C11,#REF!,5,0)</f>
        <v>#REF!</v>
      </c>
      <c r="H11" s="76" t="e">
        <f>VLOOKUP(C11,#REF!,6,0)</f>
        <v>#REF!</v>
      </c>
      <c r="I11" s="76" t="e">
        <f>VLOOKUP(C11,#REF!,7,0)</f>
        <v>#REF!</v>
      </c>
      <c r="J11" s="76" t="e">
        <f>VLOOKUP(C11,#REF!,8,0)</f>
        <v>#REF!</v>
      </c>
      <c r="K11" s="76" t="e">
        <f>VLOOKUP(C11,#REF!,9,0)</f>
        <v>#REF!</v>
      </c>
      <c r="L11" s="76" t="e">
        <f>VLOOKUP(C11,#REF!,10,0)</f>
        <v>#REF!</v>
      </c>
      <c r="M11" s="76" t="e">
        <f>VLOOKUP(C11,#REF!,11,0)</f>
        <v>#REF!</v>
      </c>
      <c r="N11" s="76" t="e">
        <f>VLOOKUP(C11,#REF!,12,0)</f>
        <v>#REF!</v>
      </c>
      <c r="O11" s="76" t="e">
        <f>VLOOKUP(C11,#REF!,13,0)</f>
        <v>#REF!</v>
      </c>
      <c r="P11" s="76" t="e">
        <f>VLOOKUP(C11,'LPl2'!$C$8:$J$13,8,0)</f>
        <v>#N/A</v>
      </c>
      <c r="Q11" s="77" t="e">
        <f t="shared" ref="Q11:Q14" si="0">IF(OR(ISNUMBER(P11)=FALSE,P11&lt;4),0,ROUND(SUMPRODUCT($H$9:$P$9,H11:P11),1))</f>
        <v>#N/A</v>
      </c>
      <c r="R11" s="73" t="e">
        <f>VLOOKUP(Q11,IDCODE!$A$1:$B$96,2,0)</f>
        <v>#N/A</v>
      </c>
      <c r="S11" s="78" t="e">
        <f>VLOOKUP(C11,'LPl2'!$C$8:$I$13,7,0)</f>
        <v>#N/A</v>
      </c>
      <c r="T11" s="58" t="e">
        <f t="shared" ref="T11:T14" si="1">MID(G11,4,10)</f>
        <v>#REF!</v>
      </c>
      <c r="U11" s="58" t="e">
        <f t="shared" ref="U11:U14" si="2">LEFT(T11,3)</f>
        <v>#REF!</v>
      </c>
    </row>
    <row r="12" spans="1:21" s="58" customFormat="1" ht="20.25" customHeight="1">
      <c r="A12" s="56">
        <v>3</v>
      </c>
      <c r="B12" s="76">
        <f>--SUBTOTAL(2,C$7:C12)</f>
        <v>1</v>
      </c>
      <c r="C12" s="57"/>
      <c r="D12" s="74" t="e">
        <f>VLOOKUP(C12,#REF!,2,0)</f>
        <v>#REF!</v>
      </c>
      <c r="E12" s="75" t="e">
        <f>VLOOKUP(C12,#REF!,3,0)</f>
        <v>#REF!</v>
      </c>
      <c r="F12" s="79" t="e">
        <f>VLOOKUP(C12,#REF!,4,0)</f>
        <v>#REF!</v>
      </c>
      <c r="G12" s="79" t="e">
        <f>VLOOKUP(C12,#REF!,5,0)</f>
        <v>#REF!</v>
      </c>
      <c r="H12" s="76" t="e">
        <f>VLOOKUP(C12,#REF!,6,0)</f>
        <v>#REF!</v>
      </c>
      <c r="I12" s="76" t="e">
        <f>VLOOKUP(C12,#REF!,7,0)</f>
        <v>#REF!</v>
      </c>
      <c r="J12" s="76" t="e">
        <f>VLOOKUP(C12,#REF!,8,0)</f>
        <v>#REF!</v>
      </c>
      <c r="K12" s="76" t="e">
        <f>VLOOKUP(C12,#REF!,9,0)</f>
        <v>#REF!</v>
      </c>
      <c r="L12" s="76" t="e">
        <f>VLOOKUP(C12,#REF!,10,0)</f>
        <v>#REF!</v>
      </c>
      <c r="M12" s="76" t="e">
        <f>VLOOKUP(C12,#REF!,11,0)</f>
        <v>#REF!</v>
      </c>
      <c r="N12" s="76" t="e">
        <f>VLOOKUP(C12,#REF!,12,0)</f>
        <v>#REF!</v>
      </c>
      <c r="O12" s="76" t="e">
        <f>VLOOKUP(C12,#REF!,13,0)</f>
        <v>#REF!</v>
      </c>
      <c r="P12" s="76" t="e">
        <f>VLOOKUP(C12,'LPl2'!$C$8:$J$13,8,0)</f>
        <v>#N/A</v>
      </c>
      <c r="Q12" s="77" t="e">
        <f t="shared" si="0"/>
        <v>#N/A</v>
      </c>
      <c r="R12" s="73" t="e">
        <f>VLOOKUP(Q12,IDCODE!$A$1:$B$96,2,0)</f>
        <v>#N/A</v>
      </c>
      <c r="S12" s="78" t="e">
        <f>VLOOKUP(C12,'LPl2'!$C$8:$I$13,7,0)</f>
        <v>#N/A</v>
      </c>
      <c r="T12" s="58" t="e">
        <f t="shared" si="1"/>
        <v>#REF!</v>
      </c>
      <c r="U12" s="58" t="e">
        <f t="shared" si="2"/>
        <v>#REF!</v>
      </c>
    </row>
    <row r="13" spans="1:21" s="58" customFormat="1" ht="20.25" customHeight="1">
      <c r="A13" s="56">
        <v>4</v>
      </c>
      <c r="B13" s="76">
        <f>--SUBTOTAL(2,C$7:C13)</f>
        <v>1</v>
      </c>
      <c r="C13" s="57"/>
      <c r="D13" s="74" t="e">
        <f>VLOOKUP(C13,#REF!,2,0)</f>
        <v>#REF!</v>
      </c>
      <c r="E13" s="75" t="e">
        <f>VLOOKUP(C13,#REF!,3,0)</f>
        <v>#REF!</v>
      </c>
      <c r="F13" s="79" t="e">
        <f>VLOOKUP(C13,#REF!,4,0)</f>
        <v>#REF!</v>
      </c>
      <c r="G13" s="79" t="e">
        <f>VLOOKUP(C13,#REF!,5,0)</f>
        <v>#REF!</v>
      </c>
      <c r="H13" s="76" t="e">
        <f>VLOOKUP(C13,#REF!,6,0)</f>
        <v>#REF!</v>
      </c>
      <c r="I13" s="76" t="e">
        <f>VLOOKUP(C13,#REF!,7,0)</f>
        <v>#REF!</v>
      </c>
      <c r="J13" s="76" t="e">
        <f>VLOOKUP(C13,#REF!,8,0)</f>
        <v>#REF!</v>
      </c>
      <c r="K13" s="76" t="e">
        <f>VLOOKUP(C13,#REF!,9,0)</f>
        <v>#REF!</v>
      </c>
      <c r="L13" s="76" t="e">
        <f>VLOOKUP(C13,#REF!,10,0)</f>
        <v>#REF!</v>
      </c>
      <c r="M13" s="76" t="e">
        <f>VLOOKUP(C13,#REF!,11,0)</f>
        <v>#REF!</v>
      </c>
      <c r="N13" s="76" t="e">
        <f>VLOOKUP(C13,#REF!,12,0)</f>
        <v>#REF!</v>
      </c>
      <c r="O13" s="76" t="e">
        <f>VLOOKUP(C13,#REF!,13,0)</f>
        <v>#REF!</v>
      </c>
      <c r="P13" s="76" t="e">
        <f>VLOOKUP(C13,'LPl2'!$C$8:$J$13,8,0)</f>
        <v>#N/A</v>
      </c>
      <c r="Q13" s="77" t="e">
        <f t="shared" si="0"/>
        <v>#N/A</v>
      </c>
      <c r="R13" s="73" t="e">
        <f>VLOOKUP(Q13,IDCODE!$A$1:$B$96,2,0)</f>
        <v>#N/A</v>
      </c>
      <c r="S13" s="78" t="e">
        <f>VLOOKUP(C13,'LPl2'!$C$8:$I$13,7,0)</f>
        <v>#N/A</v>
      </c>
      <c r="T13" s="58" t="e">
        <f t="shared" si="1"/>
        <v>#REF!</v>
      </c>
      <c r="U13" s="58" t="e">
        <f t="shared" si="2"/>
        <v>#REF!</v>
      </c>
    </row>
    <row r="14" spans="1:21" s="58" customFormat="1" ht="20.25" customHeight="1">
      <c r="A14" s="56">
        <v>5</v>
      </c>
      <c r="B14" s="76">
        <f>--SUBTOTAL(2,C$7:C14)</f>
        <v>1</v>
      </c>
      <c r="C14" s="57"/>
      <c r="D14" s="74" t="e">
        <f>VLOOKUP(C14,#REF!,2,0)</f>
        <v>#REF!</v>
      </c>
      <c r="E14" s="75" t="e">
        <f>VLOOKUP(C14,#REF!,3,0)</f>
        <v>#REF!</v>
      </c>
      <c r="F14" s="79" t="e">
        <f>VLOOKUP(C14,#REF!,4,0)</f>
        <v>#REF!</v>
      </c>
      <c r="G14" s="79" t="e">
        <f>VLOOKUP(C14,#REF!,5,0)</f>
        <v>#REF!</v>
      </c>
      <c r="H14" s="76" t="e">
        <f>VLOOKUP(C14,#REF!,6,0)</f>
        <v>#REF!</v>
      </c>
      <c r="I14" s="76" t="e">
        <f>VLOOKUP(C14,#REF!,7,0)</f>
        <v>#REF!</v>
      </c>
      <c r="J14" s="76" t="e">
        <f>VLOOKUP(C14,#REF!,8,0)</f>
        <v>#REF!</v>
      </c>
      <c r="K14" s="76" t="e">
        <f>VLOOKUP(C14,#REF!,9,0)</f>
        <v>#REF!</v>
      </c>
      <c r="L14" s="76" t="e">
        <f>VLOOKUP(C14,#REF!,10,0)</f>
        <v>#REF!</v>
      </c>
      <c r="M14" s="76" t="e">
        <f>VLOOKUP(C14,#REF!,11,0)</f>
        <v>#REF!</v>
      </c>
      <c r="N14" s="76" t="e">
        <f>VLOOKUP(C14,#REF!,12,0)</f>
        <v>#REF!</v>
      </c>
      <c r="O14" s="76" t="e">
        <f>VLOOKUP(C14,#REF!,13,0)</f>
        <v>#REF!</v>
      </c>
      <c r="P14" s="76" t="e">
        <f>VLOOKUP(C14,'LPl2'!$C$8:$J$13,8,0)</f>
        <v>#N/A</v>
      </c>
      <c r="Q14" s="77" t="e">
        <f t="shared" si="0"/>
        <v>#N/A</v>
      </c>
      <c r="R14" s="73" t="e">
        <f>VLOOKUP(Q14,IDCODE!$A$1:$B$96,2,0)</f>
        <v>#N/A</v>
      </c>
      <c r="S14" s="78" t="e">
        <f>VLOOKUP(C14,'LPl2'!$C$8:$I$13,7,0)</f>
        <v>#N/A</v>
      </c>
      <c r="T14" s="58" t="e">
        <f t="shared" si="1"/>
        <v>#REF!</v>
      </c>
      <c r="U14" s="58" t="e">
        <f t="shared" si="2"/>
        <v>#REF!</v>
      </c>
    </row>
    <row r="15" spans="1:21" s="121" customFormat="1" ht="12" customHeight="1">
      <c r="B15" s="122"/>
      <c r="C15" s="122"/>
      <c r="D15" s="122"/>
      <c r="E15" s="122"/>
      <c r="F15" s="122"/>
      <c r="G15" s="122"/>
      <c r="H15" s="122"/>
      <c r="I15" s="122"/>
      <c r="J15" s="122"/>
      <c r="K15" s="122"/>
      <c r="L15" s="122"/>
      <c r="M15" s="122"/>
      <c r="N15" s="122"/>
      <c r="O15" s="122"/>
      <c r="P15" s="122"/>
      <c r="Q15" s="122"/>
      <c r="R15" s="122"/>
      <c r="S15" s="122"/>
    </row>
    <row r="16" spans="1:21" s="58" customFormat="1" ht="15.75" customHeight="1">
      <c r="A16" s="56"/>
      <c r="B16" s="82"/>
      <c r="C16"/>
      <c r="D16" s="195" t="s">
        <v>128</v>
      </c>
      <c r="E16" s="195"/>
      <c r="F16" s="195"/>
      <c r="G16" s="195"/>
      <c r="H16" s="195"/>
      <c r="I16" s="195"/>
      <c r="J16" s="195"/>
      <c r="K16" s="195"/>
      <c r="L16" s="195"/>
      <c r="M16" s="195"/>
      <c r="N16" s="195"/>
      <c r="O16" s="195"/>
      <c r="P16" s="195"/>
      <c r="Q16" s="82"/>
      <c r="R16" s="52"/>
      <c r="S16" s="59"/>
    </row>
    <row r="17" spans="1:19" s="58" customFormat="1" ht="15" customHeight="1">
      <c r="A17" s="56"/>
      <c r="B17" s="56"/>
      <c r="C17"/>
      <c r="D17" s="113" t="s">
        <v>0</v>
      </c>
      <c r="E17" s="196" t="s">
        <v>129</v>
      </c>
      <c r="F17" s="196"/>
      <c r="G17" s="196"/>
      <c r="H17" s="197" t="s">
        <v>130</v>
      </c>
      <c r="I17" s="197"/>
      <c r="J17" s="197"/>
      <c r="K17" s="197" t="s">
        <v>131</v>
      </c>
      <c r="L17" s="197"/>
      <c r="M17" s="197"/>
      <c r="N17" s="196" t="s">
        <v>11</v>
      </c>
      <c r="O17" s="196"/>
      <c r="P17" s="196"/>
      <c r="Q17" s="56"/>
      <c r="R17" s="60"/>
      <c r="S17" s="61"/>
    </row>
    <row r="18" spans="1:19" s="58" customFormat="1" ht="12.75" customHeight="1">
      <c r="A18" s="56"/>
      <c r="B18" s="56"/>
      <c r="C18"/>
      <c r="D18" s="112">
        <v>1</v>
      </c>
      <c r="E18" s="191" t="s">
        <v>459</v>
      </c>
      <c r="F18" s="192"/>
      <c r="G18" s="193"/>
      <c r="H18" s="186" t="e">
        <f ca="1">SUMPRODUCT((SUBTOTAL(3,OFFSET($Q$10:$Q$14,ROW($Q$10:$Q$14)-ROW($Q$10),0,1))),--($Q$10:$Q$14&gt;=4))</f>
        <v>#REF!</v>
      </c>
      <c r="I18" s="186"/>
      <c r="J18" s="186"/>
      <c r="K18" s="190" t="e">
        <f ca="1">H18/$H$20</f>
        <v>#REF!</v>
      </c>
      <c r="L18" s="190"/>
      <c r="M18" s="190"/>
      <c r="N18" s="186"/>
      <c r="O18" s="186"/>
      <c r="P18" s="186"/>
      <c r="Q18" s="56"/>
      <c r="R18" s="60"/>
      <c r="S18" s="61"/>
    </row>
    <row r="19" spans="1:19" s="58" customFormat="1" ht="12.75" customHeight="1">
      <c r="A19" s="56"/>
      <c r="B19" s="56"/>
      <c r="C19"/>
      <c r="D19" s="112">
        <v>2</v>
      </c>
      <c r="E19" s="191" t="s">
        <v>458</v>
      </c>
      <c r="F19" s="192"/>
      <c r="G19" s="193"/>
      <c r="H19" s="186" t="e">
        <f ca="1">SUMPRODUCT((SUBTOTAL(3,OFFSET($Q$10:$Q$14,ROW($Q$10:$Q$14)-ROW($Q$10),0,1))),--($Q$10:$Q$14&lt;4))</f>
        <v>#REF!</v>
      </c>
      <c r="I19" s="186"/>
      <c r="J19" s="186"/>
      <c r="K19" s="190" t="e">
        <f ca="1">H19/$H$20</f>
        <v>#REF!</v>
      </c>
      <c r="L19" s="190"/>
      <c r="M19" s="190"/>
      <c r="N19" s="186"/>
      <c r="O19" s="186"/>
      <c r="P19" s="186"/>
      <c r="Q19" s="56"/>
      <c r="R19" s="60"/>
      <c r="S19" s="61"/>
    </row>
    <row r="20" spans="1:19" s="58" customFormat="1" ht="12.75" customHeight="1">
      <c r="A20" s="56"/>
      <c r="B20" s="56"/>
      <c r="C20"/>
      <c r="D20" s="184" t="s">
        <v>132</v>
      </c>
      <c r="E20" s="184"/>
      <c r="F20" s="184"/>
      <c r="G20" s="184"/>
      <c r="H20" s="184" t="e">
        <f ca="1">SUM(H18:H19)</f>
        <v>#REF!</v>
      </c>
      <c r="I20" s="184"/>
      <c r="J20" s="184"/>
      <c r="K20" s="185" t="e">
        <f ca="1">SUM(K18:L19)</f>
        <v>#REF!</v>
      </c>
      <c r="L20" s="185"/>
      <c r="M20" s="185"/>
      <c r="N20" s="186"/>
      <c r="O20" s="186"/>
      <c r="P20" s="186"/>
      <c r="Q20" s="56"/>
      <c r="R20" s="60"/>
      <c r="S20" s="61"/>
    </row>
    <row r="21" spans="1:19" s="58" customFormat="1">
      <c r="A21" s="56"/>
      <c r="B21" s="56"/>
      <c r="C21" s="56"/>
      <c r="D21" s="46"/>
      <c r="E21" s="62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60"/>
      <c r="S21" s="61"/>
    </row>
    <row r="22" spans="1:19" s="58" customFormat="1">
      <c r="A22" s="56"/>
      <c r="B22" s="56"/>
      <c r="C22" s="123"/>
      <c r="D22" s="46"/>
      <c r="E22" s="62"/>
      <c r="F22" s="63"/>
      <c r="G22" s="45"/>
      <c r="H22" s="45"/>
      <c r="I22" s="45"/>
      <c r="J22" s="45"/>
      <c r="K22" s="45"/>
      <c r="L22" s="45"/>
      <c r="M22" s="45"/>
      <c r="N22" s="180" t="str">
        <f ca="1">"Đà nẵng, ngày " &amp; TEXT(DAY(TODAY()),"00") &amp; " tháng " &amp; TEXT(MONTH(TODAY()),"00") &amp; " năm " &amp; YEAR(TODAY())</f>
        <v>Đà nẵng, ngày 03 tháng 12 năm 2024</v>
      </c>
      <c r="O22" s="180"/>
      <c r="P22" s="180"/>
      <c r="Q22" s="180"/>
      <c r="R22" s="180"/>
      <c r="S22" s="180"/>
    </row>
    <row r="23" spans="1:19" s="58" customFormat="1" ht="12.75" customHeight="1">
      <c r="A23" s="56"/>
      <c r="B23" s="181" t="s">
        <v>133</v>
      </c>
      <c r="C23" s="181"/>
      <c r="D23" s="181"/>
      <c r="E23" s="60"/>
      <c r="F23" s="64" t="s">
        <v>134</v>
      </c>
      <c r="G23" s="60"/>
      <c r="H23" s="45"/>
      <c r="I23" s="65" t="s">
        <v>135</v>
      </c>
      <c r="K23" s="56"/>
      <c r="L23" s="123"/>
      <c r="M23" s="45"/>
      <c r="N23" s="181" t="s">
        <v>456</v>
      </c>
      <c r="O23" s="181"/>
      <c r="P23" s="181"/>
      <c r="Q23" s="181"/>
      <c r="R23" s="181"/>
      <c r="S23" s="181"/>
    </row>
    <row r="24" spans="1:19" s="58" customFormat="1" ht="12" customHeight="1">
      <c r="A24" s="56"/>
      <c r="B24" s="56"/>
      <c r="C24" s="123"/>
      <c r="D24" s="46"/>
      <c r="E24" s="62"/>
      <c r="F24" s="63"/>
      <c r="G24" s="45"/>
      <c r="H24" s="45"/>
      <c r="I24" s="66"/>
      <c r="K24" s="67"/>
      <c r="L24" s="45"/>
      <c r="M24" s="45"/>
      <c r="N24" s="45"/>
      <c r="O24" s="123"/>
      <c r="Q24" s="68"/>
      <c r="R24" s="68"/>
      <c r="S24" s="42"/>
    </row>
    <row r="25" spans="1:19" s="58" customFormat="1" ht="12" customHeight="1">
      <c r="A25" s="56"/>
      <c r="B25" s="56"/>
      <c r="C25" s="123"/>
      <c r="D25" s="46"/>
      <c r="E25" s="62"/>
      <c r="F25" s="63"/>
      <c r="G25" s="45"/>
      <c r="H25" s="45"/>
      <c r="I25" s="66"/>
      <c r="K25" s="67"/>
      <c r="L25" s="45"/>
      <c r="M25" s="45"/>
      <c r="N25" s="45"/>
      <c r="O25" s="123"/>
      <c r="Q25" s="68"/>
      <c r="R25" s="68"/>
      <c r="S25" s="42"/>
    </row>
    <row r="26" spans="1:19" s="58" customFormat="1" ht="12" customHeight="1">
      <c r="A26" s="56"/>
      <c r="B26" s="56"/>
      <c r="C26" s="123"/>
      <c r="D26" s="46"/>
      <c r="E26" s="62"/>
      <c r="F26" s="63"/>
      <c r="G26" s="45"/>
      <c r="H26" s="45"/>
      <c r="I26" s="66"/>
      <c r="K26" s="67"/>
      <c r="L26" s="45"/>
      <c r="M26" s="45"/>
      <c r="N26" s="45"/>
      <c r="O26" s="123"/>
      <c r="Q26" s="68"/>
      <c r="R26" s="68"/>
      <c r="S26" s="42"/>
    </row>
    <row r="27" spans="1:19" s="58" customFormat="1">
      <c r="A27" s="56"/>
      <c r="B27" s="56"/>
      <c r="C27" s="123"/>
      <c r="D27" s="46"/>
      <c r="E27" s="62"/>
      <c r="F27" s="63"/>
      <c r="G27" s="56"/>
      <c r="H27" s="45"/>
      <c r="I27" s="45"/>
      <c r="J27" s="45"/>
      <c r="K27" s="45"/>
      <c r="L27" s="123"/>
      <c r="M27" s="45"/>
      <c r="N27" s="45"/>
      <c r="O27" s="123"/>
      <c r="P27" s="123"/>
      <c r="Q27" s="123"/>
      <c r="R27" s="69"/>
      <c r="S27" s="42"/>
    </row>
    <row r="28" spans="1:19" s="58" customFormat="1">
      <c r="A28" s="56"/>
      <c r="B28" s="56"/>
      <c r="C28" s="123"/>
      <c r="D28" s="46"/>
      <c r="E28" s="62"/>
      <c r="F28" s="63"/>
      <c r="G28" s="56"/>
      <c r="H28" s="45"/>
      <c r="I28" s="45"/>
      <c r="J28" s="45"/>
      <c r="K28" s="45"/>
      <c r="L28" s="123"/>
      <c r="M28" s="45"/>
      <c r="N28" s="45"/>
      <c r="O28" s="123"/>
      <c r="P28" s="123"/>
      <c r="Q28" s="123"/>
      <c r="R28" s="69"/>
      <c r="S28" s="42"/>
    </row>
    <row r="29" spans="1:19" s="58" customFormat="1" ht="12.75" customHeight="1">
      <c r="A29" s="56"/>
      <c r="B29" s="182" t="s">
        <v>146</v>
      </c>
      <c r="C29" s="182"/>
      <c r="D29" s="182"/>
      <c r="E29" s="40"/>
      <c r="F29" s="70"/>
      <c r="G29" s="71"/>
      <c r="H29" s="71"/>
      <c r="I29" s="71"/>
      <c r="J29" s="71"/>
      <c r="K29" s="71"/>
      <c r="L29" s="71"/>
      <c r="M29" s="71"/>
      <c r="N29" s="183" t="s">
        <v>136</v>
      </c>
      <c r="O29" s="183"/>
      <c r="P29" s="183"/>
      <c r="Q29" s="183"/>
      <c r="R29" s="183"/>
      <c r="S29" s="183"/>
    </row>
    <row r="30" spans="1:19" s="58" customFormat="1" ht="12.75" customHeight="1">
      <c r="A30" s="56"/>
      <c r="B30" s="182"/>
      <c r="C30" s="182"/>
      <c r="D30" s="182"/>
      <c r="E30" s="40"/>
      <c r="F30" s="70"/>
      <c r="G30" s="71"/>
      <c r="H30" s="71"/>
      <c r="I30" s="71"/>
      <c r="J30" s="71"/>
      <c r="K30" s="71"/>
      <c r="L30" s="71"/>
      <c r="M30" s="71"/>
      <c r="N30" s="183"/>
      <c r="O30" s="183"/>
      <c r="P30" s="183"/>
      <c r="Q30" s="183"/>
      <c r="R30" s="183"/>
      <c r="S30" s="183"/>
    </row>
    <row r="31" spans="1:19" s="72" customFormat="1">
      <c r="B31" s="179"/>
      <c r="C31" s="179"/>
      <c r="D31" s="179"/>
      <c r="E31" s="179"/>
      <c r="F31" s="179"/>
      <c r="G31" s="179"/>
      <c r="H31" s="179"/>
      <c r="I31" s="179"/>
      <c r="J31" s="179"/>
      <c r="K31" s="179"/>
      <c r="L31" s="179"/>
      <c r="M31" s="179"/>
      <c r="N31" s="179"/>
      <c r="O31" s="179"/>
      <c r="P31" s="179"/>
      <c r="Q31" s="179"/>
      <c r="R31" s="179"/>
      <c r="S31" s="179"/>
    </row>
  </sheetData>
  <mergeCells count="39"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  <mergeCell ref="A8:A9"/>
    <mergeCell ref="D16:P16"/>
    <mergeCell ref="E17:G17"/>
    <mergeCell ref="H17:J17"/>
    <mergeCell ref="K17:M17"/>
    <mergeCell ref="N17:P17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B31:S31"/>
    <mergeCell ref="N22:S22"/>
    <mergeCell ref="B23:D23"/>
    <mergeCell ref="N23:S23"/>
    <mergeCell ref="B30:D30"/>
    <mergeCell ref="N30:S30"/>
    <mergeCell ref="B29:D29"/>
    <mergeCell ref="N29:S29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D145"/>
  <sheetViews>
    <sheetView topLeftCell="A125" workbookViewId="0">
      <selection activeCell="F154" sqref="F154"/>
    </sheetView>
  </sheetViews>
  <sheetFormatPr defaultRowHeight="15"/>
  <cols>
    <col min="1" max="1" width="9.140625" style="14"/>
  </cols>
  <sheetData>
    <row r="1" spans="1:4">
      <c r="A1" s="14" t="s">
        <v>533</v>
      </c>
      <c r="B1" t="s">
        <v>534</v>
      </c>
      <c r="D1" t="s">
        <v>535</v>
      </c>
    </row>
    <row r="2" spans="1:4">
      <c r="A2" s="14">
        <v>2</v>
      </c>
      <c r="B2" t="s">
        <v>558</v>
      </c>
      <c r="C2" t="str">
        <f>A2&amp;B2</f>
        <v>2401/1</v>
      </c>
      <c r="D2" t="s">
        <v>536</v>
      </c>
    </row>
    <row r="3" spans="1:4">
      <c r="A3" s="14">
        <v>2</v>
      </c>
      <c r="B3" t="s">
        <v>559</v>
      </c>
      <c r="C3" t="str">
        <f t="shared" ref="C3:C53" si="0">A3&amp;B3</f>
        <v>2401/2</v>
      </c>
      <c r="D3" t="s">
        <v>536</v>
      </c>
    </row>
    <row r="4" spans="1:4">
      <c r="A4" s="14">
        <v>2</v>
      </c>
      <c r="B4">
        <v>702</v>
      </c>
      <c r="C4" t="str">
        <f t="shared" si="0"/>
        <v>2702</v>
      </c>
      <c r="D4" t="s">
        <v>536</v>
      </c>
    </row>
    <row r="5" spans="1:4">
      <c r="A5" s="14">
        <v>2</v>
      </c>
      <c r="B5">
        <v>703</v>
      </c>
      <c r="C5" t="str">
        <f t="shared" si="0"/>
        <v>2703</v>
      </c>
      <c r="D5" t="s">
        <v>536</v>
      </c>
    </row>
    <row r="6" spans="1:4">
      <c r="A6" s="14">
        <v>2</v>
      </c>
      <c r="B6" t="s">
        <v>562</v>
      </c>
      <c r="C6" t="str">
        <f t="shared" si="0"/>
        <v>2801A</v>
      </c>
      <c r="D6" t="s">
        <v>536</v>
      </c>
    </row>
    <row r="7" spans="1:4">
      <c r="A7" s="14">
        <v>2</v>
      </c>
      <c r="B7" t="s">
        <v>563</v>
      </c>
      <c r="C7" t="str">
        <f t="shared" si="0"/>
        <v>2801B</v>
      </c>
      <c r="D7" t="s">
        <v>536</v>
      </c>
    </row>
    <row r="8" spans="1:4">
      <c r="A8" s="14">
        <v>2</v>
      </c>
      <c r="B8">
        <v>802</v>
      </c>
      <c r="C8" t="str">
        <f t="shared" si="0"/>
        <v>2802</v>
      </c>
      <c r="D8" t="s">
        <v>536</v>
      </c>
    </row>
    <row r="9" spans="1:4">
      <c r="A9" s="14">
        <v>2</v>
      </c>
      <c r="B9">
        <v>803</v>
      </c>
      <c r="C9" t="str">
        <f t="shared" si="0"/>
        <v>2803</v>
      </c>
      <c r="D9" t="s">
        <v>536</v>
      </c>
    </row>
    <row r="10" spans="1:4">
      <c r="A10" s="14">
        <v>2</v>
      </c>
      <c r="B10" t="s">
        <v>564</v>
      </c>
      <c r="C10" t="str">
        <f t="shared" si="0"/>
        <v>2901A</v>
      </c>
      <c r="D10" t="s">
        <v>536</v>
      </c>
    </row>
    <row r="11" spans="1:4">
      <c r="A11" s="14">
        <v>2</v>
      </c>
      <c r="B11" t="s">
        <v>565</v>
      </c>
      <c r="C11" t="str">
        <f t="shared" si="0"/>
        <v>2901B</v>
      </c>
      <c r="D11" t="s">
        <v>536</v>
      </c>
    </row>
    <row r="12" spans="1:4">
      <c r="A12" s="14">
        <v>2</v>
      </c>
      <c r="B12">
        <v>902</v>
      </c>
      <c r="C12" t="str">
        <f t="shared" si="0"/>
        <v>2902</v>
      </c>
      <c r="D12" t="s">
        <v>536</v>
      </c>
    </row>
    <row r="13" spans="1:4">
      <c r="A13" s="14">
        <v>2</v>
      </c>
      <c r="B13">
        <v>903</v>
      </c>
      <c r="C13" t="str">
        <f t="shared" si="0"/>
        <v>2903</v>
      </c>
      <c r="D13" t="s">
        <v>536</v>
      </c>
    </row>
    <row r="14" spans="1:4">
      <c r="A14" s="14">
        <v>2</v>
      </c>
      <c r="B14" t="s">
        <v>1216</v>
      </c>
      <c r="C14" t="str">
        <f t="shared" si="0"/>
        <v>21001A</v>
      </c>
      <c r="D14" t="s">
        <v>536</v>
      </c>
    </row>
    <row r="15" spans="1:4">
      <c r="A15" s="14">
        <v>2</v>
      </c>
      <c r="B15" t="s">
        <v>1217</v>
      </c>
      <c r="C15" t="str">
        <f t="shared" si="0"/>
        <v>21001B</v>
      </c>
      <c r="D15" t="s">
        <v>536</v>
      </c>
    </row>
    <row r="16" spans="1:4">
      <c r="A16" s="14">
        <v>2</v>
      </c>
      <c r="B16">
        <v>1002</v>
      </c>
      <c r="C16" t="str">
        <f t="shared" si="0"/>
        <v>21002</v>
      </c>
      <c r="D16" t="s">
        <v>536</v>
      </c>
    </row>
    <row r="17" spans="1:4">
      <c r="A17" s="14">
        <v>2</v>
      </c>
      <c r="B17">
        <v>1003</v>
      </c>
      <c r="C17" t="str">
        <f t="shared" si="0"/>
        <v>21003</v>
      </c>
      <c r="D17" t="s">
        <v>536</v>
      </c>
    </row>
    <row r="18" spans="1:4">
      <c r="A18" s="14">
        <v>2</v>
      </c>
      <c r="B18" t="s">
        <v>566</v>
      </c>
      <c r="C18" t="str">
        <f t="shared" si="0"/>
        <v>21101/1</v>
      </c>
      <c r="D18" t="s">
        <v>536</v>
      </c>
    </row>
    <row r="19" spans="1:4">
      <c r="A19" s="14">
        <v>2</v>
      </c>
      <c r="B19" t="s">
        <v>567</v>
      </c>
      <c r="C19" t="str">
        <f t="shared" si="0"/>
        <v>21101/2</v>
      </c>
      <c r="D19" t="s">
        <v>536</v>
      </c>
    </row>
    <row r="20" spans="1:4">
      <c r="A20" s="14">
        <v>2</v>
      </c>
      <c r="B20" t="s">
        <v>539</v>
      </c>
      <c r="C20" t="str">
        <f t="shared" si="0"/>
        <v>2213/1</v>
      </c>
      <c r="D20" t="s">
        <v>536</v>
      </c>
    </row>
    <row r="21" spans="1:4">
      <c r="A21" s="14">
        <v>2</v>
      </c>
      <c r="B21" t="s">
        <v>540</v>
      </c>
      <c r="C21" t="str">
        <f t="shared" si="0"/>
        <v>2213/2</v>
      </c>
      <c r="D21" t="s">
        <v>536</v>
      </c>
    </row>
    <row r="22" spans="1:4">
      <c r="A22" s="14">
        <v>2</v>
      </c>
      <c r="B22" t="s">
        <v>541</v>
      </c>
      <c r="C22" t="str">
        <f t="shared" si="0"/>
        <v>2214/1</v>
      </c>
      <c r="D22" t="s">
        <v>536</v>
      </c>
    </row>
    <row r="23" spans="1:4">
      <c r="A23" s="14">
        <v>2</v>
      </c>
      <c r="B23" t="s">
        <v>542</v>
      </c>
      <c r="C23" t="str">
        <f t="shared" si="0"/>
        <v>2214/2</v>
      </c>
      <c r="D23" t="s">
        <v>536</v>
      </c>
    </row>
    <row r="24" spans="1:4">
      <c r="A24" s="14">
        <v>2</v>
      </c>
      <c r="B24" t="s">
        <v>543</v>
      </c>
      <c r="C24" t="str">
        <f t="shared" si="0"/>
        <v>2307/1</v>
      </c>
      <c r="D24" t="s">
        <v>536</v>
      </c>
    </row>
    <row r="25" spans="1:4">
      <c r="A25" s="14">
        <v>2</v>
      </c>
      <c r="B25" t="s">
        <v>544</v>
      </c>
      <c r="C25" t="str">
        <f t="shared" si="0"/>
        <v>2307/2</v>
      </c>
      <c r="D25" t="s">
        <v>536</v>
      </c>
    </row>
    <row r="26" spans="1:4">
      <c r="A26" s="14">
        <v>2</v>
      </c>
      <c r="B26" t="s">
        <v>545</v>
      </c>
      <c r="C26" t="str">
        <f t="shared" si="0"/>
        <v>2308/1</v>
      </c>
      <c r="D26" t="s">
        <v>536</v>
      </c>
    </row>
    <row r="27" spans="1:4">
      <c r="A27" s="14">
        <v>2</v>
      </c>
      <c r="B27" t="s">
        <v>546</v>
      </c>
      <c r="C27" t="str">
        <f t="shared" si="0"/>
        <v>2308/2</v>
      </c>
      <c r="D27" t="s">
        <v>536</v>
      </c>
    </row>
    <row r="28" spans="1:4">
      <c r="A28" s="14">
        <v>2</v>
      </c>
      <c r="B28" t="s">
        <v>145</v>
      </c>
      <c r="C28" t="str">
        <f t="shared" si="0"/>
        <v>2313/1</v>
      </c>
      <c r="D28" t="s">
        <v>536</v>
      </c>
    </row>
    <row r="29" spans="1:4">
      <c r="A29" s="14">
        <v>2</v>
      </c>
      <c r="B29" t="s">
        <v>547</v>
      </c>
      <c r="C29" t="str">
        <f t="shared" si="0"/>
        <v>2313/2</v>
      </c>
      <c r="D29" t="s">
        <v>536</v>
      </c>
    </row>
    <row r="30" spans="1:4">
      <c r="A30" s="14">
        <v>2</v>
      </c>
      <c r="B30" t="s">
        <v>548</v>
      </c>
      <c r="C30" t="str">
        <f t="shared" si="0"/>
        <v>2314/1</v>
      </c>
      <c r="D30" t="s">
        <v>536</v>
      </c>
    </row>
    <row r="31" spans="1:4">
      <c r="A31" s="14">
        <v>2</v>
      </c>
      <c r="B31" t="s">
        <v>549</v>
      </c>
      <c r="C31" t="str">
        <f t="shared" ref="C31" si="1">A31&amp;B31</f>
        <v>2314/2</v>
      </c>
      <c r="D31" t="s">
        <v>536</v>
      </c>
    </row>
    <row r="32" spans="1:4">
      <c r="A32" s="14">
        <v>2</v>
      </c>
      <c r="B32">
        <v>406</v>
      </c>
      <c r="C32" t="str">
        <f t="shared" si="0"/>
        <v>2406</v>
      </c>
      <c r="D32" t="s">
        <v>536</v>
      </c>
    </row>
    <row r="33" spans="1:4">
      <c r="A33" s="14">
        <v>2</v>
      </c>
      <c r="B33" t="s">
        <v>550</v>
      </c>
      <c r="C33" t="str">
        <f t="shared" si="0"/>
        <v>2407/1</v>
      </c>
      <c r="D33" t="s">
        <v>536</v>
      </c>
    </row>
    <row r="34" spans="1:4">
      <c r="A34" s="14">
        <v>2</v>
      </c>
      <c r="B34" t="s">
        <v>551</v>
      </c>
      <c r="C34" t="str">
        <f t="shared" si="0"/>
        <v>2407/2</v>
      </c>
      <c r="D34" t="s">
        <v>536</v>
      </c>
    </row>
    <row r="35" spans="1:4">
      <c r="A35" s="14">
        <v>2</v>
      </c>
      <c r="B35" t="s">
        <v>552</v>
      </c>
      <c r="C35" t="str">
        <f t="shared" si="0"/>
        <v>2408/1</v>
      </c>
      <c r="D35" t="s">
        <v>536</v>
      </c>
    </row>
    <row r="36" spans="1:4">
      <c r="A36" s="14">
        <v>2</v>
      </c>
      <c r="B36" t="s">
        <v>553</v>
      </c>
      <c r="C36" t="str">
        <f t="shared" si="0"/>
        <v>2408/2</v>
      </c>
      <c r="D36" t="s">
        <v>536</v>
      </c>
    </row>
    <row r="37" spans="1:4">
      <c r="A37" s="14">
        <v>2</v>
      </c>
      <c r="B37" t="s">
        <v>554</v>
      </c>
      <c r="C37" t="str">
        <f t="shared" si="0"/>
        <v>2413/1</v>
      </c>
      <c r="D37" t="s">
        <v>536</v>
      </c>
    </row>
    <row r="38" spans="1:4">
      <c r="A38" s="14">
        <v>2</v>
      </c>
      <c r="B38" t="s">
        <v>555</v>
      </c>
      <c r="C38" t="str">
        <f t="shared" si="0"/>
        <v>2413/2</v>
      </c>
      <c r="D38" t="s">
        <v>536</v>
      </c>
    </row>
    <row r="39" spans="1:4">
      <c r="A39" s="14">
        <v>2</v>
      </c>
      <c r="B39" t="s">
        <v>556</v>
      </c>
      <c r="C39" t="str">
        <f t="shared" si="0"/>
        <v>2414/1</v>
      </c>
      <c r="D39" t="s">
        <v>536</v>
      </c>
    </row>
    <row r="40" spans="1:4">
      <c r="A40" s="14">
        <v>2</v>
      </c>
      <c r="B40" t="s">
        <v>557</v>
      </c>
      <c r="C40" t="str">
        <f t="shared" si="0"/>
        <v>2414/2</v>
      </c>
      <c r="D40" t="s">
        <v>536</v>
      </c>
    </row>
    <row r="41" spans="1:4">
      <c r="A41" s="14">
        <v>2</v>
      </c>
      <c r="B41" t="s">
        <v>537</v>
      </c>
      <c r="C41" t="str">
        <f t="shared" si="0"/>
        <v>2208/1</v>
      </c>
      <c r="D41" t="s">
        <v>536</v>
      </c>
    </row>
    <row r="42" spans="1:4">
      <c r="A42" s="14">
        <v>2</v>
      </c>
      <c r="B42" t="s">
        <v>538</v>
      </c>
      <c r="C42" t="str">
        <f t="shared" si="0"/>
        <v>2208/2</v>
      </c>
      <c r="D42" t="s">
        <v>536</v>
      </c>
    </row>
    <row r="43" spans="1:4">
      <c r="A43" s="14">
        <v>2</v>
      </c>
      <c r="B43" t="s">
        <v>1218</v>
      </c>
      <c r="C43" t="str">
        <f t="shared" si="0"/>
        <v>2208/3</v>
      </c>
      <c r="D43" t="s">
        <v>536</v>
      </c>
    </row>
    <row r="44" spans="1:4">
      <c r="A44" s="14">
        <v>2</v>
      </c>
      <c r="B44" t="s">
        <v>1219</v>
      </c>
      <c r="C44" t="str">
        <f t="shared" si="0"/>
        <v>2208/4</v>
      </c>
      <c r="D44" t="s">
        <v>536</v>
      </c>
    </row>
    <row r="45" spans="1:4" s="125" customFormat="1">
      <c r="A45" s="124">
        <v>1</v>
      </c>
      <c r="B45" s="125" t="s">
        <v>568</v>
      </c>
      <c r="C45" s="125" t="str">
        <f>A45&amp;B45</f>
        <v>1302/1</v>
      </c>
      <c r="D45" s="125" t="s">
        <v>536</v>
      </c>
    </row>
    <row r="46" spans="1:4">
      <c r="A46" s="124">
        <v>1</v>
      </c>
      <c r="B46" s="125" t="s">
        <v>569</v>
      </c>
      <c r="C46" s="125" t="str">
        <f t="shared" si="0"/>
        <v>1302/2</v>
      </c>
      <c r="D46" s="125" t="s">
        <v>536</v>
      </c>
    </row>
    <row r="47" spans="1:4">
      <c r="A47" s="124">
        <v>1</v>
      </c>
      <c r="B47" s="125" t="s">
        <v>570</v>
      </c>
      <c r="C47" s="125" t="str">
        <f t="shared" si="0"/>
        <v>1304/1</v>
      </c>
      <c r="D47" s="125" t="s">
        <v>536</v>
      </c>
    </row>
    <row r="48" spans="1:4">
      <c r="A48" s="124">
        <v>1</v>
      </c>
      <c r="B48" s="125" t="s">
        <v>571</v>
      </c>
      <c r="C48" s="125" t="str">
        <f t="shared" si="0"/>
        <v>1304/2</v>
      </c>
      <c r="D48" s="125" t="s">
        <v>536</v>
      </c>
    </row>
    <row r="49" spans="1:4">
      <c r="A49" s="124">
        <v>1</v>
      </c>
      <c r="B49" s="125">
        <v>305</v>
      </c>
      <c r="C49" s="125" t="str">
        <f t="shared" si="0"/>
        <v>1305</v>
      </c>
      <c r="D49" s="125" t="s">
        <v>536</v>
      </c>
    </row>
    <row r="50" spans="1:4">
      <c r="A50" s="124">
        <v>1</v>
      </c>
      <c r="B50" s="125" t="s">
        <v>543</v>
      </c>
      <c r="C50" s="125" t="str">
        <f t="shared" si="0"/>
        <v>1307/1</v>
      </c>
      <c r="D50" s="125" t="s">
        <v>536</v>
      </c>
    </row>
    <row r="51" spans="1:4">
      <c r="A51" s="124">
        <v>1</v>
      </c>
      <c r="B51" s="125" t="s">
        <v>544</v>
      </c>
      <c r="C51" s="125" t="str">
        <f t="shared" si="0"/>
        <v>1307/2</v>
      </c>
      <c r="D51" s="125" t="s">
        <v>536</v>
      </c>
    </row>
    <row r="52" spans="1:4">
      <c r="A52" s="124">
        <v>1</v>
      </c>
      <c r="B52" s="125">
        <v>308</v>
      </c>
      <c r="C52" s="125" t="str">
        <f t="shared" si="0"/>
        <v>1308</v>
      </c>
      <c r="D52" s="125" t="s">
        <v>536</v>
      </c>
    </row>
    <row r="53" spans="1:4">
      <c r="A53" s="124">
        <v>1</v>
      </c>
      <c r="B53" s="125" t="s">
        <v>572</v>
      </c>
      <c r="C53" s="125" t="str">
        <f t="shared" si="0"/>
        <v>1310/1</v>
      </c>
      <c r="D53" s="125" t="s">
        <v>536</v>
      </c>
    </row>
    <row r="54" spans="1:4">
      <c r="A54" s="124">
        <v>1</v>
      </c>
      <c r="B54" s="125" t="s">
        <v>573</v>
      </c>
      <c r="C54" s="125" t="str">
        <f t="shared" ref="C54:C91" si="2">A54&amp;B54</f>
        <v>1310/2</v>
      </c>
      <c r="D54" s="125" t="s">
        <v>536</v>
      </c>
    </row>
    <row r="55" spans="1:4">
      <c r="A55" s="124">
        <v>1</v>
      </c>
      <c r="B55" s="125" t="s">
        <v>574</v>
      </c>
      <c r="C55" s="125" t="str">
        <f t="shared" si="2"/>
        <v>1510/1</v>
      </c>
      <c r="D55" s="125" t="s">
        <v>536</v>
      </c>
    </row>
    <row r="56" spans="1:4">
      <c r="A56" s="124">
        <v>1</v>
      </c>
      <c r="B56" s="125" t="s">
        <v>575</v>
      </c>
      <c r="C56" s="125" t="str">
        <f t="shared" si="2"/>
        <v>1510/2</v>
      </c>
      <c r="D56" s="125" t="s">
        <v>536</v>
      </c>
    </row>
    <row r="57" spans="1:4">
      <c r="A57" s="124">
        <v>1</v>
      </c>
      <c r="B57" s="125" t="s">
        <v>576</v>
      </c>
      <c r="C57" s="125" t="str">
        <f t="shared" si="2"/>
        <v>1510/3</v>
      </c>
      <c r="D57" s="125" t="s">
        <v>536</v>
      </c>
    </row>
    <row r="58" spans="1:4">
      <c r="A58" s="124">
        <v>1</v>
      </c>
      <c r="B58" s="125">
        <v>612</v>
      </c>
      <c r="C58" s="125" t="str">
        <f t="shared" si="2"/>
        <v>1612</v>
      </c>
      <c r="D58" s="125" t="s">
        <v>536</v>
      </c>
    </row>
    <row r="59" spans="1:4">
      <c r="A59" s="124">
        <v>1</v>
      </c>
      <c r="B59" s="125">
        <v>801</v>
      </c>
      <c r="C59" s="125" t="str">
        <f t="shared" si="2"/>
        <v>1801</v>
      </c>
      <c r="D59" s="125" t="s">
        <v>536</v>
      </c>
    </row>
    <row r="60" spans="1:4">
      <c r="A60" s="124">
        <v>1</v>
      </c>
      <c r="B60" s="125">
        <v>802</v>
      </c>
      <c r="C60" s="125" t="str">
        <f t="shared" si="2"/>
        <v>1802</v>
      </c>
      <c r="D60" s="125" t="s">
        <v>536</v>
      </c>
    </row>
    <row r="61" spans="1:4">
      <c r="A61" s="124">
        <v>1</v>
      </c>
      <c r="B61" s="125">
        <v>803</v>
      </c>
      <c r="C61" s="125" t="str">
        <f t="shared" si="2"/>
        <v>1803</v>
      </c>
      <c r="D61" s="125" t="s">
        <v>536</v>
      </c>
    </row>
    <row r="62" spans="1:4">
      <c r="A62" s="124">
        <v>1</v>
      </c>
      <c r="B62" s="125">
        <v>805</v>
      </c>
      <c r="C62" s="125" t="str">
        <f t="shared" si="2"/>
        <v>1805</v>
      </c>
      <c r="D62" s="125" t="s">
        <v>536</v>
      </c>
    </row>
    <row r="63" spans="1:4">
      <c r="A63" s="124">
        <v>1</v>
      </c>
      <c r="B63" s="125">
        <v>806</v>
      </c>
      <c r="C63" s="125" t="str">
        <f t="shared" si="2"/>
        <v>1806</v>
      </c>
      <c r="D63" s="125" t="s">
        <v>536</v>
      </c>
    </row>
    <row r="64" spans="1:4">
      <c r="A64" s="124">
        <v>1</v>
      </c>
      <c r="B64" s="125">
        <v>807</v>
      </c>
      <c r="C64" s="125" t="str">
        <f t="shared" si="2"/>
        <v>1807</v>
      </c>
      <c r="D64" s="125" t="s">
        <v>536</v>
      </c>
    </row>
    <row r="65" spans="1:4">
      <c r="A65" s="124">
        <v>1</v>
      </c>
      <c r="B65" s="125" t="s">
        <v>1209</v>
      </c>
      <c r="C65" s="125" t="str">
        <f t="shared" si="2"/>
        <v>1613/1</v>
      </c>
      <c r="D65" s="125" t="s">
        <v>536</v>
      </c>
    </row>
    <row r="66" spans="1:4">
      <c r="A66" s="124">
        <v>1</v>
      </c>
      <c r="B66" s="125" t="s">
        <v>1210</v>
      </c>
      <c r="C66" s="125" t="str">
        <f t="shared" si="2"/>
        <v>1613/2</v>
      </c>
      <c r="D66" s="125" t="s">
        <v>536</v>
      </c>
    </row>
    <row r="67" spans="1:4">
      <c r="A67" s="124">
        <v>1</v>
      </c>
      <c r="B67" s="125" t="s">
        <v>1211</v>
      </c>
      <c r="C67" s="125" t="str">
        <f t="shared" si="2"/>
        <v>1613/3</v>
      </c>
      <c r="D67" s="125" t="s">
        <v>536</v>
      </c>
    </row>
    <row r="68" spans="1:4">
      <c r="A68" s="124">
        <v>1</v>
      </c>
      <c r="B68" s="125" t="s">
        <v>1212</v>
      </c>
      <c r="C68" s="125" t="str">
        <f t="shared" si="2"/>
        <v>1613/4</v>
      </c>
      <c r="D68" s="125" t="s">
        <v>536</v>
      </c>
    </row>
    <row r="69" spans="1:4">
      <c r="A69" s="124">
        <v>1</v>
      </c>
      <c r="B69" s="125" t="s">
        <v>1213</v>
      </c>
      <c r="C69" s="125" t="str">
        <f t="shared" si="2"/>
        <v>1613/5</v>
      </c>
      <c r="D69" s="125" t="s">
        <v>536</v>
      </c>
    </row>
    <row r="70" spans="1:4">
      <c r="A70" s="124">
        <v>1</v>
      </c>
      <c r="B70" s="125" t="s">
        <v>1214</v>
      </c>
      <c r="C70" s="125" t="str">
        <f t="shared" si="2"/>
        <v>1613/6</v>
      </c>
      <c r="D70" s="125" t="s">
        <v>536</v>
      </c>
    </row>
    <row r="71" spans="1:4">
      <c r="A71" s="124">
        <v>1</v>
      </c>
      <c r="B71" s="125" t="s">
        <v>1215</v>
      </c>
      <c r="C71" s="125" t="str">
        <f t="shared" si="2"/>
        <v>1613/7</v>
      </c>
      <c r="D71" s="125" t="s">
        <v>536</v>
      </c>
    </row>
    <row r="72" spans="1:4">
      <c r="A72" s="128">
        <v>3</v>
      </c>
      <c r="B72" s="125" t="s">
        <v>1220</v>
      </c>
      <c r="C72" s="125" t="str">
        <f t="shared" si="2"/>
        <v>3133/1-A</v>
      </c>
      <c r="D72" s="125" t="s">
        <v>536</v>
      </c>
    </row>
    <row r="73" spans="1:4">
      <c r="A73" s="128">
        <v>3</v>
      </c>
      <c r="B73" s="125" t="s">
        <v>1221</v>
      </c>
      <c r="C73" s="125" t="str">
        <f t="shared" si="2"/>
        <v>3133/2-A</v>
      </c>
      <c r="D73" s="125" t="s">
        <v>536</v>
      </c>
    </row>
    <row r="74" spans="1:4">
      <c r="A74" s="128">
        <v>3</v>
      </c>
      <c r="B74" s="125" t="s">
        <v>1251</v>
      </c>
      <c r="C74" s="125" t="str">
        <f t="shared" ref="C74" si="3">A74&amp;B74</f>
        <v>3131-A</v>
      </c>
      <c r="D74" s="125" t="s">
        <v>536</v>
      </c>
    </row>
    <row r="75" spans="1:4">
      <c r="A75" s="128">
        <v>3</v>
      </c>
      <c r="B75" s="125" t="s">
        <v>1222</v>
      </c>
      <c r="C75" s="125" t="str">
        <f t="shared" si="2"/>
        <v>3109-B</v>
      </c>
      <c r="D75" s="125" t="s">
        <v>536</v>
      </c>
    </row>
    <row r="76" spans="1:4">
      <c r="A76" s="128">
        <v>3</v>
      </c>
      <c r="B76" s="125" t="s">
        <v>1223</v>
      </c>
      <c r="C76" s="125" t="str">
        <f t="shared" si="2"/>
        <v>3110-B</v>
      </c>
      <c r="D76" s="125" t="s">
        <v>536</v>
      </c>
    </row>
    <row r="77" spans="1:4">
      <c r="A77" s="128">
        <v>3</v>
      </c>
      <c r="B77" s="125" t="s">
        <v>1224</v>
      </c>
      <c r="C77" s="125" t="str">
        <f t="shared" si="2"/>
        <v>3201-C</v>
      </c>
      <c r="D77" s="125" t="s">
        <v>536</v>
      </c>
    </row>
    <row r="78" spans="1:4">
      <c r="A78" s="128">
        <v>3</v>
      </c>
      <c r="B78" s="125" t="s">
        <v>1252</v>
      </c>
      <c r="C78" s="125" t="str">
        <f t="shared" si="2"/>
        <v>3501/1-C</v>
      </c>
      <c r="D78" s="125" t="s">
        <v>536</v>
      </c>
    </row>
    <row r="79" spans="1:4">
      <c r="A79" s="128">
        <v>3</v>
      </c>
      <c r="B79" s="125" t="s">
        <v>1253</v>
      </c>
      <c r="C79" s="125" t="str">
        <f t="shared" ref="C79" si="4">A79&amp;B79</f>
        <v>3501/2-C</v>
      </c>
      <c r="D79" s="125" t="s">
        <v>536</v>
      </c>
    </row>
    <row r="80" spans="1:4">
      <c r="A80" s="128">
        <v>3</v>
      </c>
      <c r="B80" t="s">
        <v>1225</v>
      </c>
      <c r="C80" s="125" t="str">
        <f t="shared" si="2"/>
        <v>3504/1-C</v>
      </c>
      <c r="D80" s="125" t="s">
        <v>536</v>
      </c>
    </row>
    <row r="81" spans="1:4">
      <c r="A81" s="128">
        <v>3</v>
      </c>
      <c r="B81" t="s">
        <v>1226</v>
      </c>
      <c r="C81" s="125" t="str">
        <f t="shared" si="2"/>
        <v>3504/2-C</v>
      </c>
      <c r="D81" s="125" t="s">
        <v>536</v>
      </c>
    </row>
    <row r="82" spans="1:4">
      <c r="A82" s="128">
        <v>3</v>
      </c>
      <c r="B82" t="s">
        <v>1227</v>
      </c>
      <c r="C82" s="125" t="str">
        <f t="shared" si="2"/>
        <v>3504/3-C</v>
      </c>
      <c r="D82" s="125" t="s">
        <v>536</v>
      </c>
    </row>
    <row r="83" spans="1:4">
      <c r="A83" s="128">
        <v>3</v>
      </c>
      <c r="B83" t="s">
        <v>1228</v>
      </c>
      <c r="C83" s="125" t="str">
        <f t="shared" si="2"/>
        <v>3504/4-C</v>
      </c>
      <c r="D83" s="125" t="s">
        <v>536</v>
      </c>
    </row>
    <row r="84" spans="1:4">
      <c r="A84" s="128">
        <v>3</v>
      </c>
      <c r="B84" t="s">
        <v>1229</v>
      </c>
      <c r="C84" s="125" t="str">
        <f t="shared" si="2"/>
        <v>3301/1-D</v>
      </c>
      <c r="D84" s="125" t="s">
        <v>536</v>
      </c>
    </row>
    <row r="85" spans="1:4">
      <c r="A85" s="128">
        <v>3</v>
      </c>
      <c r="B85" t="s">
        <v>1230</v>
      </c>
      <c r="C85" s="125" t="str">
        <f t="shared" si="2"/>
        <v>3301/2-D</v>
      </c>
      <c r="D85" s="125" t="s">
        <v>536</v>
      </c>
    </row>
    <row r="86" spans="1:4">
      <c r="A86" s="128">
        <v>3</v>
      </c>
      <c r="B86" t="s">
        <v>1231</v>
      </c>
      <c r="C86" s="125" t="str">
        <f t="shared" si="2"/>
        <v>3304/1-D</v>
      </c>
      <c r="D86" s="125" t="s">
        <v>536</v>
      </c>
    </row>
    <row r="87" spans="1:4">
      <c r="A87" s="128">
        <v>3</v>
      </c>
      <c r="B87" t="s">
        <v>1232</v>
      </c>
      <c r="C87" s="125" t="str">
        <f t="shared" si="2"/>
        <v>3304/2-D</v>
      </c>
      <c r="D87" s="125" t="s">
        <v>536</v>
      </c>
    </row>
    <row r="88" spans="1:4">
      <c r="A88" s="128">
        <v>3</v>
      </c>
      <c r="B88" t="s">
        <v>1233</v>
      </c>
      <c r="C88" s="125" t="str">
        <f t="shared" si="2"/>
        <v>3404/1-D</v>
      </c>
      <c r="D88" s="125" t="s">
        <v>536</v>
      </c>
    </row>
    <row r="89" spans="1:4">
      <c r="A89" s="128">
        <v>3</v>
      </c>
      <c r="B89" t="s">
        <v>1234</v>
      </c>
      <c r="C89" s="125" t="str">
        <f t="shared" si="2"/>
        <v>3404/2-D</v>
      </c>
      <c r="D89" s="125" t="s">
        <v>536</v>
      </c>
    </row>
    <row r="90" spans="1:4">
      <c r="A90" s="128">
        <v>3</v>
      </c>
      <c r="B90" t="s">
        <v>1235</v>
      </c>
      <c r="C90" s="125" t="str">
        <f t="shared" si="2"/>
        <v>3101/1-E</v>
      </c>
      <c r="D90" s="125" t="s">
        <v>536</v>
      </c>
    </row>
    <row r="91" spans="1:4">
      <c r="A91" s="128">
        <v>3</v>
      </c>
      <c r="B91" t="s">
        <v>1236</v>
      </c>
      <c r="C91" s="125" t="str">
        <f t="shared" si="2"/>
        <v>3101/2-E</v>
      </c>
      <c r="D91" s="125" t="s">
        <v>536</v>
      </c>
    </row>
    <row r="92" spans="1:4">
      <c r="A92" s="128">
        <v>3</v>
      </c>
      <c r="B92" t="s">
        <v>1237</v>
      </c>
      <c r="C92" s="125" t="str">
        <f t="shared" ref="C92:C101" si="5">A92&amp;B92</f>
        <v>3204-E</v>
      </c>
      <c r="D92" s="125" t="s">
        <v>536</v>
      </c>
    </row>
    <row r="93" spans="1:4">
      <c r="A93" s="128">
        <v>3</v>
      </c>
      <c r="B93" t="s">
        <v>1238</v>
      </c>
      <c r="C93" s="125" t="str">
        <f t="shared" si="5"/>
        <v>3205-E</v>
      </c>
      <c r="D93" s="125" t="s">
        <v>536</v>
      </c>
    </row>
    <row r="94" spans="1:4">
      <c r="A94" s="128">
        <v>3</v>
      </c>
      <c r="B94" t="s">
        <v>1239</v>
      </c>
      <c r="C94" s="125" t="str">
        <f t="shared" si="5"/>
        <v>3301/1-E</v>
      </c>
      <c r="D94" s="125" t="s">
        <v>536</v>
      </c>
    </row>
    <row r="95" spans="1:4">
      <c r="A95" s="128">
        <v>3</v>
      </c>
      <c r="B95" t="s">
        <v>1240</v>
      </c>
      <c r="C95" s="125" t="str">
        <f t="shared" si="5"/>
        <v>3301/2-E</v>
      </c>
      <c r="D95" s="125" t="s">
        <v>536</v>
      </c>
    </row>
    <row r="96" spans="1:4">
      <c r="A96" s="128">
        <v>3</v>
      </c>
      <c r="B96" t="s">
        <v>1241</v>
      </c>
      <c r="C96" s="125" t="str">
        <f t="shared" si="5"/>
        <v>3304/1-E</v>
      </c>
      <c r="D96" s="125" t="s">
        <v>536</v>
      </c>
    </row>
    <row r="97" spans="1:4">
      <c r="A97" s="128">
        <v>3</v>
      </c>
      <c r="B97" t="s">
        <v>1242</v>
      </c>
      <c r="C97" s="125" t="str">
        <f t="shared" si="5"/>
        <v>3304/2-E</v>
      </c>
      <c r="D97" s="125" t="s">
        <v>536</v>
      </c>
    </row>
    <row r="98" spans="1:4">
      <c r="A98" s="128">
        <v>3</v>
      </c>
      <c r="B98" t="s">
        <v>1243</v>
      </c>
      <c r="C98" s="125" t="str">
        <f t="shared" si="5"/>
        <v>3401-E</v>
      </c>
      <c r="D98" s="125" t="s">
        <v>536</v>
      </c>
    </row>
    <row r="99" spans="1:4">
      <c r="A99" s="128">
        <v>3</v>
      </c>
      <c r="B99" t="s">
        <v>1244</v>
      </c>
      <c r="C99" s="125" t="str">
        <f t="shared" si="5"/>
        <v>3402-E</v>
      </c>
      <c r="D99" s="125" t="s">
        <v>536</v>
      </c>
    </row>
    <row r="100" spans="1:4">
      <c r="A100" s="128">
        <v>3</v>
      </c>
      <c r="B100" t="s">
        <v>1245</v>
      </c>
      <c r="C100" s="125" t="str">
        <f t="shared" si="5"/>
        <v>3404-E</v>
      </c>
      <c r="D100" s="125" t="s">
        <v>536</v>
      </c>
    </row>
    <row r="101" spans="1:4">
      <c r="A101" s="128">
        <v>3</v>
      </c>
      <c r="B101" t="s">
        <v>1246</v>
      </c>
      <c r="C101" s="125" t="str">
        <f t="shared" si="5"/>
        <v>3405-E</v>
      </c>
      <c r="D101" s="125" t="s">
        <v>536</v>
      </c>
    </row>
    <row r="102" spans="1:4">
      <c r="A102" s="128">
        <v>3</v>
      </c>
      <c r="B102" t="s">
        <v>1247</v>
      </c>
      <c r="C102" s="125" t="str">
        <f t="shared" ref="C102:C104" si="6">A102&amp;B102</f>
        <v>3501/1-E</v>
      </c>
      <c r="D102" s="125" t="s">
        <v>536</v>
      </c>
    </row>
    <row r="103" spans="1:4">
      <c r="A103" s="128">
        <v>3</v>
      </c>
      <c r="B103" t="s">
        <v>1248</v>
      </c>
      <c r="C103" s="125" t="str">
        <f t="shared" si="6"/>
        <v>3501/2-E</v>
      </c>
      <c r="D103" s="125" t="s">
        <v>536</v>
      </c>
    </row>
    <row r="104" spans="1:4">
      <c r="A104" s="128">
        <v>3</v>
      </c>
      <c r="B104" t="s">
        <v>1249</v>
      </c>
      <c r="C104" s="125" t="str">
        <f t="shared" si="6"/>
        <v>3504/1-E</v>
      </c>
      <c r="D104" s="125" t="s">
        <v>536</v>
      </c>
    </row>
    <row r="105" spans="1:4">
      <c r="A105" s="128">
        <v>3</v>
      </c>
      <c r="B105" t="s">
        <v>1250</v>
      </c>
      <c r="C105" s="125" t="str">
        <f t="shared" ref="C105:C115" si="7">A105&amp;B105</f>
        <v>3504/2-E</v>
      </c>
      <c r="D105" s="125" t="s">
        <v>536</v>
      </c>
    </row>
    <row r="106" spans="1:4">
      <c r="A106" s="126">
        <v>4</v>
      </c>
      <c r="B106" s="125">
        <v>401</v>
      </c>
      <c r="C106" s="125" t="str">
        <f t="shared" si="7"/>
        <v>4401</v>
      </c>
      <c r="D106" s="125" t="s">
        <v>536</v>
      </c>
    </row>
    <row r="107" spans="1:4">
      <c r="A107" s="126">
        <v>4</v>
      </c>
      <c r="B107" s="125">
        <v>403</v>
      </c>
      <c r="C107" s="125" t="str">
        <f t="shared" si="7"/>
        <v>4403</v>
      </c>
      <c r="D107" s="125" t="s">
        <v>536</v>
      </c>
    </row>
    <row r="108" spans="1:4">
      <c r="A108" s="126">
        <v>4</v>
      </c>
      <c r="B108" s="125">
        <v>404</v>
      </c>
      <c r="C108" s="125" t="str">
        <f t="shared" si="7"/>
        <v>4404</v>
      </c>
      <c r="D108" s="125" t="s">
        <v>536</v>
      </c>
    </row>
    <row r="109" spans="1:4">
      <c r="A109" s="126">
        <v>4</v>
      </c>
      <c r="B109" s="125">
        <v>501</v>
      </c>
      <c r="C109" s="125" t="str">
        <f t="shared" si="7"/>
        <v>4501</v>
      </c>
      <c r="D109" s="125" t="s">
        <v>536</v>
      </c>
    </row>
    <row r="110" spans="1:4">
      <c r="A110" s="126">
        <v>4</v>
      </c>
      <c r="B110" s="125">
        <v>502</v>
      </c>
      <c r="C110" s="125" t="str">
        <f t="shared" si="7"/>
        <v>4502</v>
      </c>
      <c r="D110" s="125" t="s">
        <v>536</v>
      </c>
    </row>
    <row r="111" spans="1:4">
      <c r="A111" s="126">
        <v>4</v>
      </c>
      <c r="B111" s="125">
        <v>503</v>
      </c>
      <c r="C111" s="125" t="str">
        <f t="shared" si="7"/>
        <v>4503</v>
      </c>
      <c r="D111" s="125" t="s">
        <v>536</v>
      </c>
    </row>
    <row r="112" spans="1:4">
      <c r="A112" s="126">
        <v>4</v>
      </c>
      <c r="B112">
        <v>504</v>
      </c>
      <c r="C112" s="125" t="str">
        <f t="shared" si="7"/>
        <v>4504</v>
      </c>
      <c r="D112" s="125" t="s">
        <v>536</v>
      </c>
    </row>
    <row r="113" spans="1:4">
      <c r="A113" s="126">
        <v>4</v>
      </c>
      <c r="B113">
        <v>601</v>
      </c>
      <c r="C113" s="125" t="str">
        <f t="shared" si="7"/>
        <v>4601</v>
      </c>
      <c r="D113" s="125" t="s">
        <v>536</v>
      </c>
    </row>
    <row r="114" spans="1:4">
      <c r="A114" s="126">
        <v>4</v>
      </c>
      <c r="B114">
        <v>602</v>
      </c>
      <c r="C114" s="125" t="str">
        <f t="shared" si="7"/>
        <v>4602</v>
      </c>
      <c r="D114" s="125" t="s">
        <v>536</v>
      </c>
    </row>
    <row r="115" spans="1:4">
      <c r="A115" s="126">
        <v>4</v>
      </c>
      <c r="B115">
        <v>603</v>
      </c>
      <c r="C115" s="125" t="str">
        <f t="shared" si="7"/>
        <v>4603</v>
      </c>
      <c r="D115" s="125" t="s">
        <v>536</v>
      </c>
    </row>
    <row r="116" spans="1:4">
      <c r="A116" s="127">
        <v>5</v>
      </c>
      <c r="B116" s="125">
        <v>201</v>
      </c>
      <c r="C116" s="125" t="str">
        <f t="shared" ref="C116:C133" si="8">A116&amp;B116</f>
        <v>5201</v>
      </c>
      <c r="D116" s="125" t="s">
        <v>536</v>
      </c>
    </row>
    <row r="117" spans="1:4">
      <c r="A117" s="127">
        <v>5</v>
      </c>
      <c r="B117" s="125">
        <v>202</v>
      </c>
      <c r="C117" s="125" t="str">
        <f t="shared" si="8"/>
        <v>5202</v>
      </c>
      <c r="D117" s="125" t="s">
        <v>536</v>
      </c>
    </row>
    <row r="118" spans="1:4">
      <c r="A118" s="127">
        <v>5</v>
      </c>
      <c r="B118" s="125">
        <v>203</v>
      </c>
      <c r="C118" s="125" t="str">
        <f t="shared" si="8"/>
        <v>5203</v>
      </c>
      <c r="D118" s="125" t="s">
        <v>536</v>
      </c>
    </row>
    <row r="119" spans="1:4">
      <c r="A119" s="127">
        <v>5</v>
      </c>
      <c r="B119" s="125">
        <v>204</v>
      </c>
      <c r="C119" s="125" t="str">
        <f t="shared" si="8"/>
        <v>5204</v>
      </c>
      <c r="D119" s="125" t="s">
        <v>536</v>
      </c>
    </row>
    <row r="120" spans="1:4">
      <c r="A120" s="127">
        <v>5</v>
      </c>
      <c r="B120" s="125">
        <v>205</v>
      </c>
      <c r="C120" s="125" t="str">
        <f t="shared" si="8"/>
        <v>5205</v>
      </c>
      <c r="D120" s="125" t="s">
        <v>536</v>
      </c>
    </row>
    <row r="121" spans="1:4">
      <c r="A121" s="127">
        <v>5</v>
      </c>
      <c r="B121" s="125">
        <v>206</v>
      </c>
      <c r="C121" s="125" t="str">
        <f t="shared" si="8"/>
        <v>5206</v>
      </c>
      <c r="D121" s="125" t="s">
        <v>536</v>
      </c>
    </row>
    <row r="122" spans="1:4">
      <c r="A122" s="127">
        <v>5</v>
      </c>
      <c r="B122">
        <v>301</v>
      </c>
      <c r="C122" s="125" t="str">
        <f t="shared" si="8"/>
        <v>5301</v>
      </c>
      <c r="D122" s="125" t="s">
        <v>536</v>
      </c>
    </row>
    <row r="123" spans="1:4">
      <c r="A123" s="127">
        <v>5</v>
      </c>
      <c r="B123">
        <v>302</v>
      </c>
      <c r="C123" s="125" t="str">
        <f t="shared" si="8"/>
        <v>5302</v>
      </c>
      <c r="D123" s="125" t="s">
        <v>536</v>
      </c>
    </row>
    <row r="124" spans="1:4">
      <c r="A124" s="127">
        <v>5</v>
      </c>
      <c r="B124">
        <v>303</v>
      </c>
      <c r="C124" s="125" t="str">
        <f t="shared" si="8"/>
        <v>5303</v>
      </c>
      <c r="D124" s="125" t="s">
        <v>536</v>
      </c>
    </row>
    <row r="125" spans="1:4">
      <c r="A125" s="127">
        <v>5</v>
      </c>
      <c r="B125">
        <v>304</v>
      </c>
      <c r="C125" s="125" t="str">
        <f t="shared" si="8"/>
        <v>5304</v>
      </c>
      <c r="D125" s="125" t="s">
        <v>536</v>
      </c>
    </row>
    <row r="126" spans="1:4">
      <c r="A126" s="127">
        <v>5</v>
      </c>
      <c r="B126">
        <v>305</v>
      </c>
      <c r="C126" s="125" t="str">
        <f t="shared" si="8"/>
        <v>5305</v>
      </c>
      <c r="D126" s="125" t="s">
        <v>536</v>
      </c>
    </row>
    <row r="127" spans="1:4">
      <c r="A127" s="127">
        <v>5</v>
      </c>
      <c r="B127">
        <v>306</v>
      </c>
      <c r="C127" s="125" t="str">
        <f t="shared" si="8"/>
        <v>5306</v>
      </c>
      <c r="D127" s="125" t="s">
        <v>536</v>
      </c>
    </row>
    <row r="128" spans="1:4">
      <c r="A128" s="127">
        <v>5</v>
      </c>
      <c r="B128">
        <v>404</v>
      </c>
      <c r="C128" s="125" t="str">
        <f t="shared" si="8"/>
        <v>5404</v>
      </c>
      <c r="D128" s="125" t="s">
        <v>536</v>
      </c>
    </row>
    <row r="129" spans="1:4">
      <c r="A129" s="127">
        <v>5</v>
      </c>
      <c r="B129">
        <v>405</v>
      </c>
      <c r="C129" s="125" t="str">
        <f t="shared" si="8"/>
        <v>5405</v>
      </c>
      <c r="D129" s="125" t="s">
        <v>536</v>
      </c>
    </row>
    <row r="130" spans="1:4">
      <c r="A130" s="127">
        <v>5</v>
      </c>
      <c r="B130">
        <v>406</v>
      </c>
      <c r="C130" s="125" t="str">
        <f t="shared" si="8"/>
        <v>5406</v>
      </c>
      <c r="D130" s="125" t="s">
        <v>536</v>
      </c>
    </row>
    <row r="131" spans="1:4">
      <c r="A131" s="127">
        <v>5</v>
      </c>
      <c r="B131">
        <v>504</v>
      </c>
      <c r="C131" s="125" t="str">
        <f t="shared" si="8"/>
        <v>5504</v>
      </c>
      <c r="D131" s="125" t="s">
        <v>536</v>
      </c>
    </row>
    <row r="132" spans="1:4">
      <c r="A132" s="127">
        <v>5</v>
      </c>
      <c r="B132">
        <v>505</v>
      </c>
      <c r="C132" s="125" t="str">
        <f t="shared" si="8"/>
        <v>5505</v>
      </c>
      <c r="D132" s="125" t="s">
        <v>536</v>
      </c>
    </row>
    <row r="133" spans="1:4">
      <c r="A133" s="127">
        <v>5</v>
      </c>
      <c r="B133">
        <v>506</v>
      </c>
      <c r="C133" s="125" t="str">
        <f t="shared" si="8"/>
        <v>5506</v>
      </c>
      <c r="D133" s="125" t="s">
        <v>536</v>
      </c>
    </row>
    <row r="134" spans="1:4">
      <c r="A134" s="127">
        <v>5</v>
      </c>
      <c r="B134">
        <v>601</v>
      </c>
      <c r="C134" s="125" t="str">
        <f t="shared" ref="C134:C145" si="9">A134&amp;B134</f>
        <v>5601</v>
      </c>
      <c r="D134" s="125" t="s">
        <v>536</v>
      </c>
    </row>
    <row r="135" spans="1:4">
      <c r="A135" s="127">
        <v>5</v>
      </c>
      <c r="B135">
        <v>602</v>
      </c>
      <c r="C135" s="125" t="str">
        <f t="shared" si="9"/>
        <v>5602</v>
      </c>
      <c r="D135" s="125" t="s">
        <v>536</v>
      </c>
    </row>
    <row r="136" spans="1:4">
      <c r="A136" s="127">
        <v>5</v>
      </c>
      <c r="B136">
        <v>603</v>
      </c>
      <c r="C136" s="125" t="str">
        <f t="shared" si="9"/>
        <v>5603</v>
      </c>
      <c r="D136" s="125" t="s">
        <v>536</v>
      </c>
    </row>
    <row r="137" spans="1:4">
      <c r="A137" s="127">
        <v>5</v>
      </c>
      <c r="B137">
        <v>604</v>
      </c>
      <c r="C137" s="125" t="str">
        <f t="shared" si="9"/>
        <v>5604</v>
      </c>
      <c r="D137" s="125" t="s">
        <v>536</v>
      </c>
    </row>
    <row r="138" spans="1:4">
      <c r="A138" s="127">
        <v>5</v>
      </c>
      <c r="B138">
        <v>605</v>
      </c>
      <c r="C138" s="125" t="str">
        <f t="shared" si="9"/>
        <v>5605</v>
      </c>
      <c r="D138" s="125" t="s">
        <v>536</v>
      </c>
    </row>
    <row r="139" spans="1:4">
      <c r="A139" s="127">
        <v>5</v>
      </c>
      <c r="B139">
        <v>606</v>
      </c>
      <c r="C139" s="125" t="str">
        <f t="shared" si="9"/>
        <v>5606</v>
      </c>
      <c r="D139" s="125" t="s">
        <v>536</v>
      </c>
    </row>
    <row r="140" spans="1:4">
      <c r="A140" s="127">
        <v>5</v>
      </c>
      <c r="B140" t="s">
        <v>558</v>
      </c>
      <c r="C140" s="125" t="str">
        <f t="shared" si="9"/>
        <v>5401/1</v>
      </c>
      <c r="D140" s="125" t="s">
        <v>536</v>
      </c>
    </row>
    <row r="141" spans="1:4">
      <c r="A141" s="127">
        <v>5</v>
      </c>
      <c r="B141" t="s">
        <v>559</v>
      </c>
      <c r="C141" s="125" t="str">
        <f t="shared" si="9"/>
        <v>5401/2</v>
      </c>
      <c r="D141" s="125" t="s">
        <v>536</v>
      </c>
    </row>
    <row r="142" spans="1:4">
      <c r="A142" s="127">
        <v>5</v>
      </c>
      <c r="B142" t="s">
        <v>577</v>
      </c>
      <c r="C142" s="125" t="str">
        <f t="shared" ref="C142:C143" si="10">A142&amp;B142</f>
        <v>5401/3</v>
      </c>
      <c r="D142" s="125" t="s">
        <v>536</v>
      </c>
    </row>
    <row r="143" spans="1:4">
      <c r="A143" s="127">
        <v>5</v>
      </c>
      <c r="B143" t="s">
        <v>560</v>
      </c>
      <c r="C143" s="125" t="str">
        <f t="shared" si="10"/>
        <v>5501/1</v>
      </c>
      <c r="D143" s="125" t="s">
        <v>536</v>
      </c>
    </row>
    <row r="144" spans="1:4">
      <c r="A144" s="127">
        <v>5</v>
      </c>
      <c r="B144" t="s">
        <v>561</v>
      </c>
      <c r="C144" s="125" t="str">
        <f t="shared" ref="C144" si="11">A144&amp;B144</f>
        <v>5501/2</v>
      </c>
      <c r="D144" s="125" t="s">
        <v>536</v>
      </c>
    </row>
    <row r="145" spans="1:4">
      <c r="A145" s="127">
        <v>5</v>
      </c>
      <c r="B145" t="s">
        <v>578</v>
      </c>
      <c r="C145" s="125" t="str">
        <f t="shared" si="9"/>
        <v>5501/3</v>
      </c>
      <c r="D145" s="125" t="s">
        <v>536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workbookViewId="0">
      <selection activeCell="I13" sqref="I13"/>
    </sheetView>
  </sheetViews>
  <sheetFormatPr defaultRowHeight="12.75"/>
  <cols>
    <col min="1" max="2" width="9.140625" style="29"/>
    <col min="3" max="3" width="12.85546875" style="30" bestFit="1" customWidth="1"/>
    <col min="4" max="4" width="85.7109375" style="31" bestFit="1" customWidth="1"/>
    <col min="5" max="5" width="6.5703125" style="29" bestFit="1" customWidth="1"/>
    <col min="6" max="6" width="6.7109375" style="29" bestFit="1" customWidth="1"/>
    <col min="7" max="7" width="10.140625" style="29" bestFit="1" customWidth="1"/>
    <col min="8" max="8" width="5.140625" style="29" bestFit="1" customWidth="1"/>
    <col min="9" max="13" width="9.140625" style="29"/>
    <col min="14" max="26" width="9.140625" style="32"/>
    <col min="27" max="16384" width="9.140625" style="18"/>
  </cols>
  <sheetData>
    <row r="1" spans="1:26" ht="25.5">
      <c r="A1" s="20" t="s">
        <v>117</v>
      </c>
      <c r="B1" s="20"/>
      <c r="C1" s="20"/>
      <c r="D1" s="216" t="s">
        <v>118</v>
      </c>
      <c r="E1" s="217" t="s">
        <v>119</v>
      </c>
      <c r="F1" s="217" t="s">
        <v>120</v>
      </c>
      <c r="G1" s="217" t="s">
        <v>121</v>
      </c>
      <c r="H1" s="21" t="s">
        <v>122</v>
      </c>
      <c r="I1" s="21"/>
      <c r="J1" s="21"/>
      <c r="K1" s="21"/>
      <c r="L1" s="21"/>
      <c r="M1" s="218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</row>
    <row r="2" spans="1:26" ht="40.5">
      <c r="A2" s="23" t="s">
        <v>123</v>
      </c>
      <c r="B2" s="24" t="s">
        <v>124</v>
      </c>
      <c r="C2" s="24" t="s">
        <v>138</v>
      </c>
      <c r="D2" s="216"/>
      <c r="E2" s="217"/>
      <c r="F2" s="217"/>
      <c r="G2" s="217"/>
      <c r="H2" s="21"/>
      <c r="I2" s="21"/>
      <c r="J2" s="21"/>
      <c r="K2" s="21"/>
      <c r="L2" s="21"/>
      <c r="M2" s="218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</row>
    <row r="3" spans="1:26" ht="13.5">
      <c r="A3" s="25"/>
      <c r="B3" s="26"/>
      <c r="C3" s="24"/>
      <c r="D3" s="27"/>
      <c r="E3" s="28"/>
      <c r="F3" s="28"/>
      <c r="G3" s="28"/>
      <c r="H3" s="21"/>
      <c r="I3" s="21"/>
      <c r="J3" s="21"/>
      <c r="K3" s="21"/>
      <c r="L3" s="21"/>
      <c r="M3" s="21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</row>
    <row r="4" spans="1:26">
      <c r="A4" s="29" t="str">
        <f>LEFT(C4,3)</f>
        <v>AHI</v>
      </c>
      <c r="B4" s="29" t="str">
        <f>RIGHT(C4,3)</f>
        <v>391</v>
      </c>
      <c r="C4" s="30" t="s">
        <v>148</v>
      </c>
      <c r="D4" s="31" t="s">
        <v>149</v>
      </c>
      <c r="E4" s="29">
        <v>2</v>
      </c>
      <c r="I4" s="29">
        <v>1</v>
      </c>
      <c r="J4" s="31" t="s">
        <v>584</v>
      </c>
    </row>
    <row r="5" spans="1:26">
      <c r="A5" s="29" t="str">
        <f t="shared" ref="A5:A39" si="0">LEFT(C5,3)</f>
        <v>AHI</v>
      </c>
      <c r="B5" s="29" t="str">
        <f t="shared" ref="B5:B39" si="1">RIGHT(C5,3)</f>
        <v>392</v>
      </c>
      <c r="C5" s="30" t="s">
        <v>150</v>
      </c>
      <c r="D5" s="31" t="s">
        <v>151</v>
      </c>
      <c r="E5" s="29">
        <v>2</v>
      </c>
      <c r="I5" s="29">
        <v>2</v>
      </c>
      <c r="J5" s="31" t="s">
        <v>144</v>
      </c>
    </row>
    <row r="6" spans="1:26">
      <c r="A6" s="29" t="str">
        <f t="shared" si="0"/>
        <v>AHI</v>
      </c>
      <c r="B6" s="29" t="str">
        <f t="shared" si="1"/>
        <v>394</v>
      </c>
      <c r="C6" s="30" t="s">
        <v>152</v>
      </c>
      <c r="D6" s="31" t="s">
        <v>153</v>
      </c>
      <c r="E6" s="29">
        <v>1</v>
      </c>
      <c r="I6" s="29">
        <v>3</v>
      </c>
      <c r="J6" s="31" t="s">
        <v>147</v>
      </c>
    </row>
    <row r="7" spans="1:26">
      <c r="A7" s="29" t="str">
        <f t="shared" si="0"/>
        <v>ARC</v>
      </c>
      <c r="B7" s="29" t="str">
        <f t="shared" si="1"/>
        <v>101</v>
      </c>
      <c r="C7" s="30" t="s">
        <v>154</v>
      </c>
      <c r="D7" s="31" t="s">
        <v>155</v>
      </c>
      <c r="E7" s="29">
        <v>2</v>
      </c>
      <c r="I7" s="29">
        <v>4</v>
      </c>
      <c r="J7" s="31" t="s">
        <v>586</v>
      </c>
    </row>
    <row r="8" spans="1:26">
      <c r="A8" s="29" t="str">
        <f t="shared" si="0"/>
        <v>ARC</v>
      </c>
      <c r="B8" s="29" t="str">
        <f t="shared" si="1"/>
        <v>102</v>
      </c>
      <c r="C8" s="30" t="s">
        <v>156</v>
      </c>
      <c r="D8" s="31" t="s">
        <v>157</v>
      </c>
      <c r="E8" s="29">
        <v>3</v>
      </c>
      <c r="I8" s="29">
        <v>5</v>
      </c>
      <c r="J8" s="31" t="s">
        <v>585</v>
      </c>
    </row>
    <row r="9" spans="1:26">
      <c r="A9" s="29" t="str">
        <f t="shared" si="0"/>
        <v>ARC</v>
      </c>
      <c r="B9" s="29" t="str">
        <f t="shared" si="1"/>
        <v>112</v>
      </c>
      <c r="C9" s="30" t="s">
        <v>158</v>
      </c>
      <c r="D9" s="31" t="s">
        <v>159</v>
      </c>
      <c r="E9" s="29">
        <v>2</v>
      </c>
      <c r="I9" s="29">
        <v>6</v>
      </c>
      <c r="J9" s="31" t="s">
        <v>1258</v>
      </c>
    </row>
    <row r="10" spans="1:26">
      <c r="A10" s="29" t="str">
        <f t="shared" si="0"/>
        <v>ARC</v>
      </c>
      <c r="B10" s="29" t="str">
        <f t="shared" si="1"/>
        <v>116</v>
      </c>
      <c r="C10" s="30" t="s">
        <v>160</v>
      </c>
      <c r="D10" s="31" t="s">
        <v>161</v>
      </c>
      <c r="E10" s="29">
        <v>2</v>
      </c>
    </row>
    <row r="11" spans="1:26">
      <c r="A11" s="29" t="str">
        <f t="shared" si="0"/>
        <v>ARC</v>
      </c>
      <c r="B11" s="29" t="str">
        <f t="shared" si="1"/>
        <v>117</v>
      </c>
      <c r="C11" s="30" t="s">
        <v>162</v>
      </c>
      <c r="D11" s="31" t="s">
        <v>163</v>
      </c>
      <c r="E11" s="29">
        <v>2</v>
      </c>
    </row>
    <row r="12" spans="1:26">
      <c r="A12" s="29" t="str">
        <f t="shared" si="0"/>
        <v>ARC</v>
      </c>
      <c r="B12" s="29" t="str">
        <f t="shared" si="1"/>
        <v>200</v>
      </c>
      <c r="C12" s="30" t="s">
        <v>164</v>
      </c>
      <c r="D12" s="31" t="s">
        <v>165</v>
      </c>
      <c r="E12" s="29">
        <v>2</v>
      </c>
    </row>
    <row r="13" spans="1:26">
      <c r="A13" s="29" t="str">
        <f t="shared" si="0"/>
        <v>ARC</v>
      </c>
      <c r="B13" s="29" t="str">
        <f t="shared" si="1"/>
        <v>201</v>
      </c>
      <c r="C13" s="30" t="s">
        <v>166</v>
      </c>
      <c r="D13" s="31" t="s">
        <v>167</v>
      </c>
      <c r="E13" s="29">
        <v>3</v>
      </c>
    </row>
    <row r="14" spans="1:26">
      <c r="A14" s="29" t="str">
        <f t="shared" si="0"/>
        <v>ARC</v>
      </c>
      <c r="B14" s="29" t="str">
        <f t="shared" si="1"/>
        <v>216</v>
      </c>
      <c r="C14" s="30" t="s">
        <v>168</v>
      </c>
      <c r="D14" s="31" t="s">
        <v>169</v>
      </c>
      <c r="E14" s="29">
        <v>2</v>
      </c>
    </row>
    <row r="15" spans="1:26">
      <c r="A15" s="29" t="str">
        <f t="shared" si="0"/>
        <v>ARC</v>
      </c>
      <c r="B15" s="29" t="str">
        <f t="shared" si="1"/>
        <v>245</v>
      </c>
      <c r="C15" s="30" t="s">
        <v>170</v>
      </c>
      <c r="D15" s="31" t="s">
        <v>171</v>
      </c>
      <c r="E15" s="29">
        <v>2</v>
      </c>
    </row>
    <row r="16" spans="1:26" s="32" customFormat="1">
      <c r="A16" s="29" t="str">
        <f t="shared" si="0"/>
        <v>ARC</v>
      </c>
      <c r="B16" s="29" t="str">
        <f t="shared" si="1"/>
        <v>246</v>
      </c>
      <c r="C16" s="30" t="s">
        <v>172</v>
      </c>
      <c r="D16" s="31" t="s">
        <v>173</v>
      </c>
      <c r="E16" s="29">
        <v>2</v>
      </c>
      <c r="F16" s="29"/>
      <c r="G16" s="29"/>
      <c r="H16" s="29"/>
      <c r="I16" s="29"/>
      <c r="J16" s="29"/>
      <c r="K16" s="29"/>
      <c r="L16" s="29"/>
      <c r="M16" s="29"/>
    </row>
    <row r="17" spans="1:13" s="32" customFormat="1">
      <c r="A17" s="29" t="str">
        <f t="shared" si="0"/>
        <v>ARC</v>
      </c>
      <c r="B17" s="29" t="str">
        <f t="shared" si="1"/>
        <v>252</v>
      </c>
      <c r="C17" s="30" t="s">
        <v>174</v>
      </c>
      <c r="D17" s="31" t="s">
        <v>175</v>
      </c>
      <c r="E17" s="29">
        <v>2</v>
      </c>
      <c r="F17" s="29"/>
      <c r="G17" s="29"/>
      <c r="H17" s="29"/>
      <c r="I17" s="29"/>
      <c r="J17" s="29"/>
      <c r="K17" s="29"/>
      <c r="L17" s="29"/>
      <c r="M17" s="29"/>
    </row>
    <row r="18" spans="1:13" s="32" customFormat="1">
      <c r="A18" s="29" t="str">
        <f t="shared" si="0"/>
        <v>ARC</v>
      </c>
      <c r="B18" s="29" t="str">
        <f t="shared" si="1"/>
        <v>261</v>
      </c>
      <c r="C18" s="30" t="s">
        <v>176</v>
      </c>
      <c r="D18" s="31" t="s">
        <v>177</v>
      </c>
      <c r="E18" s="29">
        <v>1</v>
      </c>
      <c r="F18" s="29"/>
      <c r="G18" s="29"/>
      <c r="H18" s="29"/>
      <c r="I18" s="29"/>
      <c r="J18" s="29"/>
      <c r="K18" s="29"/>
      <c r="L18" s="29"/>
      <c r="M18" s="29"/>
    </row>
    <row r="19" spans="1:13" s="32" customFormat="1">
      <c r="A19" s="29" t="str">
        <f t="shared" si="0"/>
        <v>ARC</v>
      </c>
      <c r="B19" s="29" t="str">
        <f t="shared" si="1"/>
        <v>265</v>
      </c>
      <c r="C19" s="30" t="s">
        <v>178</v>
      </c>
      <c r="D19" s="31" t="s">
        <v>179</v>
      </c>
      <c r="E19" s="29">
        <v>2</v>
      </c>
      <c r="F19" s="29"/>
      <c r="G19" s="29"/>
      <c r="H19" s="29"/>
      <c r="I19" s="29"/>
      <c r="J19" s="29"/>
      <c r="K19" s="29"/>
      <c r="L19" s="29"/>
      <c r="M19" s="29"/>
    </row>
    <row r="20" spans="1:13" s="32" customFormat="1">
      <c r="A20" s="29" t="str">
        <f t="shared" si="0"/>
        <v>ARC</v>
      </c>
      <c r="B20" s="29" t="str">
        <f t="shared" si="1"/>
        <v>272</v>
      </c>
      <c r="C20" s="30" t="s">
        <v>180</v>
      </c>
      <c r="D20" s="31" t="s">
        <v>181</v>
      </c>
      <c r="E20" s="29">
        <v>2</v>
      </c>
      <c r="F20" s="29"/>
      <c r="G20" s="29"/>
      <c r="H20" s="29"/>
      <c r="I20" s="29"/>
      <c r="J20" s="29"/>
      <c r="K20" s="29"/>
      <c r="L20" s="29"/>
      <c r="M20" s="29"/>
    </row>
    <row r="21" spans="1:13" s="32" customFormat="1">
      <c r="A21" s="29" t="str">
        <f t="shared" si="0"/>
        <v>ARC</v>
      </c>
      <c r="B21" s="29" t="str">
        <f t="shared" si="1"/>
        <v>278</v>
      </c>
      <c r="C21" s="30" t="s">
        <v>182</v>
      </c>
      <c r="D21" s="31" t="s">
        <v>183</v>
      </c>
      <c r="E21" s="29">
        <v>2</v>
      </c>
      <c r="F21" s="29"/>
      <c r="G21" s="29"/>
      <c r="H21" s="29"/>
      <c r="I21" s="29"/>
      <c r="J21" s="29"/>
      <c r="K21" s="29"/>
      <c r="L21" s="29"/>
      <c r="M21" s="29"/>
    </row>
    <row r="22" spans="1:13" s="32" customFormat="1">
      <c r="A22" s="29" t="str">
        <f t="shared" si="0"/>
        <v>ARC</v>
      </c>
      <c r="B22" s="29" t="str">
        <f t="shared" si="1"/>
        <v>279</v>
      </c>
      <c r="C22" s="30" t="s">
        <v>184</v>
      </c>
      <c r="D22" s="31" t="s">
        <v>185</v>
      </c>
      <c r="E22" s="29">
        <v>2</v>
      </c>
      <c r="F22" s="29"/>
      <c r="G22" s="29"/>
      <c r="H22" s="29"/>
      <c r="I22" s="29"/>
      <c r="J22" s="29"/>
      <c r="K22" s="29"/>
      <c r="L22" s="29"/>
      <c r="M22" s="29"/>
    </row>
    <row r="23" spans="1:13" s="32" customFormat="1">
      <c r="A23" s="29" t="str">
        <f t="shared" si="0"/>
        <v>ARC</v>
      </c>
      <c r="B23" s="29" t="str">
        <f t="shared" si="1"/>
        <v>296</v>
      </c>
      <c r="C23" s="30" t="s">
        <v>186</v>
      </c>
      <c r="D23" s="31" t="s">
        <v>187</v>
      </c>
      <c r="E23" s="29">
        <v>1</v>
      </c>
      <c r="F23" s="29"/>
      <c r="G23" s="29"/>
      <c r="H23" s="29"/>
      <c r="I23" s="29"/>
      <c r="J23" s="29"/>
      <c r="K23" s="29"/>
      <c r="L23" s="29"/>
      <c r="M23" s="29"/>
    </row>
    <row r="24" spans="1:13" s="32" customFormat="1">
      <c r="A24" s="29" t="str">
        <f t="shared" si="0"/>
        <v>ARC</v>
      </c>
      <c r="B24" s="29" t="str">
        <f t="shared" si="1"/>
        <v>303</v>
      </c>
      <c r="C24" s="30" t="s">
        <v>188</v>
      </c>
      <c r="D24" s="31" t="s">
        <v>189</v>
      </c>
      <c r="E24" s="29">
        <v>2</v>
      </c>
      <c r="F24" s="29"/>
      <c r="G24" s="29"/>
      <c r="H24" s="29"/>
      <c r="I24" s="29"/>
      <c r="J24" s="29"/>
      <c r="K24" s="29"/>
      <c r="L24" s="29"/>
      <c r="M24" s="29"/>
    </row>
    <row r="25" spans="1:13" s="32" customFormat="1">
      <c r="A25" s="29" t="str">
        <f t="shared" si="0"/>
        <v>ARC</v>
      </c>
      <c r="B25" s="29" t="str">
        <f t="shared" si="1"/>
        <v>328</v>
      </c>
      <c r="C25" s="30" t="s">
        <v>190</v>
      </c>
      <c r="D25" s="31" t="s">
        <v>191</v>
      </c>
      <c r="E25" s="29">
        <v>2</v>
      </c>
      <c r="F25" s="29"/>
      <c r="G25" s="29"/>
      <c r="H25" s="29"/>
      <c r="I25" s="29"/>
      <c r="J25" s="29"/>
      <c r="K25" s="29"/>
      <c r="L25" s="29"/>
      <c r="M25" s="29"/>
    </row>
    <row r="26" spans="1:13" s="32" customFormat="1">
      <c r="A26" s="29" t="str">
        <f t="shared" si="0"/>
        <v>ARC</v>
      </c>
      <c r="B26" s="29" t="str">
        <f t="shared" si="1"/>
        <v>329</v>
      </c>
      <c r="C26" s="30" t="s">
        <v>192</v>
      </c>
      <c r="D26" s="31" t="s">
        <v>193</v>
      </c>
      <c r="E26" s="29">
        <v>2</v>
      </c>
      <c r="F26" s="29"/>
      <c r="G26" s="29"/>
      <c r="H26" s="29"/>
      <c r="I26" s="29"/>
      <c r="J26" s="29"/>
      <c r="K26" s="29"/>
      <c r="L26" s="29"/>
      <c r="M26" s="29"/>
    </row>
    <row r="27" spans="1:13" s="32" customFormat="1">
      <c r="A27" s="29" t="str">
        <f t="shared" si="0"/>
        <v>ARC</v>
      </c>
      <c r="B27" s="29" t="str">
        <f t="shared" si="1"/>
        <v>348</v>
      </c>
      <c r="C27" s="30" t="s">
        <v>194</v>
      </c>
      <c r="D27" s="31" t="s">
        <v>195</v>
      </c>
      <c r="E27" s="29">
        <v>1</v>
      </c>
      <c r="F27" s="29"/>
      <c r="G27" s="29"/>
      <c r="H27" s="29"/>
      <c r="I27" s="29"/>
      <c r="J27" s="29"/>
      <c r="K27" s="29"/>
      <c r="L27" s="29"/>
      <c r="M27" s="29"/>
    </row>
    <row r="28" spans="1:13" s="32" customFormat="1">
      <c r="A28" s="29" t="str">
        <f t="shared" si="0"/>
        <v>ARC</v>
      </c>
      <c r="B28" s="29" t="str">
        <f t="shared" si="1"/>
        <v>361</v>
      </c>
      <c r="C28" s="30" t="s">
        <v>196</v>
      </c>
      <c r="D28" s="31" t="s">
        <v>197</v>
      </c>
      <c r="E28" s="29">
        <v>1</v>
      </c>
      <c r="F28" s="29"/>
      <c r="G28" s="29"/>
      <c r="H28" s="29"/>
      <c r="I28" s="29"/>
      <c r="J28" s="29"/>
      <c r="K28" s="29"/>
      <c r="L28" s="29"/>
      <c r="M28" s="29"/>
    </row>
    <row r="29" spans="1:13" s="32" customFormat="1">
      <c r="A29" s="29" t="str">
        <f t="shared" si="0"/>
        <v>ARC</v>
      </c>
      <c r="B29" s="29" t="str">
        <f t="shared" si="1"/>
        <v>362</v>
      </c>
      <c r="C29" s="30" t="s">
        <v>198</v>
      </c>
      <c r="D29" s="31" t="s">
        <v>199</v>
      </c>
      <c r="E29" s="29">
        <v>1</v>
      </c>
      <c r="F29" s="29"/>
      <c r="G29" s="29"/>
      <c r="H29" s="29"/>
      <c r="I29" s="29"/>
      <c r="J29" s="29"/>
      <c r="K29" s="29"/>
      <c r="L29" s="29"/>
      <c r="M29" s="29"/>
    </row>
    <row r="30" spans="1:13" s="32" customFormat="1">
      <c r="A30" s="29" t="str">
        <f t="shared" si="0"/>
        <v>ARC</v>
      </c>
      <c r="B30" s="29" t="str">
        <f t="shared" si="1"/>
        <v>378</v>
      </c>
      <c r="C30" s="30" t="s">
        <v>200</v>
      </c>
      <c r="D30" s="31" t="s">
        <v>201</v>
      </c>
      <c r="E30" s="29">
        <v>2</v>
      </c>
      <c r="F30" s="29"/>
      <c r="G30" s="29"/>
      <c r="H30" s="29"/>
      <c r="I30" s="29"/>
      <c r="J30" s="29"/>
      <c r="K30" s="29"/>
      <c r="L30" s="29"/>
      <c r="M30" s="29"/>
    </row>
    <row r="31" spans="1:13" s="32" customFormat="1">
      <c r="A31" s="29" t="str">
        <f t="shared" si="0"/>
        <v>ARC</v>
      </c>
      <c r="B31" s="29" t="str">
        <f t="shared" si="1"/>
        <v>387</v>
      </c>
      <c r="C31" s="30" t="s">
        <v>202</v>
      </c>
      <c r="D31" s="31" t="s">
        <v>203</v>
      </c>
      <c r="E31" s="29">
        <v>2</v>
      </c>
      <c r="F31" s="29"/>
      <c r="G31" s="29"/>
      <c r="H31" s="29"/>
      <c r="I31" s="29"/>
      <c r="J31" s="29"/>
      <c r="K31" s="29"/>
      <c r="L31" s="29"/>
      <c r="M31" s="29"/>
    </row>
    <row r="32" spans="1:13" s="32" customFormat="1">
      <c r="A32" s="29" t="str">
        <f t="shared" si="0"/>
        <v>ARC</v>
      </c>
      <c r="B32" s="29" t="str">
        <f t="shared" si="1"/>
        <v>388</v>
      </c>
      <c r="C32" s="30" t="s">
        <v>204</v>
      </c>
      <c r="D32" s="31" t="s">
        <v>205</v>
      </c>
      <c r="E32" s="29">
        <v>2</v>
      </c>
      <c r="F32" s="29"/>
      <c r="G32" s="29"/>
      <c r="H32" s="29"/>
      <c r="I32" s="29"/>
      <c r="J32" s="29"/>
      <c r="K32" s="29"/>
      <c r="L32" s="29"/>
      <c r="M32" s="29"/>
    </row>
    <row r="33" spans="1:13" s="32" customFormat="1">
      <c r="A33" s="29" t="str">
        <f t="shared" si="0"/>
        <v>ARC</v>
      </c>
      <c r="B33" s="29" t="str">
        <f t="shared" si="1"/>
        <v>389</v>
      </c>
      <c r="C33" s="30" t="s">
        <v>206</v>
      </c>
      <c r="D33" s="31" t="s">
        <v>207</v>
      </c>
      <c r="E33" s="29">
        <v>2</v>
      </c>
      <c r="F33" s="29"/>
      <c r="G33" s="29"/>
      <c r="H33" s="29"/>
      <c r="I33" s="29"/>
      <c r="J33" s="29"/>
      <c r="K33" s="29"/>
      <c r="L33" s="29"/>
      <c r="M33" s="29"/>
    </row>
    <row r="34" spans="1:13" s="32" customFormat="1">
      <c r="A34" s="29" t="str">
        <f t="shared" si="0"/>
        <v>ARC</v>
      </c>
      <c r="B34" s="29" t="str">
        <f t="shared" si="1"/>
        <v>391</v>
      </c>
      <c r="C34" s="30" t="s">
        <v>208</v>
      </c>
      <c r="D34" s="31" t="s">
        <v>209</v>
      </c>
      <c r="E34" s="29">
        <v>4</v>
      </c>
      <c r="F34" s="29"/>
      <c r="G34" s="29"/>
      <c r="H34" s="29"/>
      <c r="I34" s="29"/>
      <c r="J34" s="29"/>
      <c r="K34" s="29"/>
      <c r="L34" s="29"/>
      <c r="M34" s="29"/>
    </row>
    <row r="35" spans="1:13" s="32" customFormat="1">
      <c r="A35" s="29" t="str">
        <f t="shared" si="0"/>
        <v>ARC</v>
      </c>
      <c r="B35" s="29" t="str">
        <f t="shared" si="1"/>
        <v>392</v>
      </c>
      <c r="C35" s="30" t="s">
        <v>210</v>
      </c>
      <c r="D35" s="31" t="s">
        <v>211</v>
      </c>
      <c r="E35" s="29">
        <v>3</v>
      </c>
      <c r="F35" s="29"/>
      <c r="G35" s="29"/>
      <c r="H35" s="29"/>
      <c r="I35" s="29"/>
      <c r="J35" s="29"/>
      <c r="K35" s="29"/>
      <c r="L35" s="29"/>
      <c r="M35" s="29"/>
    </row>
    <row r="36" spans="1:13" s="32" customFormat="1">
      <c r="A36" s="29" t="str">
        <f t="shared" si="0"/>
        <v>ARC</v>
      </c>
      <c r="B36" s="29" t="str">
        <f t="shared" si="1"/>
        <v>396</v>
      </c>
      <c r="C36" s="30" t="s">
        <v>212</v>
      </c>
      <c r="D36" s="31" t="s">
        <v>187</v>
      </c>
      <c r="E36" s="29">
        <v>1</v>
      </c>
      <c r="F36" s="29"/>
      <c r="G36" s="29"/>
      <c r="H36" s="29"/>
      <c r="I36" s="29"/>
      <c r="J36" s="29"/>
      <c r="K36" s="29"/>
      <c r="L36" s="29"/>
      <c r="M36" s="29"/>
    </row>
    <row r="37" spans="1:13" s="32" customFormat="1">
      <c r="A37" s="29" t="str">
        <f t="shared" si="0"/>
        <v>ARC</v>
      </c>
      <c r="B37" s="29" t="str">
        <f t="shared" si="1"/>
        <v>401</v>
      </c>
      <c r="C37" s="30" t="s">
        <v>213</v>
      </c>
      <c r="D37" s="31" t="s">
        <v>214</v>
      </c>
      <c r="E37" s="29">
        <v>2</v>
      </c>
      <c r="F37" s="29"/>
      <c r="G37" s="29"/>
      <c r="H37" s="29"/>
      <c r="I37" s="29"/>
      <c r="J37" s="29"/>
      <c r="K37" s="29"/>
      <c r="L37" s="29"/>
      <c r="M37" s="29"/>
    </row>
    <row r="38" spans="1:13" s="32" customFormat="1">
      <c r="A38" s="29" t="str">
        <f t="shared" si="0"/>
        <v>ARC</v>
      </c>
      <c r="B38" s="29" t="str">
        <f t="shared" si="1"/>
        <v>405</v>
      </c>
      <c r="C38" s="30" t="s">
        <v>215</v>
      </c>
      <c r="D38" s="31" t="s">
        <v>216</v>
      </c>
      <c r="E38" s="29">
        <v>2</v>
      </c>
      <c r="F38" s="29"/>
      <c r="G38" s="29"/>
      <c r="H38" s="29"/>
      <c r="I38" s="29"/>
      <c r="J38" s="29"/>
      <c r="K38" s="29"/>
      <c r="L38" s="29"/>
      <c r="M38" s="29"/>
    </row>
    <row r="39" spans="1:13" s="32" customFormat="1">
      <c r="A39" s="29" t="str">
        <f t="shared" si="0"/>
        <v>ARC</v>
      </c>
      <c r="B39" s="29" t="str">
        <f t="shared" si="1"/>
        <v>415</v>
      </c>
      <c r="C39" s="30" t="s">
        <v>217</v>
      </c>
      <c r="D39" s="31" t="s">
        <v>218</v>
      </c>
      <c r="E39" s="29">
        <v>2</v>
      </c>
      <c r="F39" s="29"/>
      <c r="G39" s="29"/>
      <c r="H39" s="29"/>
      <c r="I39" s="29"/>
      <c r="J39" s="29"/>
      <c r="K39" s="29"/>
      <c r="L39" s="29"/>
      <c r="M39" s="29"/>
    </row>
    <row r="40" spans="1:13" s="32" customFormat="1">
      <c r="A40" s="29" t="str">
        <f>LEFT(C40,3)</f>
        <v>ARC</v>
      </c>
      <c r="B40" s="29" t="str">
        <f>RIGHT(C40,3)</f>
        <v>416</v>
      </c>
      <c r="C40" s="30" t="s">
        <v>219</v>
      </c>
      <c r="D40" s="31" t="s">
        <v>220</v>
      </c>
      <c r="E40" s="29">
        <v>2</v>
      </c>
      <c r="F40" s="29"/>
      <c r="G40" s="29"/>
      <c r="H40" s="29"/>
      <c r="I40" s="29"/>
      <c r="J40" s="29"/>
      <c r="K40" s="29"/>
      <c r="L40" s="29"/>
      <c r="M40" s="29"/>
    </row>
    <row r="41" spans="1:13" s="32" customFormat="1">
      <c r="A41" s="29" t="str">
        <f t="shared" ref="A41:A105" si="2">LEFT(C41,3)</f>
        <v>ARC</v>
      </c>
      <c r="B41" s="29" t="str">
        <f t="shared" ref="B41:B105" si="3">RIGHT(C41,3)</f>
        <v>417</v>
      </c>
      <c r="C41" s="30" t="s">
        <v>221</v>
      </c>
      <c r="D41" s="31" t="s">
        <v>222</v>
      </c>
      <c r="E41" s="29">
        <v>2</v>
      </c>
      <c r="F41" s="29"/>
      <c r="G41" s="29"/>
      <c r="H41" s="29"/>
      <c r="I41" s="29"/>
      <c r="J41" s="29"/>
      <c r="K41" s="29"/>
      <c r="L41" s="29"/>
      <c r="M41" s="29"/>
    </row>
    <row r="42" spans="1:13" s="32" customFormat="1">
      <c r="A42" s="29" t="str">
        <f t="shared" si="2"/>
        <v>ARC</v>
      </c>
      <c r="B42" s="29" t="str">
        <f t="shared" si="3"/>
        <v>418</v>
      </c>
      <c r="C42" s="30" t="s">
        <v>223</v>
      </c>
      <c r="D42" s="31" t="s">
        <v>224</v>
      </c>
      <c r="E42" s="29">
        <v>3</v>
      </c>
      <c r="F42" s="29"/>
      <c r="G42" s="29"/>
      <c r="H42" s="29"/>
      <c r="I42" s="29"/>
      <c r="J42" s="29"/>
      <c r="K42" s="29"/>
      <c r="L42" s="29"/>
      <c r="M42" s="29"/>
    </row>
    <row r="43" spans="1:13" s="32" customFormat="1">
      <c r="A43" s="29" t="str">
        <f t="shared" si="2"/>
        <v>ARC</v>
      </c>
      <c r="B43" s="29" t="str">
        <f t="shared" si="3"/>
        <v>419</v>
      </c>
      <c r="C43" s="30" t="s">
        <v>225</v>
      </c>
      <c r="D43" s="31" t="s">
        <v>226</v>
      </c>
      <c r="E43" s="29">
        <v>2</v>
      </c>
      <c r="F43" s="29"/>
      <c r="G43" s="29"/>
      <c r="H43" s="29"/>
      <c r="I43" s="29"/>
      <c r="J43" s="29"/>
      <c r="K43" s="29"/>
      <c r="L43" s="29"/>
      <c r="M43" s="29"/>
    </row>
    <row r="44" spans="1:13" s="32" customFormat="1">
      <c r="A44" s="29" t="str">
        <f t="shared" si="2"/>
        <v>ARC</v>
      </c>
      <c r="B44" s="29" t="str">
        <f t="shared" si="3"/>
        <v>428</v>
      </c>
      <c r="C44" s="30" t="s">
        <v>227</v>
      </c>
      <c r="D44" s="31" t="s">
        <v>228</v>
      </c>
      <c r="E44" s="29">
        <v>2</v>
      </c>
      <c r="F44" s="29"/>
      <c r="G44" s="29"/>
      <c r="H44" s="29"/>
      <c r="I44" s="29"/>
      <c r="J44" s="29"/>
      <c r="K44" s="29"/>
      <c r="L44" s="29"/>
      <c r="M44" s="29"/>
    </row>
    <row r="45" spans="1:13" s="32" customFormat="1">
      <c r="A45" s="29" t="str">
        <f t="shared" si="2"/>
        <v>ARC</v>
      </c>
      <c r="B45" s="29" t="str">
        <f t="shared" si="3"/>
        <v>446</v>
      </c>
      <c r="C45" s="30" t="s">
        <v>229</v>
      </c>
      <c r="D45" s="31" t="s">
        <v>230</v>
      </c>
      <c r="E45" s="29">
        <v>3</v>
      </c>
      <c r="F45" s="29"/>
      <c r="G45" s="29"/>
      <c r="H45" s="29"/>
      <c r="I45" s="29"/>
      <c r="J45" s="29"/>
      <c r="K45" s="29"/>
      <c r="L45" s="29"/>
      <c r="M45" s="29"/>
    </row>
    <row r="46" spans="1:13" s="32" customFormat="1">
      <c r="A46" s="29" t="str">
        <f t="shared" si="2"/>
        <v>ARC</v>
      </c>
      <c r="B46" s="29" t="str">
        <f t="shared" si="3"/>
        <v>447</v>
      </c>
      <c r="C46" s="30" t="s">
        <v>231</v>
      </c>
      <c r="D46" s="31" t="s">
        <v>232</v>
      </c>
      <c r="E46" s="29">
        <v>8</v>
      </c>
      <c r="F46" s="29"/>
      <c r="G46" s="29"/>
      <c r="H46" s="29"/>
      <c r="I46" s="29"/>
      <c r="J46" s="29"/>
      <c r="K46" s="29"/>
      <c r="L46" s="29"/>
      <c r="M46" s="29"/>
    </row>
    <row r="47" spans="1:13" s="32" customFormat="1">
      <c r="A47" s="29" t="str">
        <f t="shared" si="2"/>
        <v>ARC</v>
      </c>
      <c r="B47" s="29" t="str">
        <f t="shared" si="3"/>
        <v>448</v>
      </c>
      <c r="C47" s="30" t="s">
        <v>233</v>
      </c>
      <c r="D47" s="31" t="s">
        <v>234</v>
      </c>
      <c r="E47" s="29">
        <v>2</v>
      </c>
      <c r="F47" s="29"/>
      <c r="G47" s="29"/>
      <c r="H47" s="29"/>
      <c r="I47" s="29"/>
      <c r="J47" s="29"/>
      <c r="K47" s="29"/>
      <c r="L47" s="29"/>
      <c r="M47" s="29"/>
    </row>
    <row r="48" spans="1:13" s="32" customFormat="1">
      <c r="A48" s="29" t="str">
        <f t="shared" si="2"/>
        <v>ARC</v>
      </c>
      <c r="B48" s="29" t="str">
        <f t="shared" si="3"/>
        <v>449</v>
      </c>
      <c r="C48" s="30" t="s">
        <v>235</v>
      </c>
      <c r="D48" s="31" t="s">
        <v>236</v>
      </c>
      <c r="E48" s="29">
        <v>10</v>
      </c>
      <c r="F48" s="29"/>
      <c r="G48" s="29"/>
      <c r="H48" s="29"/>
      <c r="I48" s="29"/>
      <c r="J48" s="29"/>
      <c r="K48" s="29"/>
      <c r="L48" s="29"/>
      <c r="M48" s="29"/>
    </row>
    <row r="49" spans="1:13" s="32" customFormat="1">
      <c r="A49" s="29" t="str">
        <f t="shared" si="2"/>
        <v>ARC</v>
      </c>
      <c r="B49" s="29" t="str">
        <f t="shared" si="3"/>
        <v>455</v>
      </c>
      <c r="C49" s="30" t="s">
        <v>237</v>
      </c>
      <c r="D49" s="31" t="s">
        <v>238</v>
      </c>
      <c r="E49" s="29">
        <v>2</v>
      </c>
      <c r="F49" s="29"/>
      <c r="G49" s="29"/>
      <c r="H49" s="29"/>
      <c r="I49" s="29"/>
      <c r="J49" s="29"/>
      <c r="K49" s="29"/>
      <c r="L49" s="29"/>
      <c r="M49" s="29"/>
    </row>
    <row r="50" spans="1:13" s="32" customFormat="1">
      <c r="A50" s="29" t="str">
        <f t="shared" si="2"/>
        <v>ARC</v>
      </c>
      <c r="B50" s="29" t="str">
        <f t="shared" si="3"/>
        <v>460</v>
      </c>
      <c r="C50" s="30" t="s">
        <v>239</v>
      </c>
      <c r="D50" s="31" t="s">
        <v>240</v>
      </c>
      <c r="E50" s="29">
        <v>2</v>
      </c>
      <c r="F50" s="29"/>
      <c r="G50" s="29"/>
      <c r="H50" s="29"/>
      <c r="I50" s="29"/>
      <c r="J50" s="29"/>
      <c r="K50" s="29"/>
      <c r="L50" s="29"/>
      <c r="M50" s="29"/>
    </row>
    <row r="51" spans="1:13" s="32" customFormat="1">
      <c r="A51" s="29" t="str">
        <f t="shared" si="2"/>
        <v>ARC</v>
      </c>
      <c r="B51" s="29" t="str">
        <f t="shared" si="3"/>
        <v>496</v>
      </c>
      <c r="C51" s="30" t="s">
        <v>241</v>
      </c>
      <c r="D51" s="31" t="s">
        <v>187</v>
      </c>
      <c r="E51" s="29">
        <v>1</v>
      </c>
      <c r="F51" s="29"/>
      <c r="G51" s="29"/>
      <c r="H51" s="29"/>
      <c r="I51" s="29"/>
      <c r="J51" s="29"/>
      <c r="K51" s="29"/>
      <c r="L51" s="29"/>
      <c r="M51" s="29"/>
    </row>
    <row r="52" spans="1:13" s="32" customFormat="1">
      <c r="A52" s="29" t="str">
        <f t="shared" si="2"/>
        <v>ART</v>
      </c>
      <c r="B52" s="29" t="str">
        <f t="shared" si="3"/>
        <v>111</v>
      </c>
      <c r="C52" s="30" t="s">
        <v>242</v>
      </c>
      <c r="D52" s="31" t="s">
        <v>243</v>
      </c>
      <c r="E52" s="29">
        <v>4</v>
      </c>
      <c r="F52" s="29"/>
      <c r="G52" s="29"/>
      <c r="H52" s="29"/>
      <c r="I52" s="29"/>
      <c r="J52" s="29"/>
      <c r="K52" s="29"/>
      <c r="L52" s="29"/>
      <c r="M52" s="29"/>
    </row>
    <row r="53" spans="1:13" s="32" customFormat="1">
      <c r="A53" s="29" t="str">
        <f t="shared" si="2"/>
        <v>ART</v>
      </c>
      <c r="B53" s="29" t="str">
        <f t="shared" si="3"/>
        <v>151</v>
      </c>
      <c r="C53" s="30" t="s">
        <v>244</v>
      </c>
      <c r="D53" s="31" t="s">
        <v>245</v>
      </c>
      <c r="E53" s="29">
        <v>2</v>
      </c>
      <c r="F53" s="29"/>
      <c r="G53" s="29"/>
      <c r="H53" s="29"/>
      <c r="I53" s="29"/>
      <c r="J53" s="29"/>
      <c r="K53" s="29"/>
      <c r="L53" s="29"/>
      <c r="M53" s="29"/>
    </row>
    <row r="54" spans="1:13" s="32" customFormat="1">
      <c r="A54" s="29" t="str">
        <f t="shared" si="2"/>
        <v>ART</v>
      </c>
      <c r="B54" s="29" t="str">
        <f t="shared" si="3"/>
        <v>161</v>
      </c>
      <c r="C54" s="30" t="s">
        <v>246</v>
      </c>
      <c r="D54" s="31" t="s">
        <v>247</v>
      </c>
      <c r="E54" s="29">
        <v>2</v>
      </c>
      <c r="F54" s="29"/>
      <c r="G54" s="29"/>
      <c r="H54" s="29"/>
      <c r="I54" s="29"/>
      <c r="J54" s="29"/>
      <c r="K54" s="29"/>
      <c r="L54" s="29"/>
      <c r="M54" s="29"/>
    </row>
    <row r="55" spans="1:13" s="32" customFormat="1">
      <c r="A55" s="29" t="str">
        <f t="shared" si="2"/>
        <v>ART</v>
      </c>
      <c r="B55" s="29" t="str">
        <f t="shared" si="3"/>
        <v>201</v>
      </c>
      <c r="C55" s="30" t="s">
        <v>248</v>
      </c>
      <c r="D55" s="31" t="s">
        <v>249</v>
      </c>
      <c r="E55" s="29">
        <v>2</v>
      </c>
      <c r="F55" s="29"/>
      <c r="G55" s="29"/>
      <c r="H55" s="29"/>
      <c r="I55" s="29"/>
      <c r="J55" s="29"/>
      <c r="K55" s="29"/>
      <c r="L55" s="29"/>
      <c r="M55" s="29"/>
    </row>
    <row r="56" spans="1:13" s="32" customFormat="1">
      <c r="A56" s="29" t="str">
        <f t="shared" si="2"/>
        <v>ART</v>
      </c>
      <c r="B56" s="29" t="str">
        <f t="shared" si="3"/>
        <v>202</v>
      </c>
      <c r="C56" s="30" t="s">
        <v>250</v>
      </c>
      <c r="D56" s="31" t="s">
        <v>251</v>
      </c>
      <c r="E56" s="29">
        <v>2</v>
      </c>
      <c r="F56" s="29"/>
      <c r="G56" s="29"/>
      <c r="H56" s="29"/>
      <c r="I56" s="29"/>
      <c r="J56" s="29"/>
      <c r="K56" s="29"/>
      <c r="L56" s="29"/>
      <c r="M56" s="29"/>
    </row>
    <row r="57" spans="1:13" s="32" customFormat="1">
      <c r="A57" s="29" t="str">
        <f t="shared" si="2"/>
        <v>ART</v>
      </c>
      <c r="B57" s="29" t="str">
        <f t="shared" si="3"/>
        <v>203</v>
      </c>
      <c r="C57" s="30" t="s">
        <v>252</v>
      </c>
      <c r="D57" s="31" t="s">
        <v>253</v>
      </c>
      <c r="E57" s="29">
        <v>2</v>
      </c>
      <c r="F57" s="29"/>
      <c r="G57" s="29"/>
      <c r="H57" s="29"/>
      <c r="I57" s="29"/>
      <c r="J57" s="29"/>
      <c r="K57" s="29"/>
      <c r="L57" s="29"/>
      <c r="M57" s="29"/>
    </row>
    <row r="58" spans="1:13" s="32" customFormat="1">
      <c r="A58" s="29" t="str">
        <f t="shared" si="2"/>
        <v>ART</v>
      </c>
      <c r="B58" s="29" t="str">
        <f t="shared" si="3"/>
        <v>205</v>
      </c>
      <c r="C58" s="30" t="s">
        <v>254</v>
      </c>
      <c r="D58" s="31" t="s">
        <v>255</v>
      </c>
      <c r="E58" s="29">
        <v>2</v>
      </c>
      <c r="F58" s="29"/>
      <c r="G58" s="29"/>
      <c r="H58" s="29"/>
      <c r="I58" s="29"/>
      <c r="J58" s="29"/>
      <c r="K58" s="29"/>
      <c r="L58" s="29"/>
      <c r="M58" s="29"/>
    </row>
    <row r="59" spans="1:13" s="32" customFormat="1">
      <c r="A59" s="29" t="str">
        <f t="shared" si="2"/>
        <v>ART</v>
      </c>
      <c r="B59" s="29" t="str">
        <f t="shared" si="3"/>
        <v>213</v>
      </c>
      <c r="C59" s="30" t="s">
        <v>256</v>
      </c>
      <c r="D59" s="31" t="s">
        <v>257</v>
      </c>
      <c r="E59" s="29">
        <v>2</v>
      </c>
      <c r="F59" s="29"/>
      <c r="G59" s="29"/>
      <c r="H59" s="29"/>
      <c r="I59" s="29"/>
      <c r="J59" s="29"/>
      <c r="K59" s="29"/>
      <c r="L59" s="29"/>
      <c r="M59" s="29"/>
    </row>
    <row r="60" spans="1:13" s="32" customFormat="1">
      <c r="A60" s="29" t="str">
        <f t="shared" si="2"/>
        <v>ART</v>
      </c>
      <c r="B60" s="29" t="str">
        <f t="shared" si="3"/>
        <v>221</v>
      </c>
      <c r="C60" s="30" t="s">
        <v>258</v>
      </c>
      <c r="D60" s="31" t="s">
        <v>259</v>
      </c>
      <c r="E60" s="29">
        <v>2</v>
      </c>
      <c r="F60" s="29"/>
      <c r="G60" s="29"/>
      <c r="H60" s="29"/>
      <c r="I60" s="29"/>
      <c r="J60" s="29"/>
      <c r="K60" s="29"/>
      <c r="L60" s="29"/>
      <c r="M60" s="29"/>
    </row>
    <row r="61" spans="1:13" s="32" customFormat="1">
      <c r="A61" s="29" t="str">
        <f t="shared" si="2"/>
        <v>ART</v>
      </c>
      <c r="B61" s="29" t="str">
        <f t="shared" si="3"/>
        <v>251</v>
      </c>
      <c r="C61" s="30" t="s">
        <v>260</v>
      </c>
      <c r="D61" s="31" t="s">
        <v>261</v>
      </c>
      <c r="E61" s="29">
        <v>2</v>
      </c>
      <c r="F61" s="29"/>
      <c r="G61" s="29"/>
      <c r="H61" s="29"/>
      <c r="I61" s="29"/>
      <c r="J61" s="29"/>
      <c r="K61" s="29"/>
      <c r="L61" s="29"/>
      <c r="M61" s="29"/>
    </row>
    <row r="62" spans="1:13" s="32" customFormat="1">
      <c r="A62" s="29" t="str">
        <f t="shared" si="2"/>
        <v>ART</v>
      </c>
      <c r="B62" s="29" t="str">
        <f t="shared" si="3"/>
        <v>270</v>
      </c>
      <c r="C62" s="30" t="s">
        <v>262</v>
      </c>
      <c r="D62" s="31" t="s">
        <v>263</v>
      </c>
      <c r="E62" s="29">
        <v>2</v>
      </c>
      <c r="F62" s="29"/>
      <c r="G62" s="29"/>
      <c r="H62" s="29"/>
      <c r="I62" s="29"/>
      <c r="J62" s="29"/>
      <c r="K62" s="29"/>
      <c r="L62" s="29"/>
      <c r="M62" s="29"/>
    </row>
    <row r="63" spans="1:13" s="32" customFormat="1">
      <c r="A63" s="29" t="str">
        <f t="shared" si="2"/>
        <v>ART</v>
      </c>
      <c r="B63" s="29" t="str">
        <f t="shared" si="3"/>
        <v>271</v>
      </c>
      <c r="C63" s="30" t="s">
        <v>264</v>
      </c>
      <c r="D63" s="31" t="s">
        <v>265</v>
      </c>
      <c r="E63" s="29">
        <v>3</v>
      </c>
      <c r="F63" s="29"/>
      <c r="G63" s="29"/>
      <c r="H63" s="29"/>
      <c r="I63" s="29"/>
      <c r="J63" s="29"/>
      <c r="K63" s="29"/>
      <c r="L63" s="29"/>
      <c r="M63" s="29"/>
    </row>
    <row r="64" spans="1:13" s="32" customFormat="1">
      <c r="A64" s="29" t="str">
        <f t="shared" si="2"/>
        <v>ART</v>
      </c>
      <c r="B64" s="29" t="str">
        <f t="shared" si="3"/>
        <v>301</v>
      </c>
      <c r="C64" s="30" t="s">
        <v>266</v>
      </c>
      <c r="D64" s="31" t="s">
        <v>267</v>
      </c>
      <c r="E64" s="29">
        <v>2</v>
      </c>
      <c r="F64" s="29"/>
      <c r="G64" s="29"/>
      <c r="H64" s="29"/>
      <c r="I64" s="29"/>
      <c r="J64" s="29"/>
      <c r="K64" s="29"/>
      <c r="L64" s="29"/>
      <c r="M64" s="29"/>
    </row>
    <row r="65" spans="1:13" s="32" customFormat="1">
      <c r="A65" s="29" t="str">
        <f t="shared" si="2"/>
        <v>ART</v>
      </c>
      <c r="B65" s="29" t="str">
        <f t="shared" si="3"/>
        <v>341</v>
      </c>
      <c r="C65" s="30" t="s">
        <v>268</v>
      </c>
      <c r="D65" s="31" t="s">
        <v>269</v>
      </c>
      <c r="E65" s="29">
        <v>3</v>
      </c>
      <c r="F65" s="29"/>
      <c r="G65" s="29"/>
      <c r="H65" s="29"/>
      <c r="I65" s="29"/>
      <c r="J65" s="29"/>
      <c r="K65" s="29"/>
      <c r="L65" s="29"/>
      <c r="M65" s="29"/>
    </row>
    <row r="66" spans="1:13" s="32" customFormat="1">
      <c r="A66" s="29" t="str">
        <f t="shared" si="2"/>
        <v>ART</v>
      </c>
      <c r="B66" s="29" t="str">
        <f t="shared" si="3"/>
        <v>343</v>
      </c>
      <c r="C66" s="30" t="s">
        <v>270</v>
      </c>
      <c r="D66" s="31" t="s">
        <v>271</v>
      </c>
      <c r="E66" s="29">
        <v>2</v>
      </c>
      <c r="F66" s="29"/>
      <c r="G66" s="29"/>
      <c r="H66" s="29"/>
      <c r="I66" s="29"/>
      <c r="J66" s="29"/>
      <c r="K66" s="29"/>
      <c r="L66" s="29"/>
      <c r="M66" s="29"/>
    </row>
    <row r="67" spans="1:13" s="32" customFormat="1">
      <c r="A67" s="29" t="str">
        <f t="shared" si="2"/>
        <v>ART</v>
      </c>
      <c r="B67" s="29" t="str">
        <f t="shared" si="3"/>
        <v>386</v>
      </c>
      <c r="C67" s="30" t="s">
        <v>272</v>
      </c>
      <c r="D67" s="31" t="s">
        <v>273</v>
      </c>
      <c r="E67" s="29">
        <v>2</v>
      </c>
      <c r="F67" s="29"/>
      <c r="G67" s="29"/>
      <c r="H67" s="29"/>
      <c r="I67" s="29"/>
      <c r="J67" s="29"/>
      <c r="K67" s="29"/>
      <c r="L67" s="29"/>
      <c r="M67" s="29"/>
    </row>
    <row r="68" spans="1:13" s="32" customFormat="1">
      <c r="A68" s="29" t="str">
        <f t="shared" si="2"/>
        <v>CIE</v>
      </c>
      <c r="B68" s="29" t="str">
        <f t="shared" si="3"/>
        <v>340</v>
      </c>
      <c r="C68" s="30" t="s">
        <v>274</v>
      </c>
      <c r="D68" s="31" t="s">
        <v>275</v>
      </c>
      <c r="E68" s="29">
        <v>2</v>
      </c>
      <c r="F68" s="29"/>
      <c r="G68" s="29"/>
      <c r="H68" s="29"/>
      <c r="I68" s="29"/>
      <c r="J68" s="29"/>
      <c r="K68" s="29"/>
      <c r="L68" s="29"/>
      <c r="M68" s="29"/>
    </row>
    <row r="69" spans="1:13" s="32" customFormat="1">
      <c r="A69" s="29" t="str">
        <f t="shared" si="2"/>
        <v>CIE</v>
      </c>
      <c r="B69" s="29" t="str">
        <f t="shared" si="3"/>
        <v>341</v>
      </c>
      <c r="C69" s="30" t="s">
        <v>276</v>
      </c>
      <c r="D69" s="31" t="s">
        <v>277</v>
      </c>
      <c r="E69" s="29">
        <v>2</v>
      </c>
      <c r="F69" s="29"/>
      <c r="G69" s="29"/>
      <c r="H69" s="29"/>
      <c r="I69" s="29"/>
      <c r="J69" s="29"/>
      <c r="K69" s="29"/>
      <c r="L69" s="29"/>
      <c r="M69" s="29"/>
    </row>
    <row r="70" spans="1:13" s="32" customFormat="1">
      <c r="A70" s="29" t="str">
        <f t="shared" si="2"/>
        <v>CHE</v>
      </c>
      <c r="B70" s="29" t="str">
        <f t="shared" si="3"/>
        <v>309</v>
      </c>
      <c r="C70" s="30" t="s">
        <v>137</v>
      </c>
      <c r="D70" s="31" t="s">
        <v>125</v>
      </c>
      <c r="E70" s="29">
        <v>3</v>
      </c>
      <c r="F70" s="29"/>
      <c r="G70" s="29"/>
      <c r="H70" s="29"/>
      <c r="I70" s="29"/>
      <c r="J70" s="29"/>
      <c r="K70" s="29"/>
      <c r="L70" s="29"/>
      <c r="M70" s="29"/>
    </row>
    <row r="71" spans="1:13" s="32" customFormat="1">
      <c r="A71" s="29" t="str">
        <f t="shared" si="2"/>
        <v>DMS</v>
      </c>
      <c r="B71" s="29" t="str">
        <f t="shared" si="3"/>
        <v>221</v>
      </c>
      <c r="C71" s="30" t="s">
        <v>278</v>
      </c>
      <c r="D71" s="31" t="s">
        <v>279</v>
      </c>
      <c r="E71" s="29">
        <v>3</v>
      </c>
      <c r="F71" s="29"/>
      <c r="G71" s="29"/>
      <c r="H71" s="29"/>
      <c r="I71" s="29"/>
      <c r="J71" s="29"/>
      <c r="K71" s="29"/>
      <c r="L71" s="29"/>
      <c r="M71" s="29"/>
    </row>
    <row r="72" spans="1:13" s="32" customFormat="1">
      <c r="A72" s="29" t="str">
        <f t="shared" si="2"/>
        <v>DMS</v>
      </c>
      <c r="B72" s="29" t="str">
        <f t="shared" si="3"/>
        <v>231</v>
      </c>
      <c r="C72" s="30" t="s">
        <v>280</v>
      </c>
      <c r="D72" s="31" t="s">
        <v>281</v>
      </c>
      <c r="E72" s="29">
        <v>3</v>
      </c>
      <c r="F72" s="29"/>
      <c r="G72" s="29"/>
      <c r="H72" s="29"/>
      <c r="I72" s="29"/>
      <c r="J72" s="29"/>
      <c r="K72" s="29"/>
      <c r="L72" s="29"/>
      <c r="M72" s="29"/>
    </row>
    <row r="73" spans="1:13" s="32" customFormat="1">
      <c r="A73" s="29" t="str">
        <f t="shared" si="2"/>
        <v>DMS</v>
      </c>
      <c r="B73" s="29" t="str">
        <f t="shared" si="3"/>
        <v>271</v>
      </c>
      <c r="C73" s="30" t="s">
        <v>282</v>
      </c>
      <c r="D73" s="31" t="s">
        <v>283</v>
      </c>
      <c r="E73" s="29">
        <v>3</v>
      </c>
      <c r="F73" s="29"/>
      <c r="G73" s="29"/>
      <c r="H73" s="29"/>
      <c r="I73" s="29"/>
      <c r="J73" s="29"/>
      <c r="K73" s="29"/>
      <c r="L73" s="29"/>
      <c r="M73" s="29"/>
    </row>
    <row r="74" spans="1:13" s="32" customFormat="1">
      <c r="A74" s="29" t="str">
        <f t="shared" si="2"/>
        <v>DMS</v>
      </c>
      <c r="B74" s="29" t="str">
        <f t="shared" si="3"/>
        <v>296</v>
      </c>
      <c r="C74" s="30" t="s">
        <v>284</v>
      </c>
      <c r="D74" s="31" t="s">
        <v>285</v>
      </c>
      <c r="E74" s="29">
        <v>1</v>
      </c>
      <c r="F74" s="29"/>
      <c r="G74" s="29"/>
      <c r="H74" s="29"/>
      <c r="I74" s="29"/>
      <c r="J74" s="29"/>
      <c r="K74" s="29"/>
      <c r="L74" s="29"/>
      <c r="M74" s="29"/>
    </row>
    <row r="75" spans="1:13" s="32" customFormat="1">
      <c r="A75" s="29" t="str">
        <f t="shared" si="2"/>
        <v>DMS</v>
      </c>
      <c r="B75" s="29" t="str">
        <f t="shared" si="3"/>
        <v>341</v>
      </c>
      <c r="C75" s="30" t="s">
        <v>286</v>
      </c>
      <c r="D75" s="31" t="s">
        <v>287</v>
      </c>
      <c r="E75" s="29">
        <v>3</v>
      </c>
      <c r="F75" s="29"/>
      <c r="G75" s="29"/>
      <c r="H75" s="29"/>
      <c r="I75" s="29"/>
      <c r="J75" s="29"/>
      <c r="K75" s="29"/>
      <c r="L75" s="29"/>
      <c r="M75" s="29"/>
    </row>
    <row r="76" spans="1:13" s="32" customFormat="1">
      <c r="A76" s="29" t="str">
        <f t="shared" si="2"/>
        <v>DMS</v>
      </c>
      <c r="B76" s="29" t="str">
        <f t="shared" si="3"/>
        <v>344</v>
      </c>
      <c r="C76" s="30" t="s">
        <v>288</v>
      </c>
      <c r="D76" s="31" t="s">
        <v>289</v>
      </c>
      <c r="E76" s="29">
        <v>2</v>
      </c>
      <c r="F76" s="29"/>
      <c r="G76" s="29"/>
      <c r="H76" s="29"/>
      <c r="I76" s="29"/>
      <c r="J76" s="29"/>
      <c r="K76" s="29"/>
      <c r="L76" s="29"/>
      <c r="M76" s="29"/>
    </row>
    <row r="77" spans="1:13" s="32" customFormat="1">
      <c r="A77" s="29" t="str">
        <f t="shared" si="2"/>
        <v>DMS</v>
      </c>
      <c r="B77" s="29" t="str">
        <f t="shared" si="3"/>
        <v>348</v>
      </c>
      <c r="C77" s="30" t="s">
        <v>290</v>
      </c>
      <c r="D77" s="31" t="s">
        <v>234</v>
      </c>
      <c r="E77" s="29">
        <v>2</v>
      </c>
      <c r="F77" s="29"/>
      <c r="G77" s="29"/>
      <c r="H77" s="29"/>
      <c r="I77" s="29"/>
      <c r="J77" s="29"/>
      <c r="K77" s="29"/>
      <c r="L77" s="29"/>
      <c r="M77" s="29"/>
    </row>
    <row r="78" spans="1:13" s="32" customFormat="1">
      <c r="A78" s="29" t="str">
        <f t="shared" si="2"/>
        <v>DMS</v>
      </c>
      <c r="B78" s="29" t="str">
        <f t="shared" si="3"/>
        <v>349</v>
      </c>
      <c r="C78" s="30" t="s">
        <v>291</v>
      </c>
      <c r="D78" s="31" t="s">
        <v>292</v>
      </c>
      <c r="E78" s="29">
        <v>1</v>
      </c>
      <c r="F78" s="29"/>
      <c r="G78" s="29"/>
      <c r="H78" s="29"/>
      <c r="I78" s="29"/>
      <c r="J78" s="29"/>
      <c r="K78" s="29"/>
      <c r="L78" s="29"/>
      <c r="M78" s="29"/>
    </row>
    <row r="79" spans="1:13" s="32" customFormat="1">
      <c r="A79" s="29" t="str">
        <f t="shared" si="2"/>
        <v>DMS</v>
      </c>
      <c r="B79" s="29" t="str">
        <f t="shared" si="3"/>
        <v>365</v>
      </c>
      <c r="C79" s="30" t="s">
        <v>293</v>
      </c>
      <c r="D79" s="31" t="s">
        <v>294</v>
      </c>
      <c r="E79" s="29">
        <v>3</v>
      </c>
      <c r="F79" s="29"/>
      <c r="G79" s="29"/>
      <c r="H79" s="29"/>
      <c r="I79" s="29"/>
      <c r="J79" s="29"/>
      <c r="K79" s="29"/>
      <c r="L79" s="29"/>
      <c r="M79" s="29"/>
    </row>
    <row r="80" spans="1:13" s="32" customFormat="1">
      <c r="A80" s="29" t="str">
        <f t="shared" si="2"/>
        <v>DMS</v>
      </c>
      <c r="B80" s="29" t="str">
        <f t="shared" si="3"/>
        <v>371</v>
      </c>
      <c r="C80" s="30" t="s">
        <v>295</v>
      </c>
      <c r="D80" s="31" t="s">
        <v>296</v>
      </c>
      <c r="E80" s="29">
        <v>3</v>
      </c>
      <c r="F80" s="29"/>
      <c r="G80" s="29"/>
      <c r="H80" s="29"/>
      <c r="I80" s="29"/>
      <c r="J80" s="29"/>
      <c r="K80" s="29"/>
      <c r="L80" s="29"/>
      <c r="M80" s="29"/>
    </row>
    <row r="81" spans="1:13" s="32" customFormat="1">
      <c r="A81" s="29" t="str">
        <f t="shared" si="2"/>
        <v>DMS</v>
      </c>
      <c r="B81" s="29" t="str">
        <f t="shared" si="3"/>
        <v>396</v>
      </c>
      <c r="C81" s="30" t="s">
        <v>297</v>
      </c>
      <c r="D81" s="31" t="s">
        <v>285</v>
      </c>
      <c r="E81" s="29">
        <v>1</v>
      </c>
      <c r="F81" s="29"/>
      <c r="G81" s="29"/>
      <c r="H81" s="29"/>
      <c r="I81" s="29"/>
      <c r="J81" s="29"/>
      <c r="K81" s="29"/>
      <c r="L81" s="29"/>
      <c r="M81" s="29"/>
    </row>
    <row r="82" spans="1:13" s="32" customFormat="1">
      <c r="A82" s="29" t="str">
        <f t="shared" si="2"/>
        <v>DMS</v>
      </c>
      <c r="B82" s="29" t="str">
        <f t="shared" si="3"/>
        <v>441</v>
      </c>
      <c r="C82" s="30" t="s">
        <v>298</v>
      </c>
      <c r="D82" s="31" t="s">
        <v>299</v>
      </c>
      <c r="E82" s="29">
        <v>3</v>
      </c>
      <c r="F82" s="29"/>
      <c r="G82" s="29"/>
      <c r="H82" s="29"/>
      <c r="I82" s="29"/>
      <c r="J82" s="29"/>
      <c r="K82" s="29"/>
      <c r="L82" s="29"/>
      <c r="M82" s="29"/>
    </row>
    <row r="83" spans="1:13" s="32" customFormat="1">
      <c r="A83" s="29" t="str">
        <f t="shared" si="2"/>
        <v>DMS</v>
      </c>
      <c r="B83" s="29" t="str">
        <f t="shared" si="3"/>
        <v>444</v>
      </c>
      <c r="C83" s="30" t="s">
        <v>300</v>
      </c>
      <c r="D83" s="31" t="s">
        <v>301</v>
      </c>
      <c r="E83" s="29">
        <v>2</v>
      </c>
      <c r="F83" s="29"/>
      <c r="G83" s="29"/>
      <c r="H83" s="29"/>
      <c r="I83" s="29"/>
      <c r="J83" s="29"/>
      <c r="K83" s="29"/>
      <c r="L83" s="29"/>
      <c r="M83" s="29"/>
    </row>
    <row r="84" spans="1:13" s="32" customFormat="1">
      <c r="A84" s="29" t="str">
        <f t="shared" si="2"/>
        <v>DMS</v>
      </c>
      <c r="B84" s="29" t="str">
        <f t="shared" si="3"/>
        <v>448</v>
      </c>
      <c r="C84" s="30" t="s">
        <v>302</v>
      </c>
      <c r="D84" s="31" t="s">
        <v>234</v>
      </c>
      <c r="E84" s="29">
        <v>3</v>
      </c>
      <c r="F84" s="29"/>
      <c r="G84" s="29"/>
      <c r="H84" s="29"/>
      <c r="I84" s="29"/>
      <c r="J84" s="29"/>
      <c r="K84" s="29"/>
      <c r="L84" s="29"/>
      <c r="M84" s="29"/>
    </row>
    <row r="85" spans="1:13" s="32" customFormat="1">
      <c r="A85" s="29" t="str">
        <f t="shared" si="2"/>
        <v>DMS</v>
      </c>
      <c r="B85" s="29" t="str">
        <f t="shared" si="3"/>
        <v>449</v>
      </c>
      <c r="C85" s="30" t="s">
        <v>303</v>
      </c>
      <c r="D85" s="31" t="s">
        <v>236</v>
      </c>
      <c r="E85" s="29">
        <v>3</v>
      </c>
      <c r="F85" s="29"/>
      <c r="G85" s="29"/>
      <c r="H85" s="29"/>
      <c r="I85" s="29"/>
      <c r="J85" s="29"/>
      <c r="K85" s="29"/>
      <c r="L85" s="29"/>
      <c r="M85" s="29"/>
    </row>
    <row r="86" spans="1:13" s="32" customFormat="1">
      <c r="A86" s="29" t="str">
        <f t="shared" si="2"/>
        <v>DMS</v>
      </c>
      <c r="B86" s="29" t="str">
        <f t="shared" si="3"/>
        <v>460</v>
      </c>
      <c r="C86" s="30" t="s">
        <v>304</v>
      </c>
      <c r="D86" s="31" t="s">
        <v>305</v>
      </c>
      <c r="E86" s="29">
        <v>3</v>
      </c>
      <c r="F86" s="29"/>
      <c r="G86" s="29"/>
      <c r="H86" s="29"/>
      <c r="I86" s="29"/>
      <c r="J86" s="29"/>
      <c r="K86" s="29"/>
      <c r="L86" s="29"/>
      <c r="M86" s="29"/>
    </row>
    <row r="87" spans="1:13" s="32" customFormat="1">
      <c r="A87" s="29" t="str">
        <f t="shared" si="2"/>
        <v>DMS</v>
      </c>
      <c r="B87" s="29" t="str">
        <f t="shared" si="3"/>
        <v>464</v>
      </c>
      <c r="C87" s="30" t="s">
        <v>306</v>
      </c>
      <c r="D87" s="31" t="s">
        <v>307</v>
      </c>
      <c r="E87" s="29">
        <v>2</v>
      </c>
      <c r="F87" s="29"/>
      <c r="G87" s="29"/>
      <c r="H87" s="29"/>
      <c r="I87" s="29"/>
      <c r="J87" s="29"/>
      <c r="K87" s="29"/>
      <c r="L87" s="29"/>
      <c r="M87" s="29"/>
    </row>
    <row r="88" spans="1:13" s="32" customFormat="1">
      <c r="A88" s="29" t="str">
        <f t="shared" si="2"/>
        <v>DMS</v>
      </c>
      <c r="B88" s="29" t="str">
        <f t="shared" si="3"/>
        <v>496</v>
      </c>
      <c r="C88" s="30" t="s">
        <v>308</v>
      </c>
      <c r="D88" s="31" t="s">
        <v>285</v>
      </c>
      <c r="E88" s="29">
        <v>1</v>
      </c>
      <c r="F88" s="29"/>
      <c r="G88" s="29"/>
      <c r="H88" s="29"/>
      <c r="I88" s="29"/>
      <c r="J88" s="29"/>
      <c r="K88" s="29"/>
      <c r="L88" s="29"/>
      <c r="M88" s="29"/>
    </row>
    <row r="89" spans="1:13" s="32" customFormat="1">
      <c r="A89" s="29" t="str">
        <f t="shared" si="2"/>
        <v>DTE</v>
      </c>
      <c r="B89" s="29" t="str">
        <f t="shared" si="3"/>
        <v>102</v>
      </c>
      <c r="C89" s="30" t="s">
        <v>309</v>
      </c>
      <c r="D89" s="31" t="s">
        <v>310</v>
      </c>
      <c r="E89" s="29">
        <v>1</v>
      </c>
      <c r="F89" s="29"/>
      <c r="G89" s="29"/>
      <c r="H89" s="29"/>
      <c r="I89" s="29"/>
      <c r="J89" s="29"/>
      <c r="K89" s="29"/>
      <c r="L89" s="29"/>
      <c r="M89" s="29"/>
    </row>
    <row r="90" spans="1:13" s="32" customFormat="1">
      <c r="A90" s="29" t="str">
        <f t="shared" si="2"/>
        <v>DTE</v>
      </c>
      <c r="B90" s="29" t="str">
        <f t="shared" si="3"/>
        <v>152</v>
      </c>
      <c r="C90" s="30" t="s">
        <v>311</v>
      </c>
      <c r="D90" s="31" t="s">
        <v>312</v>
      </c>
      <c r="E90" s="29">
        <v>1</v>
      </c>
      <c r="F90" s="29"/>
      <c r="G90" s="29"/>
      <c r="H90" s="29"/>
      <c r="I90" s="29"/>
      <c r="J90" s="29"/>
      <c r="K90" s="29"/>
      <c r="L90" s="29"/>
      <c r="M90" s="29"/>
    </row>
    <row r="91" spans="1:13" s="32" customFormat="1">
      <c r="A91" s="29" t="str">
        <f t="shared" si="2"/>
        <v>DTE</v>
      </c>
      <c r="B91" s="29" t="str">
        <f t="shared" si="3"/>
        <v>202</v>
      </c>
      <c r="C91" s="30" t="s">
        <v>313</v>
      </c>
      <c r="D91" s="31" t="s">
        <v>314</v>
      </c>
      <c r="E91" s="29">
        <v>1</v>
      </c>
      <c r="F91" s="29"/>
      <c r="G91" s="29"/>
      <c r="H91" s="29"/>
      <c r="I91" s="29"/>
      <c r="J91" s="29"/>
      <c r="K91" s="29"/>
      <c r="L91" s="29"/>
      <c r="M91" s="29"/>
    </row>
    <row r="92" spans="1:13" s="32" customFormat="1">
      <c r="A92" s="29" t="str">
        <f t="shared" si="2"/>
        <v>DTE</v>
      </c>
      <c r="B92" s="29" t="str">
        <f t="shared" si="3"/>
        <v>102</v>
      </c>
      <c r="C92" s="30" t="s">
        <v>315</v>
      </c>
      <c r="D92" s="31" t="s">
        <v>310</v>
      </c>
      <c r="E92" s="29">
        <v>1</v>
      </c>
      <c r="F92" s="29"/>
      <c r="G92" s="29"/>
      <c r="H92" s="29"/>
      <c r="I92" s="29"/>
      <c r="J92" s="29"/>
      <c r="K92" s="29"/>
      <c r="L92" s="29"/>
      <c r="M92" s="29"/>
    </row>
    <row r="93" spans="1:13" s="32" customFormat="1">
      <c r="A93" s="29" t="str">
        <f t="shared" si="2"/>
        <v>DTE</v>
      </c>
      <c r="B93" s="29" t="str">
        <f t="shared" si="3"/>
        <v>152</v>
      </c>
      <c r="C93" s="30" t="s">
        <v>316</v>
      </c>
      <c r="D93" s="31" t="s">
        <v>312</v>
      </c>
      <c r="E93" s="29">
        <v>1</v>
      </c>
      <c r="F93" s="29"/>
      <c r="G93" s="29"/>
      <c r="H93" s="29"/>
      <c r="I93" s="29"/>
      <c r="J93" s="29"/>
      <c r="K93" s="29"/>
      <c r="L93" s="29"/>
      <c r="M93" s="29"/>
    </row>
    <row r="94" spans="1:13" s="32" customFormat="1">
      <c r="A94" s="29" t="str">
        <f t="shared" si="2"/>
        <v>DTE</v>
      </c>
      <c r="B94" s="29" t="str">
        <f t="shared" si="3"/>
        <v>202</v>
      </c>
      <c r="C94" s="30" t="s">
        <v>317</v>
      </c>
      <c r="D94" s="31" t="s">
        <v>314</v>
      </c>
      <c r="E94" s="29">
        <v>1</v>
      </c>
      <c r="F94" s="29"/>
      <c r="G94" s="29"/>
      <c r="H94" s="29"/>
      <c r="I94" s="29"/>
      <c r="J94" s="29"/>
      <c r="K94" s="29"/>
      <c r="L94" s="29"/>
      <c r="M94" s="29"/>
    </row>
    <row r="95" spans="1:13" s="32" customFormat="1">
      <c r="A95" s="29" t="str">
        <f t="shared" ref="A95" si="4">LEFT(C95,3)</f>
        <v>DTE</v>
      </c>
      <c r="B95" s="29" t="str">
        <f t="shared" ref="B95" si="5">RIGHT(C95,3)</f>
        <v>102</v>
      </c>
      <c r="C95" s="30" t="s">
        <v>593</v>
      </c>
      <c r="D95" s="31" t="s">
        <v>310</v>
      </c>
      <c r="E95" s="29">
        <v>1</v>
      </c>
      <c r="F95" s="29"/>
      <c r="G95" s="29"/>
      <c r="H95" s="29"/>
      <c r="I95" s="29"/>
      <c r="J95" s="29"/>
      <c r="K95" s="29"/>
      <c r="L95" s="29"/>
      <c r="M95" s="29"/>
    </row>
    <row r="96" spans="1:13" s="32" customFormat="1">
      <c r="A96" s="29" t="str">
        <f t="shared" si="2"/>
        <v>ECL</v>
      </c>
      <c r="B96" s="29" t="str">
        <f t="shared" si="3"/>
        <v>301</v>
      </c>
      <c r="C96" s="30" t="s">
        <v>318</v>
      </c>
      <c r="D96" s="31" t="s">
        <v>319</v>
      </c>
      <c r="E96" s="29">
        <v>2</v>
      </c>
      <c r="F96" s="29"/>
      <c r="G96" s="29"/>
      <c r="H96" s="29"/>
      <c r="I96" s="29"/>
      <c r="J96" s="29"/>
      <c r="K96" s="29"/>
      <c r="L96" s="29"/>
      <c r="M96" s="29"/>
    </row>
    <row r="97" spans="1:13" s="32" customFormat="1">
      <c r="A97" s="29" t="str">
        <f t="shared" si="2"/>
        <v>ECL</v>
      </c>
      <c r="B97" s="29" t="str">
        <f t="shared" si="3"/>
        <v>352</v>
      </c>
      <c r="C97" s="30" t="s">
        <v>320</v>
      </c>
      <c r="D97" s="31" t="s">
        <v>321</v>
      </c>
      <c r="E97" s="29">
        <v>2</v>
      </c>
      <c r="F97" s="29"/>
      <c r="G97" s="29"/>
      <c r="H97" s="29"/>
      <c r="I97" s="29"/>
      <c r="J97" s="29"/>
      <c r="K97" s="29"/>
      <c r="L97" s="29"/>
      <c r="M97" s="29"/>
    </row>
    <row r="98" spans="1:13" s="32" customFormat="1">
      <c r="A98" s="29" t="str">
        <f t="shared" si="2"/>
        <v>ECL</v>
      </c>
      <c r="B98" s="29" t="str">
        <f t="shared" si="3"/>
        <v>394</v>
      </c>
      <c r="C98" s="30" t="s">
        <v>322</v>
      </c>
      <c r="D98" s="31" t="s">
        <v>323</v>
      </c>
      <c r="E98" s="29">
        <v>2</v>
      </c>
      <c r="F98" s="29"/>
      <c r="G98" s="29"/>
      <c r="H98" s="29"/>
      <c r="I98" s="29"/>
      <c r="J98" s="29"/>
      <c r="K98" s="29"/>
      <c r="L98" s="29"/>
      <c r="M98" s="29"/>
    </row>
    <row r="99" spans="1:13" s="32" customFormat="1">
      <c r="A99" s="29" t="str">
        <f t="shared" si="2"/>
        <v>ECL</v>
      </c>
      <c r="B99" s="29" t="str">
        <f t="shared" si="3"/>
        <v>420</v>
      </c>
      <c r="C99" s="30" t="s">
        <v>324</v>
      </c>
      <c r="D99" s="31" t="s">
        <v>325</v>
      </c>
      <c r="E99" s="29">
        <v>2</v>
      </c>
      <c r="F99" s="29"/>
      <c r="G99" s="29"/>
      <c r="H99" s="29"/>
      <c r="I99" s="29"/>
      <c r="J99" s="29"/>
      <c r="K99" s="29"/>
      <c r="L99" s="29"/>
      <c r="M99" s="29"/>
    </row>
    <row r="100" spans="1:13" s="32" customFormat="1">
      <c r="A100" s="29" t="str">
        <f t="shared" si="2"/>
        <v>ECO</v>
      </c>
      <c r="B100" s="29" t="str">
        <f t="shared" si="3"/>
        <v>391</v>
      </c>
      <c r="C100" s="30" t="s">
        <v>326</v>
      </c>
      <c r="D100" s="31" t="s">
        <v>327</v>
      </c>
      <c r="E100" s="29">
        <v>2</v>
      </c>
      <c r="F100" s="29"/>
      <c r="G100" s="29"/>
      <c r="H100" s="29"/>
      <c r="I100" s="29"/>
      <c r="J100" s="29"/>
      <c r="K100" s="29"/>
      <c r="L100" s="29"/>
      <c r="M100" s="29"/>
    </row>
    <row r="101" spans="1:13" s="32" customFormat="1">
      <c r="A101" s="29" t="str">
        <f t="shared" si="2"/>
        <v xml:space="preserve">ES </v>
      </c>
      <c r="B101" s="29" t="str">
        <f t="shared" si="3"/>
        <v>101</v>
      </c>
      <c r="C101" s="30" t="s">
        <v>328</v>
      </c>
      <c r="D101" s="31" t="s">
        <v>329</v>
      </c>
      <c r="E101" s="29">
        <v>1</v>
      </c>
      <c r="F101" s="29"/>
      <c r="G101" s="29"/>
      <c r="H101" s="29"/>
      <c r="I101" s="29"/>
      <c r="J101" s="29"/>
      <c r="K101" s="29"/>
      <c r="L101" s="29"/>
      <c r="M101" s="29"/>
    </row>
    <row r="102" spans="1:13" s="32" customFormat="1">
      <c r="A102" s="29" t="str">
        <f t="shared" si="2"/>
        <v xml:space="preserve">ES </v>
      </c>
      <c r="B102" s="29" t="str">
        <f t="shared" si="3"/>
        <v>102</v>
      </c>
      <c r="C102" s="30" t="s">
        <v>330</v>
      </c>
      <c r="D102" s="31" t="s">
        <v>331</v>
      </c>
      <c r="E102" s="29">
        <v>1</v>
      </c>
      <c r="F102" s="29"/>
      <c r="G102" s="29"/>
      <c r="H102" s="29"/>
      <c r="I102" s="29"/>
      <c r="J102" s="29"/>
      <c r="K102" s="29"/>
      <c r="L102" s="29"/>
      <c r="M102" s="29"/>
    </row>
    <row r="103" spans="1:13" s="32" customFormat="1">
      <c r="A103" s="29" t="str">
        <f t="shared" si="2"/>
        <v xml:space="preserve">ES </v>
      </c>
      <c r="B103" s="29" t="str">
        <f t="shared" si="3"/>
        <v>221</v>
      </c>
      <c r="C103" s="30" t="s">
        <v>332</v>
      </c>
      <c r="D103" s="31" t="s">
        <v>333</v>
      </c>
      <c r="E103" s="29">
        <v>1</v>
      </c>
      <c r="F103" s="29"/>
      <c r="G103" s="29"/>
      <c r="H103" s="29"/>
      <c r="I103" s="29"/>
      <c r="J103" s="29"/>
      <c r="K103" s="29"/>
      <c r="L103" s="29"/>
      <c r="M103" s="29"/>
    </row>
    <row r="104" spans="1:13" s="32" customFormat="1">
      <c r="A104" s="29" t="str">
        <f t="shared" si="2"/>
        <v xml:space="preserve">ES </v>
      </c>
      <c r="B104" s="29" t="str">
        <f t="shared" si="3"/>
        <v>222</v>
      </c>
      <c r="C104" s="30" t="s">
        <v>334</v>
      </c>
      <c r="D104" s="31" t="s">
        <v>335</v>
      </c>
      <c r="E104" s="29">
        <v>1</v>
      </c>
      <c r="F104" s="29"/>
      <c r="G104" s="29"/>
      <c r="H104" s="29"/>
      <c r="I104" s="29"/>
      <c r="J104" s="29"/>
      <c r="K104" s="29"/>
      <c r="L104" s="29"/>
      <c r="M104" s="29"/>
    </row>
    <row r="105" spans="1:13" s="32" customFormat="1">
      <c r="A105" s="29" t="str">
        <f t="shared" si="2"/>
        <v xml:space="preserve">ES </v>
      </c>
      <c r="B105" s="29" t="str">
        <f t="shared" si="3"/>
        <v>223</v>
      </c>
      <c r="C105" s="30" t="s">
        <v>336</v>
      </c>
      <c r="D105" s="31" t="s">
        <v>337</v>
      </c>
      <c r="E105" s="29">
        <v>1</v>
      </c>
      <c r="F105" s="29"/>
      <c r="G105" s="29"/>
      <c r="H105" s="29"/>
      <c r="I105" s="29"/>
      <c r="J105" s="29"/>
      <c r="K105" s="29"/>
      <c r="L105" s="29"/>
      <c r="M105" s="29"/>
    </row>
    <row r="106" spans="1:13" s="32" customFormat="1">
      <c r="A106" s="29" t="str">
        <f t="shared" ref="A106:A169" si="6">LEFT(C106,3)</f>
        <v xml:space="preserve">ES </v>
      </c>
      <c r="B106" s="29" t="str">
        <f t="shared" ref="B106:B169" si="7">RIGHT(C106,3)</f>
        <v>226</v>
      </c>
      <c r="C106" s="30" t="s">
        <v>338</v>
      </c>
      <c r="D106" s="31" t="s">
        <v>339</v>
      </c>
      <c r="E106" s="29">
        <v>1</v>
      </c>
      <c r="F106" s="29"/>
      <c r="G106" s="29"/>
      <c r="H106" s="29"/>
      <c r="I106" s="29"/>
      <c r="J106" s="29"/>
      <c r="K106" s="29"/>
      <c r="L106" s="29"/>
      <c r="M106" s="29"/>
    </row>
    <row r="107" spans="1:13" s="32" customFormat="1">
      <c r="A107" s="29" t="str">
        <f t="shared" si="6"/>
        <v xml:space="preserve">ES </v>
      </c>
      <c r="B107" s="29" t="str">
        <f t="shared" si="7"/>
        <v>271</v>
      </c>
      <c r="C107" s="30" t="s">
        <v>340</v>
      </c>
      <c r="D107" s="31" t="s">
        <v>341</v>
      </c>
      <c r="E107" s="29">
        <v>1</v>
      </c>
      <c r="F107" s="29"/>
      <c r="G107" s="29"/>
      <c r="H107" s="29"/>
      <c r="I107" s="29"/>
      <c r="J107" s="29"/>
      <c r="K107" s="29"/>
      <c r="L107" s="29"/>
      <c r="M107" s="29"/>
    </row>
    <row r="108" spans="1:13" s="32" customFormat="1">
      <c r="A108" s="29" t="str">
        <f t="shared" si="6"/>
        <v xml:space="preserve">ES </v>
      </c>
      <c r="B108" s="29" t="str">
        <f t="shared" si="7"/>
        <v>272</v>
      </c>
      <c r="C108" s="30" t="s">
        <v>342</v>
      </c>
      <c r="D108" s="31" t="s">
        <v>343</v>
      </c>
      <c r="E108" s="29">
        <v>1</v>
      </c>
      <c r="F108" s="29"/>
      <c r="G108" s="29"/>
      <c r="H108" s="29"/>
      <c r="I108" s="29"/>
      <c r="J108" s="29"/>
      <c r="K108" s="29"/>
      <c r="L108" s="29"/>
      <c r="M108" s="29"/>
    </row>
    <row r="109" spans="1:13" s="32" customFormat="1">
      <c r="A109" s="29" t="str">
        <f t="shared" si="6"/>
        <v xml:space="preserve">ES </v>
      </c>
      <c r="B109" s="29" t="str">
        <f t="shared" si="7"/>
        <v>273</v>
      </c>
      <c r="C109" s="30" t="s">
        <v>344</v>
      </c>
      <c r="D109" s="31" t="s">
        <v>345</v>
      </c>
      <c r="E109" s="29">
        <v>1</v>
      </c>
      <c r="F109" s="29"/>
      <c r="G109" s="29"/>
      <c r="H109" s="29"/>
      <c r="I109" s="29"/>
      <c r="J109" s="29"/>
      <c r="K109" s="29"/>
      <c r="L109" s="29"/>
      <c r="M109" s="29"/>
    </row>
    <row r="110" spans="1:13" s="32" customFormat="1">
      <c r="A110" s="29" t="str">
        <f t="shared" si="6"/>
        <v xml:space="preserve">ES </v>
      </c>
      <c r="B110" s="29" t="str">
        <f t="shared" si="7"/>
        <v>276</v>
      </c>
      <c r="C110" s="30" t="s">
        <v>346</v>
      </c>
      <c r="D110" s="31" t="s">
        <v>347</v>
      </c>
      <c r="E110" s="29">
        <v>1</v>
      </c>
      <c r="F110" s="29"/>
      <c r="G110" s="29"/>
      <c r="H110" s="29"/>
      <c r="I110" s="29"/>
      <c r="J110" s="29"/>
      <c r="K110" s="29"/>
      <c r="L110" s="29"/>
      <c r="M110" s="29"/>
    </row>
    <row r="111" spans="1:13" s="32" customFormat="1">
      <c r="A111" s="29" t="str">
        <f t="shared" si="6"/>
        <v xml:space="preserve">ES </v>
      </c>
      <c r="B111" s="29" t="str">
        <f t="shared" si="7"/>
        <v>303</v>
      </c>
      <c r="C111" s="30" t="s">
        <v>348</v>
      </c>
      <c r="D111" s="31" t="s">
        <v>349</v>
      </c>
      <c r="E111" s="29">
        <v>1</v>
      </c>
      <c r="F111" s="29"/>
      <c r="G111" s="29"/>
      <c r="H111" s="29"/>
      <c r="I111" s="29"/>
      <c r="J111" s="29"/>
      <c r="K111" s="29"/>
      <c r="L111" s="29"/>
      <c r="M111" s="29"/>
    </row>
    <row r="112" spans="1:13" s="32" customFormat="1">
      <c r="A112" s="29" t="str">
        <f t="shared" si="6"/>
        <v>EVR</v>
      </c>
      <c r="B112" s="29" t="str">
        <f t="shared" si="7"/>
        <v>101</v>
      </c>
      <c r="C112" s="30" t="s">
        <v>350</v>
      </c>
      <c r="D112" s="31" t="s">
        <v>351</v>
      </c>
      <c r="E112" s="29">
        <v>3</v>
      </c>
      <c r="F112" s="29"/>
      <c r="G112" s="29"/>
      <c r="H112" s="29"/>
      <c r="I112" s="29"/>
      <c r="J112" s="29"/>
      <c r="K112" s="29"/>
      <c r="L112" s="29"/>
      <c r="M112" s="29"/>
    </row>
    <row r="113" spans="1:13" s="32" customFormat="1">
      <c r="A113" s="29" t="str">
        <f t="shared" si="6"/>
        <v>EVR</v>
      </c>
      <c r="B113" s="29" t="str">
        <f t="shared" si="7"/>
        <v>103</v>
      </c>
      <c r="C113" s="30" t="s">
        <v>352</v>
      </c>
      <c r="D113" s="31" t="s">
        <v>353</v>
      </c>
      <c r="E113" s="29">
        <v>1</v>
      </c>
      <c r="F113" s="29"/>
      <c r="G113" s="29"/>
      <c r="H113" s="29"/>
      <c r="I113" s="29"/>
      <c r="J113" s="29"/>
      <c r="K113" s="29"/>
      <c r="L113" s="29"/>
      <c r="M113" s="29"/>
    </row>
    <row r="114" spans="1:13" s="32" customFormat="1">
      <c r="A114" s="29" t="str">
        <f t="shared" si="6"/>
        <v>EVR</v>
      </c>
      <c r="B114" s="29" t="str">
        <f t="shared" si="7"/>
        <v>205</v>
      </c>
      <c r="C114" s="30" t="s">
        <v>354</v>
      </c>
      <c r="D114" s="31" t="s">
        <v>355</v>
      </c>
      <c r="E114" s="29">
        <v>2</v>
      </c>
      <c r="F114" s="29"/>
      <c r="G114" s="29"/>
      <c r="H114" s="29"/>
      <c r="I114" s="29"/>
      <c r="J114" s="29"/>
      <c r="K114" s="29"/>
      <c r="L114" s="29"/>
      <c r="M114" s="29"/>
    </row>
    <row r="115" spans="1:13" s="32" customFormat="1">
      <c r="A115" s="29" t="str">
        <f t="shared" si="6"/>
        <v>EVR</v>
      </c>
      <c r="B115" s="29" t="str">
        <f t="shared" si="7"/>
        <v>248</v>
      </c>
      <c r="C115" s="30" t="s">
        <v>356</v>
      </c>
      <c r="D115" s="31" t="s">
        <v>195</v>
      </c>
      <c r="E115" s="29">
        <v>1</v>
      </c>
      <c r="F115" s="29"/>
      <c r="G115" s="29"/>
      <c r="H115" s="29"/>
      <c r="I115" s="29"/>
      <c r="J115" s="29"/>
      <c r="K115" s="29"/>
      <c r="L115" s="29"/>
      <c r="M115" s="29"/>
    </row>
    <row r="116" spans="1:13" s="32" customFormat="1">
      <c r="A116" s="29" t="str">
        <f t="shared" si="6"/>
        <v>EVR</v>
      </c>
      <c r="B116" s="29" t="str">
        <f t="shared" si="7"/>
        <v>296</v>
      </c>
      <c r="C116" s="30" t="s">
        <v>357</v>
      </c>
      <c r="D116" s="31" t="s">
        <v>285</v>
      </c>
      <c r="E116" s="29">
        <v>1</v>
      </c>
      <c r="F116" s="29"/>
      <c r="G116" s="29"/>
      <c r="H116" s="29"/>
      <c r="I116" s="29"/>
      <c r="J116" s="29"/>
      <c r="K116" s="29"/>
      <c r="L116" s="29"/>
      <c r="M116" s="29"/>
    </row>
    <row r="117" spans="1:13" s="32" customFormat="1">
      <c r="A117" s="29" t="str">
        <f t="shared" si="6"/>
        <v>EVR</v>
      </c>
      <c r="B117" s="29" t="str">
        <f t="shared" si="7"/>
        <v>348</v>
      </c>
      <c r="C117" s="30" t="s">
        <v>358</v>
      </c>
      <c r="D117" s="31" t="s">
        <v>234</v>
      </c>
      <c r="E117" s="29">
        <v>2</v>
      </c>
      <c r="F117" s="29"/>
      <c r="G117" s="29"/>
      <c r="H117" s="29"/>
      <c r="I117" s="29"/>
      <c r="J117" s="29"/>
      <c r="K117" s="29"/>
      <c r="L117" s="29"/>
      <c r="M117" s="29"/>
    </row>
    <row r="118" spans="1:13" s="32" customFormat="1">
      <c r="A118" s="29" t="str">
        <f t="shared" si="6"/>
        <v>EVR</v>
      </c>
      <c r="B118" s="29" t="str">
        <f t="shared" si="7"/>
        <v>349</v>
      </c>
      <c r="C118" s="30" t="s">
        <v>359</v>
      </c>
      <c r="D118" s="31" t="s">
        <v>292</v>
      </c>
      <c r="E118" s="29">
        <v>1</v>
      </c>
      <c r="F118" s="29"/>
      <c r="G118" s="29"/>
      <c r="H118" s="29"/>
      <c r="I118" s="29"/>
      <c r="J118" s="29"/>
      <c r="K118" s="29"/>
      <c r="L118" s="29"/>
      <c r="M118" s="29"/>
    </row>
    <row r="119" spans="1:13" s="32" customFormat="1">
      <c r="A119" s="29" t="str">
        <f t="shared" si="6"/>
        <v>EVR</v>
      </c>
      <c r="B119" s="29" t="str">
        <f t="shared" si="7"/>
        <v>350</v>
      </c>
      <c r="C119" s="30" t="s">
        <v>360</v>
      </c>
      <c r="D119" s="31" t="s">
        <v>361</v>
      </c>
      <c r="E119" s="29">
        <v>2</v>
      </c>
      <c r="F119" s="29"/>
      <c r="G119" s="29"/>
      <c r="H119" s="29"/>
      <c r="I119" s="29"/>
      <c r="J119" s="29"/>
      <c r="K119" s="29"/>
      <c r="L119" s="29"/>
      <c r="M119" s="29"/>
    </row>
    <row r="120" spans="1:13" s="32" customFormat="1">
      <c r="A120" s="29" t="str">
        <f t="shared" si="6"/>
        <v>EVR</v>
      </c>
      <c r="B120" s="29" t="str">
        <f t="shared" si="7"/>
        <v>353</v>
      </c>
      <c r="C120" s="30" t="s">
        <v>362</v>
      </c>
      <c r="D120" s="31" t="s">
        <v>363</v>
      </c>
      <c r="E120" s="29">
        <v>2</v>
      </c>
      <c r="F120" s="29"/>
      <c r="G120" s="29"/>
      <c r="H120" s="29"/>
      <c r="I120" s="29"/>
      <c r="J120" s="29"/>
      <c r="K120" s="29"/>
      <c r="L120" s="29"/>
      <c r="M120" s="29"/>
    </row>
    <row r="121" spans="1:13" s="32" customFormat="1">
      <c r="A121" s="29" t="str">
        <f t="shared" si="6"/>
        <v>EVR</v>
      </c>
      <c r="B121" s="29" t="str">
        <f t="shared" si="7"/>
        <v>354</v>
      </c>
      <c r="C121" s="30" t="s">
        <v>364</v>
      </c>
      <c r="D121" s="31" t="s">
        <v>365</v>
      </c>
      <c r="E121" s="29">
        <v>3</v>
      </c>
      <c r="F121" s="29"/>
      <c r="G121" s="29"/>
      <c r="H121" s="29"/>
      <c r="I121" s="29"/>
      <c r="J121" s="29"/>
      <c r="K121" s="29"/>
      <c r="L121" s="29"/>
      <c r="M121" s="29"/>
    </row>
    <row r="122" spans="1:13" s="32" customFormat="1">
      <c r="A122" s="29" t="str">
        <f t="shared" si="6"/>
        <v>EVR</v>
      </c>
      <c r="B122" s="29" t="str">
        <f t="shared" si="7"/>
        <v>355</v>
      </c>
      <c r="C122" s="30" t="s">
        <v>366</v>
      </c>
      <c r="D122" s="31" t="s">
        <v>367</v>
      </c>
      <c r="E122" s="29">
        <v>2</v>
      </c>
      <c r="F122" s="29"/>
      <c r="G122" s="29"/>
      <c r="H122" s="29"/>
      <c r="I122" s="29"/>
      <c r="J122" s="29"/>
      <c r="K122" s="29"/>
      <c r="L122" s="29"/>
      <c r="M122" s="29"/>
    </row>
    <row r="123" spans="1:13" s="32" customFormat="1">
      <c r="A123" s="29" t="str">
        <f t="shared" si="6"/>
        <v>EVR</v>
      </c>
      <c r="B123" s="29" t="str">
        <f t="shared" si="7"/>
        <v>396</v>
      </c>
      <c r="C123" s="30" t="s">
        <v>368</v>
      </c>
      <c r="D123" s="31" t="s">
        <v>285</v>
      </c>
      <c r="E123" s="29">
        <v>1</v>
      </c>
      <c r="F123" s="29"/>
      <c r="G123" s="29"/>
      <c r="H123" s="29"/>
      <c r="I123" s="29"/>
      <c r="J123" s="29"/>
      <c r="K123" s="29"/>
      <c r="L123" s="29"/>
      <c r="M123" s="29"/>
    </row>
    <row r="124" spans="1:13" s="32" customFormat="1">
      <c r="A124" s="29" t="str">
        <f t="shared" si="6"/>
        <v>EVR</v>
      </c>
      <c r="B124" s="29" t="str">
        <f t="shared" si="7"/>
        <v>405</v>
      </c>
      <c r="C124" s="30" t="s">
        <v>369</v>
      </c>
      <c r="D124" s="31" t="s">
        <v>370</v>
      </c>
      <c r="E124" s="29">
        <v>2</v>
      </c>
      <c r="F124" s="29"/>
      <c r="G124" s="29"/>
      <c r="H124" s="29"/>
      <c r="I124" s="29"/>
      <c r="J124" s="29"/>
      <c r="K124" s="29"/>
      <c r="L124" s="29"/>
      <c r="M124" s="29"/>
    </row>
    <row r="125" spans="1:13" s="32" customFormat="1">
      <c r="A125" s="29" t="str">
        <f t="shared" si="6"/>
        <v>EVR</v>
      </c>
      <c r="B125" s="29" t="str">
        <f t="shared" si="7"/>
        <v>406</v>
      </c>
      <c r="C125" s="30" t="s">
        <v>371</v>
      </c>
      <c r="D125" s="31" t="s">
        <v>372</v>
      </c>
      <c r="E125" s="29">
        <v>2</v>
      </c>
      <c r="F125" s="29"/>
      <c r="G125" s="29"/>
      <c r="H125" s="29"/>
      <c r="I125" s="29"/>
      <c r="J125" s="29"/>
      <c r="K125" s="29"/>
      <c r="L125" s="29"/>
      <c r="M125" s="29"/>
    </row>
    <row r="126" spans="1:13" s="32" customFormat="1">
      <c r="A126" s="29" t="str">
        <f t="shared" si="6"/>
        <v>EVR</v>
      </c>
      <c r="B126" s="29" t="str">
        <f t="shared" si="7"/>
        <v>407</v>
      </c>
      <c r="C126" s="30" t="s">
        <v>373</v>
      </c>
      <c r="D126" s="31" t="s">
        <v>374</v>
      </c>
      <c r="E126" s="29">
        <v>2</v>
      </c>
      <c r="F126" s="29"/>
      <c r="G126" s="29"/>
      <c r="H126" s="29"/>
      <c r="I126" s="29"/>
      <c r="J126" s="29"/>
      <c r="K126" s="29"/>
      <c r="L126" s="29"/>
      <c r="M126" s="29"/>
    </row>
    <row r="127" spans="1:13" s="32" customFormat="1">
      <c r="A127" s="29" t="str">
        <f t="shared" si="6"/>
        <v>EVR</v>
      </c>
      <c r="B127" s="29" t="str">
        <f t="shared" si="7"/>
        <v>408</v>
      </c>
      <c r="C127" s="30" t="s">
        <v>375</v>
      </c>
      <c r="D127" s="31" t="s">
        <v>376</v>
      </c>
      <c r="E127" s="29">
        <v>2</v>
      </c>
      <c r="F127" s="29"/>
      <c r="G127" s="29"/>
      <c r="H127" s="29"/>
      <c r="I127" s="29"/>
      <c r="J127" s="29"/>
      <c r="K127" s="29"/>
      <c r="L127" s="29"/>
      <c r="M127" s="29"/>
    </row>
    <row r="128" spans="1:13" s="32" customFormat="1">
      <c r="A128" s="29" t="str">
        <f t="shared" si="6"/>
        <v>EVR</v>
      </c>
      <c r="B128" s="29" t="str">
        <f t="shared" si="7"/>
        <v>414</v>
      </c>
      <c r="C128" s="30" t="s">
        <v>377</v>
      </c>
      <c r="D128" s="31" t="s">
        <v>378</v>
      </c>
      <c r="E128" s="29">
        <v>2</v>
      </c>
      <c r="F128" s="29"/>
      <c r="G128" s="29"/>
      <c r="H128" s="29"/>
      <c r="I128" s="29"/>
      <c r="J128" s="29"/>
      <c r="K128" s="29"/>
      <c r="L128" s="29"/>
      <c r="M128" s="29"/>
    </row>
    <row r="129" spans="1:13" s="32" customFormat="1">
      <c r="A129" s="29" t="str">
        <f t="shared" si="6"/>
        <v>EVR</v>
      </c>
      <c r="B129" s="29" t="str">
        <f t="shared" si="7"/>
        <v>415</v>
      </c>
      <c r="C129" s="30" t="s">
        <v>379</v>
      </c>
      <c r="D129" s="31" t="s">
        <v>380</v>
      </c>
      <c r="E129" s="29">
        <v>2</v>
      </c>
      <c r="F129" s="29"/>
      <c r="G129" s="29"/>
      <c r="H129" s="29"/>
      <c r="I129" s="29"/>
      <c r="J129" s="29"/>
      <c r="K129" s="29"/>
      <c r="L129" s="29"/>
      <c r="M129" s="29"/>
    </row>
    <row r="130" spans="1:13" s="32" customFormat="1">
      <c r="A130" s="29" t="str">
        <f t="shared" si="6"/>
        <v>EVR</v>
      </c>
      <c r="B130" s="29" t="str">
        <f t="shared" si="7"/>
        <v>434</v>
      </c>
      <c r="C130" s="30" t="s">
        <v>381</v>
      </c>
      <c r="D130" s="31" t="s">
        <v>382</v>
      </c>
      <c r="E130" s="29">
        <v>3</v>
      </c>
      <c r="F130" s="29"/>
      <c r="G130" s="29"/>
      <c r="H130" s="29"/>
      <c r="I130" s="29"/>
      <c r="J130" s="29"/>
      <c r="K130" s="29"/>
      <c r="L130" s="29"/>
      <c r="M130" s="29"/>
    </row>
    <row r="131" spans="1:13" s="32" customFormat="1">
      <c r="A131" s="29" t="str">
        <f t="shared" si="6"/>
        <v>EVR</v>
      </c>
      <c r="B131" s="29" t="str">
        <f t="shared" si="7"/>
        <v>447</v>
      </c>
      <c r="C131" s="30" t="s">
        <v>383</v>
      </c>
      <c r="D131" s="31" t="s">
        <v>232</v>
      </c>
      <c r="E131" s="29">
        <v>8</v>
      </c>
      <c r="F131" s="29"/>
      <c r="G131" s="29"/>
      <c r="H131" s="29"/>
      <c r="I131" s="29"/>
      <c r="J131" s="29"/>
      <c r="K131" s="29"/>
      <c r="L131" s="29"/>
      <c r="M131" s="29"/>
    </row>
    <row r="132" spans="1:13" s="32" customFormat="1">
      <c r="A132" s="29" t="str">
        <f t="shared" si="6"/>
        <v>EVR</v>
      </c>
      <c r="B132" s="29" t="str">
        <f t="shared" si="7"/>
        <v>448</v>
      </c>
      <c r="C132" s="30" t="s">
        <v>384</v>
      </c>
      <c r="D132" s="31" t="s">
        <v>234</v>
      </c>
      <c r="E132" s="29">
        <v>2</v>
      </c>
      <c r="F132" s="29"/>
      <c r="G132" s="29"/>
      <c r="H132" s="29"/>
      <c r="I132" s="29"/>
      <c r="J132" s="29"/>
      <c r="K132" s="29"/>
      <c r="L132" s="29"/>
      <c r="M132" s="29"/>
    </row>
    <row r="133" spans="1:13" s="32" customFormat="1">
      <c r="A133" s="29" t="str">
        <f t="shared" si="6"/>
        <v>EVR</v>
      </c>
      <c r="B133" s="29" t="str">
        <f t="shared" si="7"/>
        <v>449</v>
      </c>
      <c r="C133" s="30" t="s">
        <v>385</v>
      </c>
      <c r="D133" s="31" t="s">
        <v>236</v>
      </c>
      <c r="E133" s="29">
        <v>8</v>
      </c>
      <c r="F133" s="29"/>
      <c r="G133" s="29"/>
      <c r="H133" s="29"/>
      <c r="I133" s="29"/>
      <c r="J133" s="29"/>
      <c r="K133" s="29"/>
      <c r="L133" s="29"/>
      <c r="M133" s="29"/>
    </row>
    <row r="134" spans="1:13" s="32" customFormat="1">
      <c r="A134" s="29" t="str">
        <f t="shared" si="6"/>
        <v>EVR</v>
      </c>
      <c r="B134" s="29" t="str">
        <f t="shared" si="7"/>
        <v>450</v>
      </c>
      <c r="C134" s="30" t="s">
        <v>386</v>
      </c>
      <c r="D134" s="31" t="s">
        <v>387</v>
      </c>
      <c r="E134" s="29">
        <v>2</v>
      </c>
      <c r="F134" s="29"/>
      <c r="G134" s="29"/>
      <c r="H134" s="29"/>
      <c r="I134" s="29"/>
      <c r="J134" s="29"/>
      <c r="K134" s="29"/>
      <c r="L134" s="29"/>
      <c r="M134" s="29"/>
    </row>
    <row r="135" spans="1:13" s="32" customFormat="1">
      <c r="A135" s="29" t="str">
        <f t="shared" si="6"/>
        <v>EVR</v>
      </c>
      <c r="B135" s="29" t="str">
        <f t="shared" si="7"/>
        <v>453</v>
      </c>
      <c r="C135" s="30" t="s">
        <v>388</v>
      </c>
      <c r="D135" s="31" t="s">
        <v>389</v>
      </c>
      <c r="E135" s="29">
        <v>2</v>
      </c>
      <c r="F135" s="29"/>
      <c r="G135" s="29"/>
      <c r="H135" s="29"/>
      <c r="I135" s="29"/>
      <c r="J135" s="29"/>
      <c r="K135" s="29"/>
      <c r="L135" s="29"/>
      <c r="M135" s="29"/>
    </row>
    <row r="136" spans="1:13" s="32" customFormat="1">
      <c r="A136" s="29" t="str">
        <f t="shared" si="6"/>
        <v>EVR</v>
      </c>
      <c r="B136" s="29" t="str">
        <f t="shared" si="7"/>
        <v>455</v>
      </c>
      <c r="C136" s="30" t="s">
        <v>390</v>
      </c>
      <c r="D136" s="31" t="s">
        <v>391</v>
      </c>
      <c r="E136" s="29">
        <v>2</v>
      </c>
      <c r="F136" s="29"/>
      <c r="G136" s="29"/>
      <c r="H136" s="29"/>
      <c r="I136" s="29"/>
      <c r="J136" s="29"/>
      <c r="K136" s="29"/>
      <c r="L136" s="29"/>
      <c r="M136" s="29"/>
    </row>
    <row r="137" spans="1:13" s="32" customFormat="1">
      <c r="A137" s="29" t="str">
        <f t="shared" si="6"/>
        <v>EVR</v>
      </c>
      <c r="B137" s="29" t="str">
        <f t="shared" si="7"/>
        <v>456</v>
      </c>
      <c r="C137" s="30" t="s">
        <v>392</v>
      </c>
      <c r="D137" s="31" t="s">
        <v>393</v>
      </c>
      <c r="E137" s="29">
        <v>3</v>
      </c>
      <c r="F137" s="29"/>
      <c r="G137" s="29"/>
      <c r="H137" s="29"/>
      <c r="I137" s="29"/>
      <c r="J137" s="29"/>
      <c r="K137" s="29"/>
      <c r="L137" s="29"/>
      <c r="M137" s="29"/>
    </row>
    <row r="138" spans="1:13" s="32" customFormat="1">
      <c r="A138" s="29" t="str">
        <f t="shared" si="6"/>
        <v>EVR</v>
      </c>
      <c r="B138" s="29" t="str">
        <f t="shared" si="7"/>
        <v>457</v>
      </c>
      <c r="C138" s="30" t="s">
        <v>394</v>
      </c>
      <c r="D138" s="31" t="s">
        <v>395</v>
      </c>
      <c r="E138" s="29">
        <v>2</v>
      </c>
      <c r="F138" s="29"/>
      <c r="G138" s="29"/>
      <c r="H138" s="29"/>
      <c r="I138" s="29"/>
      <c r="J138" s="29"/>
      <c r="K138" s="29"/>
      <c r="L138" s="29"/>
      <c r="M138" s="29"/>
    </row>
    <row r="139" spans="1:13">
      <c r="A139" s="29" t="str">
        <f t="shared" si="6"/>
        <v>EVR</v>
      </c>
      <c r="B139" s="29" t="str">
        <f t="shared" si="7"/>
        <v>496</v>
      </c>
      <c r="C139" s="30" t="s">
        <v>396</v>
      </c>
      <c r="D139" s="31" t="s">
        <v>285</v>
      </c>
      <c r="E139" s="29">
        <v>1</v>
      </c>
    </row>
    <row r="140" spans="1:13">
      <c r="A140" s="29" t="str">
        <f t="shared" si="6"/>
        <v>EVR</v>
      </c>
      <c r="B140" s="29" t="str">
        <f t="shared" si="7"/>
        <v>497</v>
      </c>
      <c r="C140" s="30" t="s">
        <v>397</v>
      </c>
      <c r="D140" s="31" t="s">
        <v>232</v>
      </c>
      <c r="E140" s="29">
        <v>5</v>
      </c>
    </row>
    <row r="141" spans="1:13">
      <c r="A141" s="29" t="str">
        <f t="shared" si="6"/>
        <v>EVR</v>
      </c>
      <c r="B141" s="29" t="str">
        <f t="shared" si="7"/>
        <v>499</v>
      </c>
      <c r="C141" s="30" t="s">
        <v>398</v>
      </c>
      <c r="D141" s="31" t="s">
        <v>236</v>
      </c>
      <c r="E141" s="29">
        <v>5</v>
      </c>
    </row>
    <row r="142" spans="1:13">
      <c r="A142" s="29" t="str">
        <f t="shared" si="6"/>
        <v>FSH</v>
      </c>
      <c r="B142" s="29" t="str">
        <f t="shared" si="7"/>
        <v>161</v>
      </c>
      <c r="C142" s="30" t="s">
        <v>399</v>
      </c>
      <c r="D142" s="31" t="s">
        <v>400</v>
      </c>
      <c r="E142" s="29">
        <v>2</v>
      </c>
    </row>
    <row r="143" spans="1:13" s="32" customFormat="1">
      <c r="A143" s="29" t="str">
        <f t="shared" si="6"/>
        <v>GEO</v>
      </c>
      <c r="B143" s="29" t="str">
        <f t="shared" si="7"/>
        <v>311</v>
      </c>
      <c r="C143" s="30" t="s">
        <v>401</v>
      </c>
      <c r="D143" s="31" t="s">
        <v>402</v>
      </c>
      <c r="E143" s="29">
        <v>3</v>
      </c>
      <c r="F143" s="29"/>
      <c r="G143" s="29"/>
      <c r="H143" s="29"/>
      <c r="I143" s="29"/>
      <c r="J143" s="29"/>
      <c r="K143" s="29"/>
      <c r="L143" s="29"/>
      <c r="M143" s="29"/>
    </row>
    <row r="144" spans="1:13" s="32" customFormat="1">
      <c r="A144" s="29" t="str">
        <f t="shared" si="6"/>
        <v>GEO</v>
      </c>
      <c r="B144" s="29" t="str">
        <f t="shared" si="7"/>
        <v>372</v>
      </c>
      <c r="C144" s="34" t="s">
        <v>403</v>
      </c>
      <c r="D144" s="31" t="s">
        <v>404</v>
      </c>
      <c r="E144" s="29">
        <v>3</v>
      </c>
      <c r="F144" s="33"/>
      <c r="G144" s="33"/>
      <c r="H144" s="33"/>
      <c r="I144" s="33"/>
      <c r="J144" s="33"/>
      <c r="K144" s="33"/>
      <c r="L144" s="29"/>
      <c r="M144" s="29"/>
    </row>
    <row r="145" spans="1:13" s="32" customFormat="1">
      <c r="A145" s="29" t="str">
        <f t="shared" si="6"/>
        <v>GLY</v>
      </c>
      <c r="B145" s="29" t="str">
        <f t="shared" si="7"/>
        <v>290</v>
      </c>
      <c r="C145" s="34" t="s">
        <v>405</v>
      </c>
      <c r="D145" s="31" t="s">
        <v>406</v>
      </c>
      <c r="E145" s="29">
        <v>2</v>
      </c>
      <c r="F145" s="33"/>
      <c r="G145" s="33"/>
      <c r="H145" s="33"/>
      <c r="I145" s="33"/>
      <c r="J145" s="33"/>
      <c r="K145" s="33"/>
      <c r="L145" s="29"/>
      <c r="M145" s="29"/>
    </row>
    <row r="146" spans="1:13" s="32" customFormat="1">
      <c r="A146" s="29" t="str">
        <f t="shared" si="6"/>
        <v>HYD</v>
      </c>
      <c r="B146" s="29" t="str">
        <f t="shared" si="7"/>
        <v>393</v>
      </c>
      <c r="C146" s="34" t="s">
        <v>407</v>
      </c>
      <c r="D146" s="31" t="s">
        <v>408</v>
      </c>
      <c r="E146" s="29">
        <v>3</v>
      </c>
      <c r="F146" s="33"/>
      <c r="G146" s="33"/>
      <c r="H146" s="33"/>
      <c r="I146" s="33"/>
      <c r="J146" s="33"/>
      <c r="K146" s="33"/>
      <c r="L146" s="29"/>
      <c r="M146" s="29"/>
    </row>
    <row r="147" spans="1:13" s="32" customFormat="1">
      <c r="A147" s="29" t="str">
        <f t="shared" si="6"/>
        <v>HYD</v>
      </c>
      <c r="B147" s="29" t="str">
        <f t="shared" si="7"/>
        <v>398</v>
      </c>
      <c r="C147" s="34" t="s">
        <v>409</v>
      </c>
      <c r="D147" s="31" t="s">
        <v>410</v>
      </c>
      <c r="E147" s="29">
        <v>3</v>
      </c>
      <c r="F147" s="33"/>
      <c r="G147" s="33"/>
      <c r="H147" s="33"/>
      <c r="I147" s="33"/>
      <c r="J147" s="33"/>
      <c r="K147" s="34"/>
      <c r="L147" s="29"/>
      <c r="M147" s="29"/>
    </row>
    <row r="148" spans="1:13" s="32" customFormat="1">
      <c r="A148" s="29" t="str">
        <f t="shared" si="6"/>
        <v>HYD</v>
      </c>
      <c r="B148" s="29" t="str">
        <f t="shared" si="7"/>
        <v>443</v>
      </c>
      <c r="C148" s="34" t="s">
        <v>411</v>
      </c>
      <c r="D148" s="31" t="s">
        <v>412</v>
      </c>
      <c r="E148" s="29">
        <v>3</v>
      </c>
      <c r="F148" s="33"/>
      <c r="G148" s="33"/>
      <c r="H148" s="33"/>
      <c r="I148" s="33"/>
      <c r="J148" s="33"/>
      <c r="K148" s="33"/>
      <c r="L148" s="29"/>
      <c r="M148" s="29"/>
    </row>
    <row r="149" spans="1:13" s="32" customFormat="1">
      <c r="A149" s="29" t="str">
        <f t="shared" si="6"/>
        <v xml:space="preserve">IE </v>
      </c>
      <c r="B149" s="29" t="str">
        <f t="shared" si="7"/>
        <v>109</v>
      </c>
      <c r="C149" s="34" t="s">
        <v>413</v>
      </c>
      <c r="D149" s="31" t="s">
        <v>414</v>
      </c>
      <c r="E149" s="29">
        <v>2</v>
      </c>
      <c r="F149" s="33"/>
      <c r="G149" s="33"/>
      <c r="H149" s="33"/>
      <c r="I149" s="33"/>
      <c r="J149" s="33"/>
      <c r="K149" s="33"/>
      <c r="L149" s="29"/>
      <c r="M149" s="29"/>
    </row>
    <row r="150" spans="1:13" s="32" customFormat="1">
      <c r="A150" s="29" t="str">
        <f t="shared" si="6"/>
        <v xml:space="preserve">IE </v>
      </c>
      <c r="B150" s="29" t="str">
        <f t="shared" si="7"/>
        <v>409</v>
      </c>
      <c r="C150" s="34" t="s">
        <v>415</v>
      </c>
      <c r="D150" s="31" t="s">
        <v>416</v>
      </c>
      <c r="E150" s="29">
        <v>2</v>
      </c>
      <c r="F150" s="33"/>
      <c r="G150" s="33"/>
      <c r="H150" s="33"/>
      <c r="I150" s="33"/>
      <c r="J150" s="33"/>
      <c r="K150" s="33"/>
      <c r="L150" s="29"/>
      <c r="M150" s="29"/>
    </row>
    <row r="151" spans="1:13" s="32" customFormat="1">
      <c r="A151" s="29" t="str">
        <f t="shared" si="6"/>
        <v xml:space="preserve">IS </v>
      </c>
      <c r="B151" s="29" t="str">
        <f t="shared" si="7"/>
        <v>439</v>
      </c>
      <c r="C151" s="34" t="s">
        <v>417</v>
      </c>
      <c r="D151" s="31" t="s">
        <v>418</v>
      </c>
      <c r="E151" s="29">
        <v>3</v>
      </c>
      <c r="F151" s="33"/>
      <c r="G151" s="33"/>
      <c r="H151" s="33"/>
      <c r="I151" s="33"/>
      <c r="J151" s="33"/>
      <c r="K151" s="33"/>
      <c r="L151" s="29"/>
      <c r="M151" s="29"/>
    </row>
    <row r="152" spans="1:13" s="32" customFormat="1">
      <c r="A152" s="29" t="str">
        <f t="shared" si="6"/>
        <v>ITD</v>
      </c>
      <c r="B152" s="29" t="str">
        <f t="shared" si="7"/>
        <v>201</v>
      </c>
      <c r="C152" s="34" t="s">
        <v>419</v>
      </c>
      <c r="D152" s="31" t="s">
        <v>420</v>
      </c>
      <c r="E152" s="29">
        <v>2</v>
      </c>
      <c r="F152" s="33"/>
      <c r="G152" s="33"/>
      <c r="H152" s="33"/>
      <c r="I152" s="33"/>
      <c r="J152" s="33"/>
      <c r="K152" s="33"/>
      <c r="L152" s="29"/>
      <c r="M152" s="29"/>
    </row>
    <row r="153" spans="1:13" s="32" customFormat="1">
      <c r="A153" s="29" t="str">
        <f t="shared" si="6"/>
        <v>ITD</v>
      </c>
      <c r="B153" s="29" t="str">
        <f t="shared" si="7"/>
        <v>250</v>
      </c>
      <c r="C153" s="30" t="s">
        <v>421</v>
      </c>
      <c r="D153" s="31" t="s">
        <v>422</v>
      </c>
      <c r="E153" s="29">
        <v>2</v>
      </c>
      <c r="F153" s="29"/>
      <c r="G153" s="29"/>
      <c r="H153" s="29"/>
      <c r="I153" s="29"/>
      <c r="J153" s="29"/>
      <c r="K153" s="29"/>
      <c r="L153" s="29"/>
      <c r="M153" s="29"/>
    </row>
    <row r="154" spans="1:13" s="32" customFormat="1">
      <c r="A154" s="29" t="str">
        <f t="shared" si="6"/>
        <v>ITD</v>
      </c>
      <c r="B154" s="29" t="str">
        <f t="shared" si="7"/>
        <v>395</v>
      </c>
      <c r="C154" s="30" t="s">
        <v>423</v>
      </c>
      <c r="D154" s="31" t="s">
        <v>424</v>
      </c>
      <c r="E154" s="29">
        <v>2</v>
      </c>
      <c r="F154" s="29"/>
      <c r="G154" s="29"/>
      <c r="H154" s="29"/>
      <c r="I154" s="29"/>
      <c r="J154" s="29"/>
      <c r="K154" s="29"/>
      <c r="L154" s="29"/>
      <c r="M154" s="29"/>
    </row>
    <row r="155" spans="1:13" s="32" customFormat="1">
      <c r="A155" s="29" t="str">
        <f t="shared" si="6"/>
        <v>ITD</v>
      </c>
      <c r="B155" s="29" t="str">
        <f t="shared" si="7"/>
        <v>396</v>
      </c>
      <c r="C155" s="30" t="s">
        <v>425</v>
      </c>
      <c r="D155" s="31" t="s">
        <v>426</v>
      </c>
      <c r="E155" s="29">
        <v>2</v>
      </c>
      <c r="F155" s="29"/>
      <c r="G155" s="29"/>
      <c r="H155" s="29"/>
      <c r="I155" s="29"/>
      <c r="J155" s="29"/>
      <c r="K155" s="29"/>
      <c r="L155" s="29"/>
      <c r="M155" s="29"/>
    </row>
    <row r="156" spans="1:13" s="32" customFormat="1">
      <c r="A156" s="29" t="str">
        <f t="shared" si="6"/>
        <v>ITD</v>
      </c>
      <c r="B156" s="29" t="str">
        <f t="shared" si="7"/>
        <v>403</v>
      </c>
      <c r="C156" s="30" t="s">
        <v>427</v>
      </c>
      <c r="D156" s="31" t="s">
        <v>428</v>
      </c>
      <c r="E156" s="29">
        <v>2</v>
      </c>
      <c r="F156" s="29"/>
      <c r="G156" s="29"/>
      <c r="H156" s="29"/>
      <c r="I156" s="29"/>
      <c r="J156" s="29"/>
      <c r="K156" s="29"/>
      <c r="L156" s="29"/>
      <c r="M156" s="29"/>
    </row>
    <row r="157" spans="1:13" s="32" customFormat="1">
      <c r="A157" s="29" t="str">
        <f t="shared" si="6"/>
        <v>ITD</v>
      </c>
      <c r="B157" s="29" t="str">
        <f t="shared" si="7"/>
        <v>405</v>
      </c>
      <c r="C157" s="30" t="s">
        <v>429</v>
      </c>
      <c r="D157" s="31" t="s">
        <v>430</v>
      </c>
      <c r="E157" s="29">
        <v>2</v>
      </c>
      <c r="F157" s="29"/>
      <c r="G157" s="29"/>
      <c r="H157" s="29"/>
      <c r="I157" s="29"/>
      <c r="J157" s="29"/>
      <c r="K157" s="29"/>
      <c r="L157" s="29"/>
      <c r="M157" s="29"/>
    </row>
    <row r="158" spans="1:13" s="32" customFormat="1">
      <c r="A158" s="29" t="str">
        <f t="shared" si="6"/>
        <v>ITD</v>
      </c>
      <c r="B158" s="29" t="str">
        <f t="shared" si="7"/>
        <v>445</v>
      </c>
      <c r="C158" s="30" t="s">
        <v>431</v>
      </c>
      <c r="D158" s="31" t="s">
        <v>432</v>
      </c>
      <c r="E158" s="29">
        <v>2</v>
      </c>
      <c r="F158" s="29"/>
      <c r="G158" s="29"/>
      <c r="H158" s="29"/>
      <c r="I158" s="29"/>
      <c r="J158" s="29"/>
      <c r="K158" s="29"/>
      <c r="L158" s="29"/>
      <c r="M158" s="29"/>
    </row>
    <row r="159" spans="1:13" s="32" customFormat="1">
      <c r="A159" s="29" t="str">
        <f t="shared" si="6"/>
        <v>ITD</v>
      </c>
      <c r="B159" s="29" t="str">
        <f t="shared" si="7"/>
        <v>446</v>
      </c>
      <c r="C159" s="30" t="s">
        <v>433</v>
      </c>
      <c r="D159" s="31" t="s">
        <v>434</v>
      </c>
      <c r="E159" s="29">
        <v>2</v>
      </c>
      <c r="F159" s="29"/>
      <c r="G159" s="29"/>
      <c r="H159" s="29"/>
      <c r="I159" s="29"/>
      <c r="J159" s="29"/>
      <c r="K159" s="29"/>
      <c r="L159" s="29"/>
      <c r="M159" s="29"/>
    </row>
    <row r="160" spans="1:13" s="32" customFormat="1">
      <c r="A160" s="29" t="str">
        <f t="shared" si="6"/>
        <v>ITD</v>
      </c>
      <c r="B160" s="29" t="str">
        <f t="shared" si="7"/>
        <v>447</v>
      </c>
      <c r="C160" s="30" t="s">
        <v>435</v>
      </c>
      <c r="D160" s="31" t="s">
        <v>232</v>
      </c>
      <c r="E160" s="29">
        <v>6</v>
      </c>
      <c r="F160" s="29"/>
      <c r="G160" s="29"/>
      <c r="H160" s="29"/>
      <c r="I160" s="29"/>
      <c r="J160" s="29"/>
      <c r="K160" s="29"/>
      <c r="L160" s="29"/>
      <c r="M160" s="29"/>
    </row>
    <row r="161" spans="1:13" s="32" customFormat="1">
      <c r="A161" s="29" t="str">
        <f t="shared" si="6"/>
        <v>ITD</v>
      </c>
      <c r="B161" s="29" t="str">
        <f t="shared" si="7"/>
        <v>448</v>
      </c>
      <c r="C161" s="30" t="s">
        <v>436</v>
      </c>
      <c r="D161" s="31" t="s">
        <v>234</v>
      </c>
      <c r="E161" s="29">
        <v>2</v>
      </c>
      <c r="F161" s="29"/>
      <c r="G161" s="29"/>
      <c r="H161" s="29"/>
      <c r="I161" s="29"/>
      <c r="J161" s="29"/>
      <c r="K161" s="29"/>
      <c r="L161" s="29"/>
      <c r="M161" s="29"/>
    </row>
    <row r="162" spans="1:13" s="32" customFormat="1">
      <c r="A162" s="29" t="str">
        <f t="shared" si="6"/>
        <v>ITD</v>
      </c>
      <c r="B162" s="29" t="str">
        <f t="shared" si="7"/>
        <v>449</v>
      </c>
      <c r="C162" s="30" t="s">
        <v>437</v>
      </c>
      <c r="D162" s="31" t="s">
        <v>236</v>
      </c>
      <c r="E162" s="29">
        <v>8</v>
      </c>
      <c r="F162" s="29"/>
      <c r="G162" s="29"/>
      <c r="H162" s="29"/>
      <c r="I162" s="29"/>
      <c r="J162" s="29"/>
      <c r="K162" s="29"/>
      <c r="L162" s="29"/>
      <c r="M162" s="29"/>
    </row>
    <row r="163" spans="1:13" s="32" customFormat="1">
      <c r="A163" s="29" t="str">
        <f t="shared" si="6"/>
        <v>LAW</v>
      </c>
      <c r="B163" s="29" t="str">
        <f t="shared" si="7"/>
        <v>391</v>
      </c>
      <c r="C163" s="30" t="s">
        <v>438</v>
      </c>
      <c r="D163" s="31" t="s">
        <v>439</v>
      </c>
      <c r="E163" s="29">
        <v>2</v>
      </c>
      <c r="F163" s="29"/>
      <c r="G163" s="29"/>
      <c r="H163" s="29"/>
      <c r="I163" s="29"/>
      <c r="J163" s="29"/>
      <c r="K163" s="29"/>
      <c r="L163" s="29"/>
      <c r="M163" s="29"/>
    </row>
    <row r="164" spans="1:13" s="32" customFormat="1">
      <c r="A164" s="29" t="str">
        <f t="shared" si="6"/>
        <v>MEC</v>
      </c>
      <c r="B164" s="29" t="str">
        <f t="shared" si="7"/>
        <v>206</v>
      </c>
      <c r="C164" s="30" t="s">
        <v>440</v>
      </c>
      <c r="D164" s="31" t="s">
        <v>441</v>
      </c>
      <c r="E164" s="29">
        <v>3</v>
      </c>
      <c r="F164" s="29"/>
      <c r="G164" s="29"/>
      <c r="H164" s="29"/>
      <c r="I164" s="29"/>
      <c r="J164" s="29"/>
      <c r="K164" s="29"/>
      <c r="L164" s="29"/>
      <c r="M164" s="29"/>
    </row>
    <row r="165" spans="1:13" s="32" customFormat="1">
      <c r="A165" s="29" t="str">
        <f t="shared" si="6"/>
        <v>PSY</v>
      </c>
      <c r="B165" s="29" t="str">
        <f t="shared" si="7"/>
        <v>111</v>
      </c>
      <c r="C165" s="30" t="s">
        <v>442</v>
      </c>
      <c r="D165" s="31" t="s">
        <v>443</v>
      </c>
      <c r="E165" s="29">
        <v>2</v>
      </c>
      <c r="F165" s="29"/>
      <c r="G165" s="29"/>
      <c r="H165" s="29"/>
      <c r="I165" s="29"/>
      <c r="J165" s="29"/>
      <c r="K165" s="29"/>
      <c r="L165" s="29"/>
      <c r="M165" s="29"/>
    </row>
    <row r="166" spans="1:13" s="32" customFormat="1">
      <c r="A166" s="29" t="str">
        <f t="shared" si="6"/>
        <v>PHY</v>
      </c>
      <c r="B166" s="29" t="str">
        <f t="shared" si="7"/>
        <v>306</v>
      </c>
      <c r="C166" s="30" t="s">
        <v>444</v>
      </c>
      <c r="D166" s="31" t="s">
        <v>445</v>
      </c>
      <c r="E166" s="29">
        <v>2</v>
      </c>
      <c r="F166" s="29"/>
      <c r="G166" s="29"/>
      <c r="H166" s="29"/>
      <c r="I166" s="29"/>
      <c r="J166" s="29"/>
      <c r="K166" s="29"/>
      <c r="L166" s="29"/>
      <c r="M166" s="29"/>
    </row>
    <row r="167" spans="1:13" s="32" customFormat="1">
      <c r="A167" s="29" t="str">
        <f t="shared" si="6"/>
        <v>PHY</v>
      </c>
      <c r="B167" s="29" t="str">
        <f t="shared" si="7"/>
        <v>307</v>
      </c>
      <c r="C167" s="30" t="s">
        <v>446</v>
      </c>
      <c r="D167" s="31" t="s">
        <v>447</v>
      </c>
      <c r="E167" s="29">
        <v>2</v>
      </c>
      <c r="F167" s="29"/>
      <c r="G167" s="29"/>
      <c r="H167" s="29"/>
      <c r="I167" s="29"/>
      <c r="J167" s="29"/>
      <c r="K167" s="29"/>
      <c r="L167" s="29"/>
      <c r="M167" s="29"/>
    </row>
    <row r="168" spans="1:13" s="32" customFormat="1">
      <c r="A168" s="29" t="str">
        <f t="shared" si="6"/>
        <v>TOX</v>
      </c>
      <c r="B168" s="29" t="str">
        <f t="shared" si="7"/>
        <v>301</v>
      </c>
      <c r="C168" s="30" t="s">
        <v>448</v>
      </c>
      <c r="D168" s="31" t="s">
        <v>449</v>
      </c>
      <c r="E168" s="29">
        <v>2</v>
      </c>
      <c r="F168" s="29"/>
      <c r="G168" s="29"/>
      <c r="H168" s="29"/>
      <c r="I168" s="29"/>
      <c r="J168" s="29"/>
      <c r="K168" s="29"/>
      <c r="L168" s="29"/>
      <c r="M168" s="29"/>
    </row>
    <row r="169" spans="1:13" s="32" customFormat="1">
      <c r="A169" s="29" t="str">
        <f t="shared" si="6"/>
        <v>TOX</v>
      </c>
      <c r="B169" s="29" t="str">
        <f t="shared" si="7"/>
        <v>405</v>
      </c>
      <c r="C169" s="30" t="s">
        <v>450</v>
      </c>
      <c r="D169" s="31" t="s">
        <v>451</v>
      </c>
      <c r="E169" s="29">
        <v>2</v>
      </c>
      <c r="F169" s="29"/>
      <c r="G169" s="29"/>
      <c r="H169" s="29"/>
      <c r="I169" s="29"/>
      <c r="J169" s="29"/>
      <c r="K169" s="29"/>
      <c r="L169" s="29"/>
      <c r="M169" s="29"/>
    </row>
    <row r="170" spans="1:13" s="32" customFormat="1">
      <c r="A170" s="29" t="str">
        <f t="shared" ref="A170:A171" si="8">LEFT(C170,3)</f>
        <v>TOX</v>
      </c>
      <c r="B170" s="29" t="str">
        <f t="shared" ref="B170:B171" si="9">RIGHT(C170,3)</f>
        <v>423</v>
      </c>
      <c r="C170" s="30" t="s">
        <v>452</v>
      </c>
      <c r="D170" s="31" t="s">
        <v>453</v>
      </c>
      <c r="E170" s="29">
        <v>3</v>
      </c>
      <c r="F170" s="29"/>
      <c r="G170" s="29"/>
      <c r="H170" s="29"/>
      <c r="I170" s="29"/>
      <c r="J170" s="29"/>
      <c r="K170" s="29"/>
      <c r="L170" s="29"/>
      <c r="M170" s="29"/>
    </row>
    <row r="171" spans="1:13" s="32" customFormat="1">
      <c r="A171" s="29" t="str">
        <f t="shared" si="8"/>
        <v>THR</v>
      </c>
      <c r="B171" s="29" t="str">
        <f t="shared" si="9"/>
        <v>391</v>
      </c>
      <c r="C171" s="30" t="s">
        <v>454</v>
      </c>
      <c r="D171" s="31" t="s">
        <v>455</v>
      </c>
      <c r="E171" s="29">
        <v>2</v>
      </c>
      <c r="F171" s="29"/>
      <c r="G171" s="29"/>
      <c r="H171" s="29"/>
      <c r="I171" s="29"/>
      <c r="J171" s="29"/>
      <c r="K171" s="29"/>
      <c r="L171" s="29"/>
      <c r="M171" s="29"/>
    </row>
    <row r="172" spans="1:13" s="32" customFormat="1">
      <c r="A172" s="29" t="str">
        <f>LEFT(C172,3)</f>
        <v>BCH</v>
      </c>
      <c r="B172" s="29" t="str">
        <f>RIGHT(C172,3)</f>
        <v>201</v>
      </c>
      <c r="C172" s="30" t="s">
        <v>461</v>
      </c>
      <c r="D172" s="31" t="s">
        <v>462</v>
      </c>
      <c r="E172" s="29">
        <v>3</v>
      </c>
      <c r="F172" s="29"/>
      <c r="G172" s="29"/>
      <c r="H172" s="29"/>
      <c r="I172" s="29"/>
      <c r="J172" s="29"/>
      <c r="K172" s="29"/>
      <c r="L172" s="29"/>
      <c r="M172" s="29"/>
    </row>
    <row r="173" spans="1:13" s="32" customFormat="1">
      <c r="A173" s="29" t="str">
        <f t="shared" ref="A173:A179" si="10">LEFT(C173,3)</f>
        <v>BCH</v>
      </c>
      <c r="B173" s="29" t="str">
        <f t="shared" ref="B173:B179" si="11">RIGHT(C173,3)</f>
        <v>301</v>
      </c>
      <c r="C173" s="30" t="s">
        <v>463</v>
      </c>
      <c r="D173" s="31" t="s">
        <v>464</v>
      </c>
      <c r="E173" s="29">
        <v>3</v>
      </c>
      <c r="F173" s="29"/>
      <c r="G173" s="29"/>
      <c r="H173" s="29"/>
      <c r="I173" s="29"/>
      <c r="J173" s="29"/>
      <c r="K173" s="29"/>
      <c r="L173" s="29"/>
      <c r="M173" s="29"/>
    </row>
    <row r="174" spans="1:13" s="32" customFormat="1">
      <c r="A174" s="29" t="str">
        <f t="shared" si="10"/>
        <v>BIO</v>
      </c>
      <c r="B174" s="29" t="str">
        <f t="shared" si="11"/>
        <v>101</v>
      </c>
      <c r="C174" s="30" t="s">
        <v>465</v>
      </c>
      <c r="D174" s="31" t="s">
        <v>466</v>
      </c>
      <c r="E174" s="29">
        <v>3</v>
      </c>
      <c r="F174" s="29"/>
      <c r="G174" s="29"/>
      <c r="H174" s="29"/>
      <c r="I174" s="29"/>
      <c r="J174" s="29"/>
      <c r="K174" s="29"/>
      <c r="L174" s="29"/>
      <c r="M174" s="29"/>
    </row>
    <row r="175" spans="1:13" s="32" customFormat="1">
      <c r="A175" s="29" t="str">
        <f t="shared" si="10"/>
        <v>CHE</v>
      </c>
      <c r="B175" s="29" t="str">
        <f t="shared" si="11"/>
        <v>100</v>
      </c>
      <c r="C175" s="30" t="s">
        <v>467</v>
      </c>
      <c r="D175" s="31" t="s">
        <v>468</v>
      </c>
      <c r="E175" s="29">
        <v>1</v>
      </c>
      <c r="F175" s="29"/>
      <c r="G175" s="29"/>
      <c r="H175" s="29"/>
      <c r="I175" s="29"/>
      <c r="J175" s="29"/>
      <c r="K175" s="29"/>
      <c r="L175" s="29"/>
      <c r="M175" s="29"/>
    </row>
    <row r="176" spans="1:13" s="32" customFormat="1">
      <c r="A176" s="29" t="str">
        <f t="shared" si="10"/>
        <v>CHE</v>
      </c>
      <c r="B176" s="29" t="str">
        <f t="shared" si="11"/>
        <v>101</v>
      </c>
      <c r="C176" s="30" t="s">
        <v>469</v>
      </c>
      <c r="D176" s="31" t="s">
        <v>470</v>
      </c>
      <c r="E176" s="29">
        <v>3</v>
      </c>
      <c r="F176" s="29"/>
      <c r="G176" s="29"/>
      <c r="H176" s="29"/>
      <c r="I176" s="29"/>
      <c r="J176" s="29"/>
      <c r="K176" s="29"/>
      <c r="L176" s="29"/>
      <c r="M176" s="29"/>
    </row>
    <row r="177" spans="1:13" s="32" customFormat="1">
      <c r="A177" s="29" t="str">
        <f t="shared" si="10"/>
        <v>CHE</v>
      </c>
      <c r="B177" s="29" t="str">
        <f t="shared" si="11"/>
        <v>202</v>
      </c>
      <c r="C177" s="30" t="s">
        <v>471</v>
      </c>
      <c r="D177" s="31" t="s">
        <v>472</v>
      </c>
      <c r="E177" s="29">
        <v>2</v>
      </c>
      <c r="F177" s="29"/>
      <c r="G177" s="29"/>
      <c r="H177" s="29"/>
      <c r="I177" s="29"/>
      <c r="J177" s="29"/>
      <c r="K177" s="29"/>
      <c r="L177" s="29"/>
      <c r="M177" s="29"/>
    </row>
    <row r="178" spans="1:13" s="32" customFormat="1">
      <c r="A178" s="29" t="str">
        <f t="shared" si="10"/>
        <v>CHE</v>
      </c>
      <c r="B178" s="29" t="str">
        <f t="shared" si="11"/>
        <v>203</v>
      </c>
      <c r="C178" s="30" t="s">
        <v>473</v>
      </c>
      <c r="D178" s="31" t="s">
        <v>474</v>
      </c>
      <c r="E178" s="29">
        <v>3</v>
      </c>
      <c r="F178" s="29"/>
      <c r="G178" s="29"/>
      <c r="H178" s="29"/>
      <c r="I178" s="29"/>
      <c r="J178" s="29"/>
      <c r="K178" s="29"/>
      <c r="L178" s="29"/>
      <c r="M178" s="29"/>
    </row>
    <row r="179" spans="1:13" s="32" customFormat="1">
      <c r="A179" s="29" t="str">
        <f t="shared" si="10"/>
        <v>CHE</v>
      </c>
      <c r="B179" s="29" t="str">
        <f t="shared" si="11"/>
        <v>215</v>
      </c>
      <c r="C179" s="30" t="s">
        <v>475</v>
      </c>
      <c r="D179" s="31" t="s">
        <v>476</v>
      </c>
      <c r="E179" s="29">
        <v>3</v>
      </c>
      <c r="F179" s="29"/>
      <c r="G179" s="29"/>
      <c r="H179" s="29"/>
      <c r="I179" s="29"/>
      <c r="J179" s="29"/>
      <c r="K179" s="29"/>
      <c r="L179" s="29"/>
      <c r="M179" s="29"/>
    </row>
    <row r="180" spans="1:13" s="32" customFormat="1">
      <c r="A180" s="29" t="str">
        <f t="shared" ref="A180:A222" si="12">LEFT(C180,3)</f>
        <v>CHE</v>
      </c>
      <c r="B180" s="29" t="str">
        <f t="shared" ref="B180:B222" si="13">RIGHT(C180,3)</f>
        <v>230</v>
      </c>
      <c r="C180" s="30" t="s">
        <v>477</v>
      </c>
      <c r="D180" s="31" t="s">
        <v>478</v>
      </c>
      <c r="E180" s="29">
        <v>1</v>
      </c>
      <c r="F180" s="29"/>
      <c r="G180" s="29"/>
      <c r="H180" s="29"/>
      <c r="I180" s="29"/>
      <c r="J180" s="29"/>
      <c r="K180" s="29"/>
      <c r="L180" s="29"/>
      <c r="M180" s="29"/>
    </row>
    <row r="181" spans="1:13" s="32" customFormat="1">
      <c r="A181" s="29" t="str">
        <f t="shared" si="12"/>
        <v>CHE</v>
      </c>
      <c r="B181" s="29" t="str">
        <f t="shared" si="13"/>
        <v>254</v>
      </c>
      <c r="C181" s="30" t="s">
        <v>479</v>
      </c>
      <c r="D181" s="31" t="s">
        <v>480</v>
      </c>
      <c r="E181" s="29">
        <v>3</v>
      </c>
      <c r="F181" s="29"/>
      <c r="G181" s="29"/>
      <c r="H181" s="29"/>
      <c r="I181" s="29"/>
      <c r="J181" s="29"/>
      <c r="K181" s="29"/>
      <c r="L181" s="29"/>
      <c r="M181" s="29"/>
    </row>
    <row r="182" spans="1:13" s="32" customFormat="1">
      <c r="A182" s="29" t="str">
        <f t="shared" si="12"/>
        <v>CHE</v>
      </c>
      <c r="B182" s="29" t="str">
        <f t="shared" si="13"/>
        <v>260</v>
      </c>
      <c r="C182" s="30" t="s">
        <v>481</v>
      </c>
      <c r="D182" s="31" t="s">
        <v>482</v>
      </c>
      <c r="E182" s="29">
        <v>1</v>
      </c>
      <c r="F182" s="29"/>
      <c r="G182" s="29"/>
      <c r="H182" s="29"/>
      <c r="I182" s="29"/>
      <c r="J182" s="29"/>
      <c r="K182" s="29"/>
      <c r="L182" s="29"/>
      <c r="M182" s="29"/>
    </row>
    <row r="183" spans="1:13" s="32" customFormat="1">
      <c r="A183" s="29" t="str">
        <f t="shared" si="12"/>
        <v>CHE</v>
      </c>
      <c r="B183" s="29" t="str">
        <f t="shared" si="13"/>
        <v>263</v>
      </c>
      <c r="C183" s="30" t="s">
        <v>483</v>
      </c>
      <c r="D183" s="31" t="s">
        <v>484</v>
      </c>
      <c r="E183" s="29">
        <v>3</v>
      </c>
      <c r="F183" s="29"/>
      <c r="G183" s="29"/>
      <c r="H183" s="29"/>
      <c r="I183" s="29"/>
      <c r="J183" s="29"/>
      <c r="K183" s="29"/>
      <c r="L183" s="29"/>
      <c r="M183" s="29"/>
    </row>
    <row r="184" spans="1:13" s="32" customFormat="1">
      <c r="A184" s="29" t="str">
        <f t="shared" si="12"/>
        <v>CHE</v>
      </c>
      <c r="B184" s="29" t="str">
        <f t="shared" si="13"/>
        <v>265</v>
      </c>
      <c r="C184" s="30" t="s">
        <v>485</v>
      </c>
      <c r="D184" s="31" t="s">
        <v>486</v>
      </c>
      <c r="E184" s="29">
        <v>3</v>
      </c>
      <c r="F184" s="29"/>
      <c r="G184" s="29"/>
      <c r="H184" s="29"/>
      <c r="I184" s="29"/>
      <c r="J184" s="29"/>
      <c r="K184" s="29"/>
      <c r="L184" s="29"/>
      <c r="M184" s="29"/>
    </row>
    <row r="185" spans="1:13" s="32" customFormat="1">
      <c r="A185" s="29" t="str">
        <f t="shared" si="12"/>
        <v>CHE</v>
      </c>
      <c r="B185" s="29" t="str">
        <f t="shared" si="13"/>
        <v>273</v>
      </c>
      <c r="C185" s="30" t="s">
        <v>487</v>
      </c>
      <c r="D185" s="31" t="s">
        <v>488</v>
      </c>
      <c r="E185" s="29">
        <v>2</v>
      </c>
      <c r="F185" s="29"/>
      <c r="G185" s="29"/>
      <c r="H185" s="29"/>
      <c r="I185" s="29"/>
      <c r="J185" s="29"/>
      <c r="K185" s="29"/>
      <c r="L185" s="29"/>
      <c r="M185" s="29"/>
    </row>
    <row r="186" spans="1:13" s="32" customFormat="1">
      <c r="A186" s="29" t="str">
        <f t="shared" si="12"/>
        <v>CHE</v>
      </c>
      <c r="B186" s="29" t="str">
        <f t="shared" si="13"/>
        <v>274</v>
      </c>
      <c r="C186" s="30" t="s">
        <v>489</v>
      </c>
      <c r="D186" s="31" t="s">
        <v>490</v>
      </c>
      <c r="E186" s="29">
        <v>3</v>
      </c>
      <c r="F186" s="29"/>
      <c r="G186" s="29"/>
      <c r="H186" s="29"/>
      <c r="I186" s="29"/>
      <c r="J186" s="29"/>
      <c r="K186" s="29"/>
      <c r="L186" s="29"/>
      <c r="M186" s="29"/>
    </row>
    <row r="187" spans="1:13" s="32" customFormat="1">
      <c r="A187" s="29" t="str">
        <f t="shared" si="12"/>
        <v>CHE</v>
      </c>
      <c r="B187" s="29" t="str">
        <f t="shared" si="13"/>
        <v>309</v>
      </c>
      <c r="C187" s="30" t="s">
        <v>137</v>
      </c>
      <c r="D187" s="31" t="s">
        <v>125</v>
      </c>
      <c r="E187" s="29">
        <v>3</v>
      </c>
      <c r="F187" s="29"/>
      <c r="G187" s="29"/>
      <c r="H187" s="29"/>
      <c r="I187" s="29"/>
      <c r="J187" s="29"/>
      <c r="K187" s="29"/>
      <c r="L187" s="29"/>
      <c r="M187" s="29"/>
    </row>
    <row r="188" spans="1:13" s="32" customFormat="1">
      <c r="A188" s="29" t="str">
        <f t="shared" si="12"/>
        <v>CHE</v>
      </c>
      <c r="B188" s="29" t="str">
        <f t="shared" si="13"/>
        <v>371</v>
      </c>
      <c r="C188" s="30" t="s">
        <v>491</v>
      </c>
      <c r="D188" s="31" t="s">
        <v>492</v>
      </c>
      <c r="E188" s="29">
        <v>3</v>
      </c>
      <c r="F188" s="29"/>
      <c r="G188" s="29"/>
      <c r="H188" s="29"/>
      <c r="I188" s="29"/>
      <c r="J188" s="29"/>
      <c r="K188" s="29"/>
      <c r="L188" s="29"/>
      <c r="M188" s="29"/>
    </row>
    <row r="189" spans="1:13" s="32" customFormat="1">
      <c r="A189" s="29" t="str">
        <f t="shared" si="12"/>
        <v>CHE</v>
      </c>
      <c r="B189" s="29" t="str">
        <f t="shared" si="13"/>
        <v>373</v>
      </c>
      <c r="C189" s="30" t="s">
        <v>493</v>
      </c>
      <c r="D189" s="31" t="s">
        <v>494</v>
      </c>
      <c r="E189" s="29">
        <v>3</v>
      </c>
      <c r="F189" s="29"/>
      <c r="G189" s="29"/>
      <c r="H189" s="29"/>
      <c r="I189" s="29"/>
      <c r="J189" s="29"/>
      <c r="K189" s="29"/>
      <c r="L189" s="29"/>
      <c r="M189" s="29"/>
    </row>
    <row r="190" spans="1:13" s="32" customFormat="1">
      <c r="A190" s="29" t="str">
        <f t="shared" si="12"/>
        <v>CHE</v>
      </c>
      <c r="B190" s="29" t="str">
        <f t="shared" si="13"/>
        <v>473</v>
      </c>
      <c r="C190" s="30" t="s">
        <v>495</v>
      </c>
      <c r="D190" s="31" t="s">
        <v>496</v>
      </c>
      <c r="E190" s="29">
        <v>1</v>
      </c>
      <c r="F190" s="29"/>
      <c r="G190" s="29"/>
      <c r="H190" s="29"/>
      <c r="I190" s="29"/>
      <c r="J190" s="29"/>
      <c r="K190" s="29"/>
      <c r="L190" s="29"/>
      <c r="M190" s="29"/>
    </row>
    <row r="191" spans="1:13" s="32" customFormat="1">
      <c r="A191" s="29" t="str">
        <f t="shared" si="12"/>
        <v>LAW</v>
      </c>
      <c r="B191" s="29" t="str">
        <f t="shared" si="13"/>
        <v>403</v>
      </c>
      <c r="C191" s="30" t="s">
        <v>497</v>
      </c>
      <c r="D191" s="31" t="s">
        <v>498</v>
      </c>
      <c r="E191" s="29">
        <v>3</v>
      </c>
      <c r="F191" s="29"/>
      <c r="G191" s="29"/>
      <c r="H191" s="29"/>
      <c r="I191" s="29"/>
      <c r="J191" s="29"/>
      <c r="K191" s="29"/>
      <c r="L191" s="29"/>
      <c r="M191" s="29"/>
    </row>
    <row r="192" spans="1:13" s="32" customFormat="1">
      <c r="A192" s="29" t="str">
        <f t="shared" si="12"/>
        <v>MTH</v>
      </c>
      <c r="B192" s="29" t="str">
        <f t="shared" si="13"/>
        <v>100</v>
      </c>
      <c r="C192" s="30" t="s">
        <v>499</v>
      </c>
      <c r="D192" s="31" t="s">
        <v>500</v>
      </c>
      <c r="E192" s="29">
        <v>3</v>
      </c>
      <c r="F192" s="29"/>
      <c r="G192" s="29"/>
      <c r="H192" s="29"/>
      <c r="I192" s="29"/>
      <c r="J192" s="29"/>
      <c r="K192" s="29"/>
      <c r="L192" s="29"/>
      <c r="M192" s="29"/>
    </row>
    <row r="193" spans="1:13" s="32" customFormat="1">
      <c r="A193" s="29" t="str">
        <f t="shared" si="12"/>
        <v>MTH</v>
      </c>
      <c r="B193" s="29" t="str">
        <f t="shared" si="13"/>
        <v>101</v>
      </c>
      <c r="C193" s="30" t="s">
        <v>501</v>
      </c>
      <c r="D193" s="31" t="s">
        <v>502</v>
      </c>
      <c r="E193" s="29">
        <v>3</v>
      </c>
      <c r="F193" s="29"/>
      <c r="G193" s="29"/>
      <c r="H193" s="29"/>
      <c r="I193" s="29"/>
      <c r="J193" s="29"/>
      <c r="K193" s="29"/>
      <c r="L193" s="29"/>
      <c r="M193" s="29"/>
    </row>
    <row r="194" spans="1:13" s="32" customFormat="1">
      <c r="A194" s="29" t="str">
        <f t="shared" si="12"/>
        <v>MTH</v>
      </c>
      <c r="B194" s="29" t="str">
        <f t="shared" si="13"/>
        <v>102</v>
      </c>
      <c r="C194" s="30" t="s">
        <v>503</v>
      </c>
      <c r="D194" s="31" t="s">
        <v>504</v>
      </c>
      <c r="E194" s="29">
        <v>2</v>
      </c>
      <c r="F194" s="29"/>
      <c r="G194" s="29"/>
      <c r="H194" s="29"/>
      <c r="I194" s="29"/>
      <c r="J194" s="29"/>
      <c r="K194" s="29"/>
      <c r="L194" s="29"/>
      <c r="M194" s="29"/>
    </row>
    <row r="195" spans="1:13" s="32" customFormat="1">
      <c r="A195" s="29" t="str">
        <f t="shared" si="12"/>
        <v>MTH</v>
      </c>
      <c r="B195" s="29" t="str">
        <f t="shared" si="13"/>
        <v>103</v>
      </c>
      <c r="C195" s="30" t="s">
        <v>505</v>
      </c>
      <c r="D195" s="31" t="s">
        <v>506</v>
      </c>
      <c r="E195" s="29">
        <v>3</v>
      </c>
      <c r="F195" s="29"/>
      <c r="G195" s="29"/>
      <c r="H195" s="29"/>
      <c r="I195" s="29"/>
      <c r="J195" s="29"/>
      <c r="K195" s="29"/>
      <c r="L195" s="29"/>
      <c r="M195" s="29"/>
    </row>
    <row r="196" spans="1:13" s="32" customFormat="1">
      <c r="A196" s="29" t="str">
        <f t="shared" si="12"/>
        <v>MTH</v>
      </c>
      <c r="B196" s="29" t="str">
        <f t="shared" si="13"/>
        <v>104</v>
      </c>
      <c r="C196" s="30" t="s">
        <v>507</v>
      </c>
      <c r="D196" s="31" t="s">
        <v>508</v>
      </c>
      <c r="E196" s="29">
        <v>4</v>
      </c>
      <c r="F196" s="29"/>
      <c r="G196" s="29"/>
      <c r="H196" s="29"/>
      <c r="I196" s="29"/>
      <c r="J196" s="29"/>
      <c r="K196" s="29"/>
      <c r="L196" s="29"/>
      <c r="M196" s="29"/>
    </row>
    <row r="197" spans="1:13" s="32" customFormat="1">
      <c r="A197" s="29" t="str">
        <f t="shared" si="12"/>
        <v>MTH</v>
      </c>
      <c r="B197" s="29" t="str">
        <f t="shared" si="13"/>
        <v>203</v>
      </c>
      <c r="C197" s="30" t="s">
        <v>509</v>
      </c>
      <c r="D197" s="31" t="s">
        <v>510</v>
      </c>
      <c r="E197" s="29">
        <v>3</v>
      </c>
      <c r="F197" s="29"/>
      <c r="G197" s="29"/>
      <c r="H197" s="29"/>
      <c r="I197" s="29"/>
      <c r="J197" s="29"/>
      <c r="K197" s="29"/>
      <c r="L197" s="29"/>
      <c r="M197" s="29"/>
    </row>
    <row r="198" spans="1:13" s="32" customFormat="1">
      <c r="A198" s="29" t="str">
        <f t="shared" si="12"/>
        <v>MTH</v>
      </c>
      <c r="B198" s="29" t="str">
        <f t="shared" si="13"/>
        <v>233</v>
      </c>
      <c r="C198" s="30" t="s">
        <v>511</v>
      </c>
      <c r="D198" s="31" t="s">
        <v>512</v>
      </c>
      <c r="E198" s="29">
        <v>2</v>
      </c>
      <c r="F198" s="29"/>
      <c r="G198" s="29"/>
      <c r="H198" s="29"/>
      <c r="I198" s="29"/>
      <c r="J198" s="29"/>
      <c r="K198" s="29"/>
      <c r="L198" s="29"/>
      <c r="M198" s="29"/>
    </row>
    <row r="199" spans="1:13" s="32" customFormat="1">
      <c r="A199" s="29" t="str">
        <f t="shared" si="12"/>
        <v>MTH</v>
      </c>
      <c r="B199" s="29" t="str">
        <f t="shared" si="13"/>
        <v>283</v>
      </c>
      <c r="C199" s="30" t="s">
        <v>513</v>
      </c>
      <c r="D199" s="31" t="s">
        <v>514</v>
      </c>
      <c r="E199" s="29">
        <v>2</v>
      </c>
      <c r="F199" s="29"/>
      <c r="G199" s="29"/>
      <c r="H199" s="29"/>
      <c r="I199" s="29"/>
      <c r="J199" s="29"/>
      <c r="K199" s="29"/>
      <c r="L199" s="29"/>
      <c r="M199" s="29"/>
    </row>
    <row r="200" spans="1:13" s="32" customFormat="1">
      <c r="A200" s="29" t="str">
        <f t="shared" si="12"/>
        <v>MTH</v>
      </c>
      <c r="B200" s="29" t="str">
        <f t="shared" si="13"/>
        <v>293</v>
      </c>
      <c r="C200" s="30" t="s">
        <v>515</v>
      </c>
      <c r="D200" s="31" t="s">
        <v>516</v>
      </c>
      <c r="E200" s="29">
        <v>2</v>
      </c>
      <c r="F200" s="29"/>
      <c r="G200" s="29"/>
      <c r="H200" s="29"/>
      <c r="I200" s="29"/>
      <c r="J200" s="29"/>
      <c r="K200" s="29"/>
      <c r="L200" s="29"/>
      <c r="M200" s="29"/>
    </row>
    <row r="201" spans="1:13" s="32" customFormat="1">
      <c r="A201" s="29" t="str">
        <f t="shared" si="12"/>
        <v>MTH</v>
      </c>
      <c r="B201" s="29" t="str">
        <f t="shared" si="13"/>
        <v>554</v>
      </c>
      <c r="C201" s="30" t="s">
        <v>517</v>
      </c>
      <c r="D201" s="31" t="s">
        <v>518</v>
      </c>
      <c r="E201" s="29">
        <v>2</v>
      </c>
      <c r="F201" s="29"/>
      <c r="G201" s="29"/>
      <c r="H201" s="29"/>
      <c r="I201" s="29"/>
      <c r="J201" s="29"/>
      <c r="K201" s="29"/>
      <c r="L201" s="29"/>
      <c r="M201" s="29"/>
    </row>
    <row r="202" spans="1:13" s="32" customFormat="1">
      <c r="A202" s="29" t="str">
        <f t="shared" si="12"/>
        <v>PHY</v>
      </c>
      <c r="B202" s="29" t="str">
        <f t="shared" si="13"/>
        <v>101</v>
      </c>
      <c r="C202" s="30" t="s">
        <v>519</v>
      </c>
      <c r="D202" s="31" t="s">
        <v>520</v>
      </c>
      <c r="E202" s="29">
        <v>3</v>
      </c>
      <c r="F202" s="29"/>
      <c r="G202" s="29"/>
      <c r="H202" s="29"/>
      <c r="I202" s="29"/>
      <c r="J202" s="29"/>
      <c r="K202" s="29"/>
      <c r="L202" s="29"/>
      <c r="M202" s="29"/>
    </row>
    <row r="203" spans="1:13" s="32" customFormat="1">
      <c r="A203" s="29" t="str">
        <f t="shared" si="12"/>
        <v>PHY</v>
      </c>
      <c r="B203" s="29" t="str">
        <f t="shared" si="13"/>
        <v>102</v>
      </c>
      <c r="C203" s="30" t="s">
        <v>521</v>
      </c>
      <c r="D203" s="31" t="s">
        <v>522</v>
      </c>
      <c r="E203" s="29">
        <v>4</v>
      </c>
      <c r="F203" s="29"/>
      <c r="G203" s="29"/>
      <c r="H203" s="29"/>
      <c r="I203" s="29"/>
      <c r="J203" s="29"/>
      <c r="K203" s="29"/>
      <c r="L203" s="29"/>
      <c r="M203" s="29"/>
    </row>
    <row r="204" spans="1:13" s="32" customFormat="1">
      <c r="A204" s="29" t="str">
        <f t="shared" si="12"/>
        <v>PHY</v>
      </c>
      <c r="B204" s="29" t="str">
        <f t="shared" si="13"/>
        <v>142</v>
      </c>
      <c r="C204" s="30" t="s">
        <v>523</v>
      </c>
      <c r="D204" s="31" t="s">
        <v>524</v>
      </c>
      <c r="E204" s="29">
        <v>4</v>
      </c>
      <c r="F204" s="29"/>
      <c r="G204" s="29"/>
      <c r="H204" s="29"/>
      <c r="I204" s="29"/>
      <c r="J204" s="29"/>
      <c r="K204" s="29"/>
      <c r="L204" s="29"/>
      <c r="M204" s="29"/>
    </row>
    <row r="205" spans="1:13" s="32" customFormat="1">
      <c r="A205" s="29" t="str">
        <f t="shared" si="12"/>
        <v>PHY</v>
      </c>
      <c r="B205" s="29" t="str">
        <f t="shared" si="13"/>
        <v>443</v>
      </c>
      <c r="C205" s="30" t="s">
        <v>525</v>
      </c>
      <c r="D205" s="31" t="s">
        <v>526</v>
      </c>
      <c r="E205" s="29">
        <v>1</v>
      </c>
      <c r="F205" s="29"/>
      <c r="G205" s="29"/>
      <c r="H205" s="29"/>
      <c r="I205" s="29"/>
      <c r="J205" s="29"/>
      <c r="K205" s="29"/>
      <c r="L205" s="29"/>
      <c r="M205" s="29"/>
    </row>
    <row r="206" spans="1:13" s="32" customFormat="1">
      <c r="A206" s="29" t="str">
        <f t="shared" si="12"/>
        <v>STA</v>
      </c>
      <c r="B206" s="29" t="str">
        <f t="shared" si="13"/>
        <v>151</v>
      </c>
      <c r="C206" s="30" t="s">
        <v>527</v>
      </c>
      <c r="D206" s="31" t="s">
        <v>528</v>
      </c>
      <c r="E206" s="29">
        <v>3</v>
      </c>
      <c r="F206" s="29"/>
      <c r="G206" s="29"/>
      <c r="H206" s="29"/>
      <c r="I206" s="29"/>
      <c r="J206" s="29"/>
      <c r="K206" s="29"/>
      <c r="L206" s="29"/>
      <c r="M206" s="29"/>
    </row>
    <row r="207" spans="1:13" s="32" customFormat="1">
      <c r="A207" s="29" t="str">
        <f t="shared" si="12"/>
        <v>STA</v>
      </c>
      <c r="B207" s="29" t="str">
        <f t="shared" si="13"/>
        <v>277</v>
      </c>
      <c r="C207" s="30" t="s">
        <v>579</v>
      </c>
      <c r="D207" s="31" t="s">
        <v>580</v>
      </c>
      <c r="E207" s="29">
        <v>3</v>
      </c>
      <c r="F207" s="29"/>
      <c r="G207" s="29"/>
      <c r="H207" s="29"/>
      <c r="I207" s="29"/>
      <c r="J207" s="29"/>
      <c r="K207" s="29"/>
      <c r="L207" s="29"/>
      <c r="M207" s="29"/>
    </row>
    <row r="208" spans="1:13" s="32" customFormat="1">
      <c r="A208" s="29" t="str">
        <f t="shared" si="12"/>
        <v>STA</v>
      </c>
      <c r="B208" s="29" t="str">
        <f t="shared" si="13"/>
        <v>212</v>
      </c>
      <c r="C208" s="30" t="s">
        <v>529</v>
      </c>
      <c r="D208" s="31" t="s">
        <v>530</v>
      </c>
      <c r="E208" s="29">
        <v>3</v>
      </c>
      <c r="F208" s="29"/>
      <c r="G208" s="29"/>
      <c r="H208" s="29"/>
      <c r="I208" s="29"/>
      <c r="J208" s="29"/>
      <c r="K208" s="29"/>
      <c r="L208" s="29"/>
      <c r="M208" s="29"/>
    </row>
    <row r="209" spans="1:13" s="32" customFormat="1">
      <c r="A209" s="29" t="str">
        <f t="shared" si="12"/>
        <v>IS-</v>
      </c>
      <c r="B209" s="29" t="str">
        <f t="shared" si="13"/>
        <v>101</v>
      </c>
      <c r="C209" s="30" t="s">
        <v>594</v>
      </c>
      <c r="D209" s="31" t="s">
        <v>595</v>
      </c>
      <c r="E209" s="29">
        <v>4</v>
      </c>
      <c r="F209" s="29"/>
      <c r="G209" s="29"/>
      <c r="H209" s="29"/>
      <c r="I209" s="29"/>
      <c r="J209" s="29"/>
      <c r="K209" s="29"/>
      <c r="L209" s="29"/>
      <c r="M209" s="29"/>
    </row>
    <row r="210" spans="1:13" s="32" customFormat="1">
      <c r="A210" s="29" t="str">
        <f t="shared" si="12"/>
        <v xml:space="preserve">ID </v>
      </c>
      <c r="B210" s="29" t="str">
        <f t="shared" si="13"/>
        <v>302</v>
      </c>
      <c r="C210" s="30" t="s">
        <v>587</v>
      </c>
      <c r="D210" s="31" t="s">
        <v>588</v>
      </c>
      <c r="E210" s="29">
        <v>2</v>
      </c>
      <c r="F210" s="29"/>
      <c r="G210" s="29"/>
      <c r="H210" s="29"/>
      <c r="I210" s="29"/>
      <c r="J210" s="29"/>
      <c r="K210" s="29"/>
      <c r="L210" s="29"/>
      <c r="M210" s="29"/>
    </row>
    <row r="211" spans="1:13" s="32" customFormat="1">
      <c r="A211" s="29" t="str">
        <f t="shared" si="12"/>
        <v xml:space="preserve">ID </v>
      </c>
      <c r="B211" s="29" t="str">
        <f t="shared" si="13"/>
        <v>330</v>
      </c>
      <c r="C211" s="30" t="s">
        <v>610</v>
      </c>
      <c r="D211" s="31" t="s">
        <v>611</v>
      </c>
      <c r="E211" s="29">
        <v>2</v>
      </c>
      <c r="F211" s="29"/>
      <c r="G211" s="29"/>
      <c r="H211" s="29"/>
      <c r="I211" s="29"/>
      <c r="J211" s="29"/>
      <c r="K211" s="29"/>
      <c r="L211" s="29"/>
      <c r="M211" s="29"/>
    </row>
    <row r="212" spans="1:13" s="32" customFormat="1">
      <c r="A212" s="29" t="str">
        <f t="shared" si="12"/>
        <v>STA</v>
      </c>
      <c r="B212" s="29" t="str">
        <f t="shared" si="13"/>
        <v>571</v>
      </c>
      <c r="C212" s="30" t="s">
        <v>531</v>
      </c>
      <c r="D212" s="31" t="s">
        <v>532</v>
      </c>
      <c r="E212" s="29">
        <v>2</v>
      </c>
      <c r="F212" s="29"/>
      <c r="G212" s="29"/>
      <c r="H212" s="29"/>
      <c r="I212" s="29"/>
      <c r="J212" s="29"/>
      <c r="K212" s="29"/>
      <c r="L212" s="29"/>
      <c r="M212" s="29"/>
    </row>
    <row r="213" spans="1:13" s="32" customFormat="1">
      <c r="A213" s="29" t="str">
        <f t="shared" si="12"/>
        <v>FSE</v>
      </c>
      <c r="B213" s="29" t="str">
        <f t="shared" si="13"/>
        <v>101</v>
      </c>
      <c r="C213" s="30" t="s">
        <v>589</v>
      </c>
      <c r="D213" s="32" t="s">
        <v>590</v>
      </c>
      <c r="E213" s="29">
        <v>3</v>
      </c>
      <c r="F213" s="29"/>
      <c r="G213" s="29"/>
      <c r="H213" s="29"/>
      <c r="I213" s="29"/>
      <c r="J213" s="29"/>
      <c r="K213" s="29"/>
      <c r="L213" s="29"/>
      <c r="M213" s="29"/>
    </row>
    <row r="214" spans="1:13" s="32" customFormat="1">
      <c r="A214" s="29" t="str">
        <f t="shared" si="12"/>
        <v>FSE</v>
      </c>
      <c r="B214" s="29" t="str">
        <f t="shared" si="13"/>
        <v>296</v>
      </c>
      <c r="C214" s="30" t="s">
        <v>596</v>
      </c>
      <c r="D214" s="32" t="s">
        <v>285</v>
      </c>
      <c r="E214" s="29">
        <v>1</v>
      </c>
      <c r="F214" s="29"/>
      <c r="G214" s="29"/>
      <c r="H214" s="29"/>
      <c r="I214" s="29"/>
      <c r="J214" s="29"/>
      <c r="K214" s="29"/>
      <c r="L214" s="29"/>
      <c r="M214" s="29"/>
    </row>
    <row r="215" spans="1:13" s="32" customFormat="1">
      <c r="A215" s="29" t="str">
        <f t="shared" si="12"/>
        <v>DTE</v>
      </c>
      <c r="B215" s="29" t="str">
        <f t="shared" si="13"/>
        <v>152</v>
      </c>
      <c r="C215" s="30" t="s">
        <v>599</v>
      </c>
      <c r="D215" s="32" t="s">
        <v>312</v>
      </c>
      <c r="E215" s="29">
        <v>1</v>
      </c>
      <c r="F215" s="29"/>
      <c r="G215" s="29"/>
      <c r="H215" s="29"/>
      <c r="I215" s="29"/>
      <c r="J215" s="29"/>
      <c r="K215" s="29"/>
      <c r="L215" s="29"/>
      <c r="M215" s="29"/>
    </row>
    <row r="216" spans="1:13" s="32" customFormat="1">
      <c r="A216" s="29" t="str">
        <f t="shared" si="12"/>
        <v>CHE</v>
      </c>
      <c r="B216" s="29" t="str">
        <f t="shared" si="13"/>
        <v>359</v>
      </c>
      <c r="C216" s="30" t="s">
        <v>600</v>
      </c>
      <c r="D216" s="32" t="s">
        <v>601</v>
      </c>
      <c r="E216" s="29">
        <v>3</v>
      </c>
      <c r="F216" s="29"/>
      <c r="G216" s="29"/>
      <c r="H216" s="29"/>
      <c r="I216" s="29"/>
      <c r="J216" s="29"/>
      <c r="K216" s="29"/>
      <c r="L216" s="29"/>
      <c r="M216" s="29"/>
    </row>
    <row r="217" spans="1:13" s="32" customFormat="1">
      <c r="A217" s="29" t="str">
        <f t="shared" si="12"/>
        <v>ENG</v>
      </c>
      <c r="B217" s="29" t="str">
        <f t="shared" si="13"/>
        <v>381</v>
      </c>
      <c r="C217" s="30" t="s">
        <v>597</v>
      </c>
      <c r="D217" s="32" t="s">
        <v>598</v>
      </c>
      <c r="E217" s="29">
        <v>2</v>
      </c>
      <c r="F217" s="29"/>
      <c r="G217" s="29"/>
      <c r="H217" s="29"/>
      <c r="I217" s="29"/>
      <c r="J217" s="29"/>
      <c r="K217" s="29"/>
      <c r="L217" s="29"/>
      <c r="M217" s="29"/>
    </row>
    <row r="218" spans="1:13" s="32" customFormat="1">
      <c r="A218" s="29" t="str">
        <f t="shared" si="12"/>
        <v>ENG</v>
      </c>
      <c r="B218" s="29" t="str">
        <f t="shared" si="13"/>
        <v>331</v>
      </c>
      <c r="C218" s="30" t="s">
        <v>604</v>
      </c>
      <c r="D218" s="32" t="s">
        <v>605</v>
      </c>
      <c r="E218" s="29">
        <v>2</v>
      </c>
      <c r="F218" s="29"/>
      <c r="G218" s="29"/>
      <c r="H218" s="29"/>
      <c r="I218" s="29"/>
      <c r="J218" s="29"/>
      <c r="K218" s="29"/>
      <c r="L218" s="29"/>
      <c r="M218" s="29"/>
    </row>
    <row r="219" spans="1:13" s="32" customFormat="1">
      <c r="A219" s="29" t="str">
        <f t="shared" si="12"/>
        <v>EVR</v>
      </c>
      <c r="B219" s="29" t="str">
        <f t="shared" si="13"/>
        <v>100</v>
      </c>
      <c r="C219" s="30" t="s">
        <v>602</v>
      </c>
      <c r="D219" s="32" t="s">
        <v>603</v>
      </c>
      <c r="E219" s="29">
        <v>3</v>
      </c>
      <c r="F219" s="29"/>
      <c r="G219" s="29"/>
      <c r="H219" s="29"/>
      <c r="I219" s="29"/>
      <c r="J219" s="29"/>
      <c r="K219" s="29"/>
      <c r="L219" s="29"/>
      <c r="M219" s="29"/>
    </row>
    <row r="220" spans="1:13" s="32" customFormat="1">
      <c r="A220" s="29" t="str">
        <f t="shared" si="12"/>
        <v>EVR</v>
      </c>
      <c r="B220" s="29" t="str">
        <f t="shared" si="13"/>
        <v>413</v>
      </c>
      <c r="C220" s="30" t="s">
        <v>606</v>
      </c>
      <c r="D220" s="32" t="s">
        <v>607</v>
      </c>
      <c r="E220" s="29">
        <v>2</v>
      </c>
      <c r="F220" s="29"/>
      <c r="G220" s="29"/>
      <c r="H220" s="29"/>
      <c r="I220" s="29"/>
      <c r="J220" s="29"/>
      <c r="K220" s="29"/>
      <c r="L220" s="29"/>
      <c r="M220" s="29"/>
    </row>
    <row r="221" spans="1:13" s="32" customFormat="1">
      <c r="A221" s="29" t="str">
        <f t="shared" si="12"/>
        <v>THR</v>
      </c>
      <c r="B221" s="29" t="str">
        <f t="shared" si="13"/>
        <v>201</v>
      </c>
      <c r="C221" s="30" t="s">
        <v>608</v>
      </c>
      <c r="D221" s="32" t="s">
        <v>609</v>
      </c>
      <c r="E221" s="29">
        <v>3</v>
      </c>
      <c r="F221" s="29"/>
      <c r="G221" s="29"/>
      <c r="H221" s="29"/>
      <c r="I221" s="29"/>
      <c r="J221" s="29"/>
      <c r="K221" s="29"/>
      <c r="L221" s="29"/>
      <c r="M221" s="29"/>
    </row>
    <row r="222" spans="1:13" s="32" customFormat="1">
      <c r="A222" s="142" t="str">
        <f t="shared" si="12"/>
        <v>EVR</v>
      </c>
      <c r="B222" s="142" t="str">
        <f t="shared" si="13"/>
        <v>404</v>
      </c>
      <c r="C222" s="143" t="s">
        <v>591</v>
      </c>
      <c r="D222" s="144" t="s">
        <v>592</v>
      </c>
      <c r="E222" s="142">
        <v>2</v>
      </c>
      <c r="F222" s="29"/>
      <c r="G222" s="29"/>
      <c r="H222" s="29"/>
      <c r="I222" s="29"/>
      <c r="J222" s="29"/>
      <c r="K222" s="29"/>
      <c r="L222" s="29"/>
      <c r="M222" s="29"/>
    </row>
    <row r="223" spans="1:13" s="32" customFormat="1">
      <c r="A223" s="29" t="str">
        <f t="shared" ref="A223:A224" si="14">LEFT(C223,3)</f>
        <v>EVR</v>
      </c>
      <c r="B223" s="29" t="str">
        <f t="shared" ref="B223:B224" si="15">RIGHT(C223,3)</f>
        <v>404</v>
      </c>
      <c r="C223" s="30" t="s">
        <v>591</v>
      </c>
      <c r="D223" s="32" t="s">
        <v>592</v>
      </c>
      <c r="E223" s="29">
        <v>2</v>
      </c>
      <c r="F223" s="29"/>
      <c r="G223" s="29"/>
      <c r="H223" s="29"/>
      <c r="I223" s="29"/>
      <c r="J223" s="29"/>
      <c r="K223" s="29"/>
      <c r="L223" s="29"/>
      <c r="M223" s="29"/>
    </row>
    <row r="224" spans="1:13" customFormat="1" ht="15">
      <c r="A224" s="29" t="str">
        <f t="shared" si="14"/>
        <v>ANA</v>
      </c>
      <c r="B224" s="29" t="str">
        <f t="shared" si="15"/>
        <v>201</v>
      </c>
      <c r="C224" s="130" t="s">
        <v>612</v>
      </c>
      <c r="D224" s="131" t="s">
        <v>613</v>
      </c>
      <c r="E224" s="129">
        <v>2</v>
      </c>
    </row>
    <row r="225" spans="1:5" customFormat="1" ht="15">
      <c r="A225" s="29" t="str">
        <f t="shared" ref="A225:A288" si="16">LEFT(C225,3)</f>
        <v>ANA</v>
      </c>
      <c r="B225" s="29" t="str">
        <f t="shared" ref="B225:B288" si="17">RIGHT(C225,3)</f>
        <v>202</v>
      </c>
      <c r="C225" s="130" t="s">
        <v>614</v>
      </c>
      <c r="D225" s="131" t="s">
        <v>615</v>
      </c>
      <c r="E225" s="129">
        <v>2</v>
      </c>
    </row>
    <row r="226" spans="1:5" customFormat="1" ht="15">
      <c r="A226" s="29" t="str">
        <f t="shared" si="16"/>
        <v>ANA</v>
      </c>
      <c r="B226" s="29" t="str">
        <f t="shared" si="17"/>
        <v>203</v>
      </c>
      <c r="C226" s="130" t="s">
        <v>616</v>
      </c>
      <c r="D226" s="131" t="s">
        <v>617</v>
      </c>
      <c r="E226" s="129">
        <v>2</v>
      </c>
    </row>
    <row r="227" spans="1:5" customFormat="1" ht="15">
      <c r="A227" s="29" t="str">
        <f t="shared" si="16"/>
        <v>BIO</v>
      </c>
      <c r="B227" s="29" t="str">
        <f t="shared" si="17"/>
        <v>213</v>
      </c>
      <c r="C227" s="130" t="s">
        <v>618</v>
      </c>
      <c r="D227" s="131" t="s">
        <v>619</v>
      </c>
      <c r="E227" s="129">
        <v>3</v>
      </c>
    </row>
    <row r="228" spans="1:5" customFormat="1" ht="15">
      <c r="A228" s="29" t="str">
        <f t="shared" si="16"/>
        <v>BIO</v>
      </c>
      <c r="B228" s="29" t="str">
        <f t="shared" si="17"/>
        <v>220</v>
      </c>
      <c r="C228" s="130" t="s">
        <v>620</v>
      </c>
      <c r="D228" s="131" t="s">
        <v>621</v>
      </c>
      <c r="E228" s="129">
        <v>1</v>
      </c>
    </row>
    <row r="229" spans="1:5" customFormat="1" ht="15">
      <c r="A229" s="29" t="str">
        <f t="shared" si="16"/>
        <v>BIO</v>
      </c>
      <c r="B229" s="29" t="str">
        <f t="shared" si="17"/>
        <v>221</v>
      </c>
      <c r="C229" s="130" t="s">
        <v>622</v>
      </c>
      <c r="D229" s="131" t="s">
        <v>623</v>
      </c>
      <c r="E229" s="129">
        <v>2</v>
      </c>
    </row>
    <row r="230" spans="1:5" customFormat="1" ht="15">
      <c r="A230" s="29" t="str">
        <f t="shared" si="16"/>
        <v>BPH</v>
      </c>
      <c r="B230" s="29" t="str">
        <f t="shared" si="17"/>
        <v>250</v>
      </c>
      <c r="C230" s="130" t="s">
        <v>624</v>
      </c>
      <c r="D230" s="131" t="s">
        <v>625</v>
      </c>
      <c r="E230" s="129">
        <v>4</v>
      </c>
    </row>
    <row r="231" spans="1:5" customFormat="1" ht="15">
      <c r="A231" s="29" t="str">
        <f t="shared" si="16"/>
        <v xml:space="preserve">CR </v>
      </c>
      <c r="B231" s="29" t="str">
        <f t="shared" si="17"/>
        <v>250</v>
      </c>
      <c r="C231" s="130" t="s">
        <v>626</v>
      </c>
      <c r="D231" s="131" t="s">
        <v>627</v>
      </c>
      <c r="E231" s="129">
        <v>3</v>
      </c>
    </row>
    <row r="232" spans="1:5" customFormat="1" ht="15">
      <c r="A232" s="29" t="str">
        <f t="shared" si="16"/>
        <v xml:space="preserve">CR </v>
      </c>
      <c r="B232" s="29" t="str">
        <f t="shared" si="17"/>
        <v>424</v>
      </c>
      <c r="C232" s="130" t="s">
        <v>628</v>
      </c>
      <c r="D232" s="131" t="s">
        <v>629</v>
      </c>
      <c r="E232" s="129">
        <v>3</v>
      </c>
    </row>
    <row r="233" spans="1:5" customFormat="1" ht="15">
      <c r="A233" s="29" t="str">
        <f t="shared" si="16"/>
        <v xml:space="preserve">CS </v>
      </c>
      <c r="B233" s="29" t="str">
        <f t="shared" si="17"/>
        <v>100</v>
      </c>
      <c r="C233" s="130" t="s">
        <v>630</v>
      </c>
      <c r="D233" s="131" t="s">
        <v>631</v>
      </c>
      <c r="E233" s="129">
        <v>1</v>
      </c>
    </row>
    <row r="234" spans="1:5" customFormat="1" ht="15">
      <c r="A234" s="29" t="str">
        <f t="shared" si="16"/>
        <v xml:space="preserve">CS </v>
      </c>
      <c r="B234" s="29" t="str">
        <f t="shared" si="17"/>
        <v>101</v>
      </c>
      <c r="C234" s="130" t="s">
        <v>632</v>
      </c>
      <c r="D234" s="131" t="s">
        <v>633</v>
      </c>
      <c r="E234" s="129">
        <v>3</v>
      </c>
    </row>
    <row r="235" spans="1:5" customFormat="1" ht="15">
      <c r="A235" s="29" t="str">
        <f t="shared" si="16"/>
        <v xml:space="preserve">CS </v>
      </c>
      <c r="B235" s="29" t="str">
        <f t="shared" si="17"/>
        <v>201</v>
      </c>
      <c r="C235" s="130" t="s">
        <v>634</v>
      </c>
      <c r="D235" s="131" t="s">
        <v>635</v>
      </c>
      <c r="E235" s="129">
        <v>3</v>
      </c>
    </row>
    <row r="236" spans="1:5" customFormat="1" ht="15">
      <c r="A236" s="29" t="str">
        <f t="shared" si="16"/>
        <v xml:space="preserve">CS </v>
      </c>
      <c r="B236" s="29" t="str">
        <f t="shared" si="17"/>
        <v>211</v>
      </c>
      <c r="C236" s="130" t="s">
        <v>636</v>
      </c>
      <c r="D236" s="131" t="s">
        <v>637</v>
      </c>
      <c r="E236" s="129">
        <v>4</v>
      </c>
    </row>
    <row r="237" spans="1:5" customFormat="1" ht="15">
      <c r="A237" s="29" t="str">
        <f t="shared" si="16"/>
        <v xml:space="preserve">CS </v>
      </c>
      <c r="B237" s="29" t="str">
        <f t="shared" si="17"/>
        <v>223</v>
      </c>
      <c r="C237" s="130" t="s">
        <v>638</v>
      </c>
      <c r="D237" s="131" t="s">
        <v>639</v>
      </c>
      <c r="E237" s="129">
        <v>2</v>
      </c>
    </row>
    <row r="238" spans="1:5" customFormat="1" ht="15">
      <c r="A238" s="29" t="str">
        <f t="shared" si="16"/>
        <v xml:space="preserve">CS </v>
      </c>
      <c r="B238" s="29" t="str">
        <f t="shared" si="17"/>
        <v>226</v>
      </c>
      <c r="C238" s="130" t="s">
        <v>640</v>
      </c>
      <c r="D238" s="131" t="s">
        <v>641</v>
      </c>
      <c r="E238" s="129">
        <v>2</v>
      </c>
    </row>
    <row r="239" spans="1:5" customFormat="1" ht="15">
      <c r="A239" s="29" t="str">
        <f t="shared" si="16"/>
        <v xml:space="preserve">CS </v>
      </c>
      <c r="B239" s="29" t="str">
        <f t="shared" si="17"/>
        <v>246</v>
      </c>
      <c r="C239" s="130" t="s">
        <v>642</v>
      </c>
      <c r="D239" s="131" t="s">
        <v>643</v>
      </c>
      <c r="E239" s="129">
        <v>1</v>
      </c>
    </row>
    <row r="240" spans="1:5" customFormat="1" ht="15">
      <c r="A240" s="29" t="str">
        <f t="shared" si="16"/>
        <v xml:space="preserve">CS </v>
      </c>
      <c r="B240" s="29" t="str">
        <f t="shared" si="17"/>
        <v>252</v>
      </c>
      <c r="C240" s="130" t="s">
        <v>644</v>
      </c>
      <c r="D240" s="131" t="s">
        <v>645</v>
      </c>
      <c r="E240" s="129">
        <v>3</v>
      </c>
    </row>
    <row r="241" spans="1:5" customFormat="1" ht="15">
      <c r="A241" s="29" t="str">
        <f t="shared" si="16"/>
        <v xml:space="preserve">CS </v>
      </c>
      <c r="B241" s="29" t="str">
        <f t="shared" si="17"/>
        <v>297</v>
      </c>
      <c r="C241" s="130" t="s">
        <v>646</v>
      </c>
      <c r="D241" s="131" t="s">
        <v>647</v>
      </c>
      <c r="E241" s="129">
        <v>1</v>
      </c>
    </row>
    <row r="242" spans="1:5" customFormat="1" ht="15">
      <c r="A242" s="29" t="str">
        <f t="shared" si="16"/>
        <v xml:space="preserve">CS </v>
      </c>
      <c r="B242" s="29" t="str">
        <f t="shared" si="17"/>
        <v>303</v>
      </c>
      <c r="C242" s="130" t="s">
        <v>648</v>
      </c>
      <c r="D242" s="131" t="s">
        <v>649</v>
      </c>
      <c r="E242" s="129">
        <v>3</v>
      </c>
    </row>
    <row r="243" spans="1:5" customFormat="1" ht="15">
      <c r="A243" s="29" t="str">
        <f t="shared" si="16"/>
        <v xml:space="preserve">CS </v>
      </c>
      <c r="B243" s="29" t="str">
        <f t="shared" si="17"/>
        <v>311</v>
      </c>
      <c r="C243" s="130" t="s">
        <v>650</v>
      </c>
      <c r="D243" s="131" t="s">
        <v>651</v>
      </c>
      <c r="E243" s="129">
        <v>4</v>
      </c>
    </row>
    <row r="244" spans="1:5" customFormat="1" ht="15">
      <c r="A244" s="29" t="str">
        <f t="shared" si="16"/>
        <v xml:space="preserve">CS </v>
      </c>
      <c r="B244" s="29" t="str">
        <f t="shared" si="17"/>
        <v>313</v>
      </c>
      <c r="C244" s="130" t="s">
        <v>652</v>
      </c>
      <c r="D244" s="131" t="s">
        <v>653</v>
      </c>
      <c r="E244" s="129">
        <v>3</v>
      </c>
    </row>
    <row r="245" spans="1:5" customFormat="1" ht="15">
      <c r="A245" s="29" t="str">
        <f t="shared" si="16"/>
        <v xml:space="preserve">CS </v>
      </c>
      <c r="B245" s="29" t="str">
        <f t="shared" si="17"/>
        <v>314</v>
      </c>
      <c r="C245" s="130" t="s">
        <v>654</v>
      </c>
      <c r="D245" s="131" t="s">
        <v>655</v>
      </c>
      <c r="E245" s="129">
        <v>3</v>
      </c>
    </row>
    <row r="246" spans="1:5" customFormat="1" ht="15">
      <c r="A246" s="29" t="str">
        <f t="shared" si="16"/>
        <v xml:space="preserve">CS </v>
      </c>
      <c r="B246" s="29" t="str">
        <f t="shared" si="17"/>
        <v>316</v>
      </c>
      <c r="C246" s="130" t="s">
        <v>656</v>
      </c>
      <c r="D246" s="131" t="s">
        <v>657</v>
      </c>
      <c r="E246" s="129">
        <v>3</v>
      </c>
    </row>
    <row r="247" spans="1:5" customFormat="1" ht="15">
      <c r="A247" s="29" t="str">
        <f t="shared" si="16"/>
        <v xml:space="preserve">CS </v>
      </c>
      <c r="B247" s="29" t="str">
        <f t="shared" si="17"/>
        <v>343</v>
      </c>
      <c r="C247" s="130" t="s">
        <v>658</v>
      </c>
      <c r="D247" s="131" t="s">
        <v>659</v>
      </c>
      <c r="E247" s="129">
        <v>2</v>
      </c>
    </row>
    <row r="248" spans="1:5" customFormat="1" ht="15">
      <c r="A248" s="29" t="str">
        <f t="shared" si="16"/>
        <v xml:space="preserve">CS </v>
      </c>
      <c r="B248" s="29" t="str">
        <f t="shared" si="17"/>
        <v>345</v>
      </c>
      <c r="C248" s="130" t="s">
        <v>660</v>
      </c>
      <c r="D248" s="131" t="s">
        <v>661</v>
      </c>
      <c r="E248" s="129">
        <v>1</v>
      </c>
    </row>
    <row r="249" spans="1:5" customFormat="1" ht="15">
      <c r="A249" s="29" t="str">
        <f t="shared" si="16"/>
        <v xml:space="preserve">CS </v>
      </c>
      <c r="B249" s="29" t="str">
        <f t="shared" si="17"/>
        <v>346</v>
      </c>
      <c r="C249" s="130" t="s">
        <v>662</v>
      </c>
      <c r="D249" s="131" t="s">
        <v>663</v>
      </c>
      <c r="E249" s="129">
        <v>1</v>
      </c>
    </row>
    <row r="250" spans="1:5" customFormat="1" ht="15">
      <c r="A250" s="29" t="str">
        <f t="shared" si="16"/>
        <v xml:space="preserve">CS </v>
      </c>
      <c r="B250" s="29" t="str">
        <f t="shared" si="17"/>
        <v>347</v>
      </c>
      <c r="C250" s="130" t="s">
        <v>664</v>
      </c>
      <c r="D250" s="131" t="s">
        <v>647</v>
      </c>
      <c r="E250" s="129">
        <v>1</v>
      </c>
    </row>
    <row r="251" spans="1:5" customFormat="1" ht="15">
      <c r="A251" s="29" t="str">
        <f t="shared" si="16"/>
        <v xml:space="preserve">CS </v>
      </c>
      <c r="B251" s="29" t="str">
        <f t="shared" si="17"/>
        <v>348</v>
      </c>
      <c r="C251" s="130" t="s">
        <v>665</v>
      </c>
      <c r="D251" s="131" t="s">
        <v>666</v>
      </c>
      <c r="E251" s="129">
        <v>3</v>
      </c>
    </row>
    <row r="252" spans="1:5" customFormat="1" ht="15">
      <c r="A252" s="29" t="str">
        <f t="shared" si="16"/>
        <v xml:space="preserve">CS </v>
      </c>
      <c r="B252" s="29" t="str">
        <f t="shared" si="17"/>
        <v>349</v>
      </c>
      <c r="C252" s="130" t="s">
        <v>667</v>
      </c>
      <c r="D252" s="131" t="s">
        <v>668</v>
      </c>
      <c r="E252" s="129">
        <v>1</v>
      </c>
    </row>
    <row r="253" spans="1:5" customFormat="1" ht="15">
      <c r="A253" s="29" t="str">
        <f t="shared" si="16"/>
        <v xml:space="preserve">CS </v>
      </c>
      <c r="B253" s="29" t="str">
        <f t="shared" si="17"/>
        <v>353</v>
      </c>
      <c r="C253" s="130" t="s">
        <v>669</v>
      </c>
      <c r="D253" s="131" t="s">
        <v>670</v>
      </c>
      <c r="E253" s="129">
        <v>2</v>
      </c>
    </row>
    <row r="254" spans="1:5" customFormat="1" ht="15">
      <c r="A254" s="29" t="str">
        <f t="shared" si="16"/>
        <v xml:space="preserve">CS </v>
      </c>
      <c r="B254" s="29" t="str">
        <f t="shared" si="17"/>
        <v>366</v>
      </c>
      <c r="C254" s="130" t="s">
        <v>671</v>
      </c>
      <c r="D254" s="131" t="s">
        <v>672</v>
      </c>
      <c r="E254" s="129">
        <v>2</v>
      </c>
    </row>
    <row r="255" spans="1:5" customFormat="1" ht="15">
      <c r="A255" s="29" t="str">
        <f t="shared" si="16"/>
        <v xml:space="preserve">CS </v>
      </c>
      <c r="B255" s="29" t="str">
        <f t="shared" si="17"/>
        <v>372</v>
      </c>
      <c r="C255" s="130" t="s">
        <v>673</v>
      </c>
      <c r="D255" s="131" t="s">
        <v>674</v>
      </c>
      <c r="E255" s="129">
        <v>3</v>
      </c>
    </row>
    <row r="256" spans="1:5" customFormat="1" ht="15">
      <c r="A256" s="29" t="str">
        <f t="shared" si="16"/>
        <v xml:space="preserve">CS </v>
      </c>
      <c r="B256" s="29" t="str">
        <f t="shared" si="17"/>
        <v>376</v>
      </c>
      <c r="C256" s="130" t="s">
        <v>675</v>
      </c>
      <c r="D256" s="131" t="s">
        <v>676</v>
      </c>
      <c r="E256" s="129">
        <v>3</v>
      </c>
    </row>
    <row r="257" spans="1:5" customFormat="1" ht="15">
      <c r="A257" s="29" t="str">
        <f t="shared" si="16"/>
        <v xml:space="preserve">CS </v>
      </c>
      <c r="B257" s="29" t="str">
        <f t="shared" si="17"/>
        <v>397</v>
      </c>
      <c r="C257" s="130" t="s">
        <v>677</v>
      </c>
      <c r="D257" s="131" t="s">
        <v>647</v>
      </c>
      <c r="E257" s="129">
        <v>1</v>
      </c>
    </row>
    <row r="258" spans="1:5" customFormat="1" ht="15">
      <c r="A258" s="29" t="str">
        <f t="shared" si="16"/>
        <v xml:space="preserve">CS </v>
      </c>
      <c r="B258" s="29" t="str">
        <f t="shared" si="17"/>
        <v>403</v>
      </c>
      <c r="C258" s="130" t="s">
        <v>678</v>
      </c>
      <c r="D258" s="131" t="s">
        <v>679</v>
      </c>
      <c r="E258" s="129">
        <v>3</v>
      </c>
    </row>
    <row r="259" spans="1:5" customFormat="1" ht="15">
      <c r="A259" s="29" t="str">
        <f t="shared" si="16"/>
        <v xml:space="preserve">CS </v>
      </c>
      <c r="B259" s="29" t="str">
        <f t="shared" si="17"/>
        <v>414</v>
      </c>
      <c r="C259" s="130" t="s">
        <v>680</v>
      </c>
      <c r="D259" s="131" t="s">
        <v>681</v>
      </c>
      <c r="E259" s="129">
        <v>3</v>
      </c>
    </row>
    <row r="260" spans="1:5" customFormat="1" ht="15">
      <c r="A260" s="29" t="str">
        <f t="shared" si="16"/>
        <v xml:space="preserve">CS </v>
      </c>
      <c r="B260" s="29" t="str">
        <f t="shared" si="17"/>
        <v>415</v>
      </c>
      <c r="C260" s="130" t="s">
        <v>682</v>
      </c>
      <c r="D260" s="131" t="s">
        <v>683</v>
      </c>
      <c r="E260" s="129">
        <v>3</v>
      </c>
    </row>
    <row r="261" spans="1:5" customFormat="1" ht="15">
      <c r="A261" s="29" t="str">
        <f t="shared" si="16"/>
        <v xml:space="preserve">CS </v>
      </c>
      <c r="B261" s="29" t="str">
        <f t="shared" si="17"/>
        <v>416</v>
      </c>
      <c r="C261" s="130" t="s">
        <v>684</v>
      </c>
      <c r="D261" s="131" t="s">
        <v>685</v>
      </c>
      <c r="E261" s="129">
        <v>3</v>
      </c>
    </row>
    <row r="262" spans="1:5" customFormat="1" ht="15">
      <c r="A262" s="29" t="str">
        <f t="shared" si="16"/>
        <v xml:space="preserve">CS </v>
      </c>
      <c r="B262" s="29" t="str">
        <f t="shared" si="17"/>
        <v>417</v>
      </c>
      <c r="C262" s="130" t="s">
        <v>686</v>
      </c>
      <c r="D262" s="131" t="s">
        <v>687</v>
      </c>
      <c r="E262" s="129">
        <v>3</v>
      </c>
    </row>
    <row r="263" spans="1:5" customFormat="1" ht="15">
      <c r="A263" s="29" t="str">
        <f t="shared" si="16"/>
        <v xml:space="preserve">CS </v>
      </c>
      <c r="B263" s="29" t="str">
        <f t="shared" si="17"/>
        <v>418</v>
      </c>
      <c r="C263" s="130" t="s">
        <v>688</v>
      </c>
      <c r="D263" s="131" t="s">
        <v>689</v>
      </c>
      <c r="E263" s="129">
        <v>3</v>
      </c>
    </row>
    <row r="264" spans="1:5" customFormat="1" ht="15">
      <c r="A264" s="29" t="str">
        <f t="shared" si="16"/>
        <v xml:space="preserve">CS </v>
      </c>
      <c r="B264" s="29" t="str">
        <f t="shared" si="17"/>
        <v>419</v>
      </c>
      <c r="C264" s="130" t="s">
        <v>690</v>
      </c>
      <c r="D264" s="131" t="s">
        <v>691</v>
      </c>
      <c r="E264" s="129">
        <v>3</v>
      </c>
    </row>
    <row r="265" spans="1:5" customFormat="1" ht="15">
      <c r="A265" s="29" t="str">
        <f t="shared" si="16"/>
        <v xml:space="preserve">CS </v>
      </c>
      <c r="B265" s="29" t="str">
        <f t="shared" si="17"/>
        <v>420</v>
      </c>
      <c r="C265" s="130" t="s">
        <v>692</v>
      </c>
      <c r="D265" s="131" t="s">
        <v>693</v>
      </c>
      <c r="E265" s="129">
        <v>3</v>
      </c>
    </row>
    <row r="266" spans="1:5" customFormat="1" ht="15">
      <c r="A266" s="29" t="str">
        <f t="shared" si="16"/>
        <v xml:space="preserve">CS </v>
      </c>
      <c r="B266" s="29" t="str">
        <f t="shared" si="17"/>
        <v>421</v>
      </c>
      <c r="C266" s="130" t="s">
        <v>694</v>
      </c>
      <c r="D266" s="131" t="s">
        <v>695</v>
      </c>
      <c r="E266" s="129">
        <v>3</v>
      </c>
    </row>
    <row r="267" spans="1:5" customFormat="1" ht="15">
      <c r="A267" s="29" t="str">
        <f t="shared" si="16"/>
        <v xml:space="preserve">CS </v>
      </c>
      <c r="B267" s="29" t="str">
        <f t="shared" si="17"/>
        <v>423</v>
      </c>
      <c r="C267" s="130" t="s">
        <v>696</v>
      </c>
      <c r="D267" s="131" t="s">
        <v>697</v>
      </c>
      <c r="E267" s="129">
        <v>3</v>
      </c>
    </row>
    <row r="268" spans="1:5" customFormat="1" ht="15">
      <c r="A268" s="29" t="str">
        <f t="shared" si="16"/>
        <v xml:space="preserve">CS </v>
      </c>
      <c r="B268" s="29" t="str">
        <f t="shared" si="17"/>
        <v>426</v>
      </c>
      <c r="C268" s="130" t="s">
        <v>698</v>
      </c>
      <c r="D268" s="131" t="s">
        <v>699</v>
      </c>
      <c r="E268" s="129">
        <v>2</v>
      </c>
    </row>
    <row r="269" spans="1:5" customFormat="1" ht="15">
      <c r="A269" s="29" t="str">
        <f t="shared" si="16"/>
        <v xml:space="preserve">CS </v>
      </c>
      <c r="B269" s="29" t="str">
        <f t="shared" si="17"/>
        <v>427</v>
      </c>
      <c r="C269" s="130" t="s">
        <v>700</v>
      </c>
      <c r="D269" s="131" t="s">
        <v>701</v>
      </c>
      <c r="E269" s="129">
        <v>2</v>
      </c>
    </row>
    <row r="270" spans="1:5" customFormat="1" ht="15">
      <c r="A270" s="29" t="str">
        <f t="shared" si="16"/>
        <v xml:space="preserve">CS </v>
      </c>
      <c r="B270" s="29" t="str">
        <f t="shared" si="17"/>
        <v>428</v>
      </c>
      <c r="C270" s="130" t="s">
        <v>702</v>
      </c>
      <c r="D270" s="131" t="s">
        <v>703</v>
      </c>
      <c r="E270" s="129">
        <v>2</v>
      </c>
    </row>
    <row r="271" spans="1:5" customFormat="1" ht="15">
      <c r="A271" s="29" t="str">
        <f t="shared" si="16"/>
        <v xml:space="preserve">CS </v>
      </c>
      <c r="B271" s="29" t="str">
        <f t="shared" si="17"/>
        <v>429</v>
      </c>
      <c r="C271" s="130" t="s">
        <v>704</v>
      </c>
      <c r="D271" s="131" t="s">
        <v>705</v>
      </c>
      <c r="E271" s="129">
        <v>2</v>
      </c>
    </row>
    <row r="272" spans="1:5" customFormat="1" ht="15">
      <c r="A272" s="29" t="str">
        <f t="shared" si="16"/>
        <v xml:space="preserve">CS </v>
      </c>
      <c r="B272" s="29" t="str">
        <f t="shared" si="17"/>
        <v>430</v>
      </c>
      <c r="C272" s="130" t="s">
        <v>706</v>
      </c>
      <c r="D272" s="131" t="s">
        <v>707</v>
      </c>
      <c r="E272" s="129">
        <v>3</v>
      </c>
    </row>
    <row r="273" spans="1:5" customFormat="1" ht="15">
      <c r="A273" s="29" t="str">
        <f t="shared" si="16"/>
        <v xml:space="preserve">CS </v>
      </c>
      <c r="B273" s="29" t="str">
        <f t="shared" si="17"/>
        <v>434</v>
      </c>
      <c r="C273" s="130" t="s">
        <v>708</v>
      </c>
      <c r="D273" s="131" t="s">
        <v>709</v>
      </c>
      <c r="E273" s="129">
        <v>2</v>
      </c>
    </row>
    <row r="274" spans="1:5" customFormat="1" ht="15">
      <c r="A274" s="29" t="str">
        <f t="shared" si="16"/>
        <v xml:space="preserve">CS </v>
      </c>
      <c r="B274" s="29" t="str">
        <f t="shared" si="17"/>
        <v>445</v>
      </c>
      <c r="C274" s="130" t="s">
        <v>710</v>
      </c>
      <c r="D274" s="131" t="s">
        <v>711</v>
      </c>
      <c r="E274" s="129">
        <v>1</v>
      </c>
    </row>
    <row r="275" spans="1:5" customFormat="1" ht="15">
      <c r="A275" s="29" t="str">
        <f t="shared" si="16"/>
        <v xml:space="preserve">CS </v>
      </c>
      <c r="B275" s="29" t="str">
        <f t="shared" si="17"/>
        <v>446</v>
      </c>
      <c r="C275" s="130" t="s">
        <v>712</v>
      </c>
      <c r="D275" s="131" t="s">
        <v>713</v>
      </c>
      <c r="E275" s="129">
        <v>1</v>
      </c>
    </row>
    <row r="276" spans="1:5" customFormat="1" ht="15">
      <c r="A276" s="29" t="str">
        <f t="shared" si="16"/>
        <v xml:space="preserve">CS </v>
      </c>
      <c r="B276" s="29" t="str">
        <f t="shared" si="17"/>
        <v>447</v>
      </c>
      <c r="C276" s="130" t="s">
        <v>714</v>
      </c>
      <c r="D276" s="131" t="s">
        <v>647</v>
      </c>
      <c r="E276" s="129">
        <v>1</v>
      </c>
    </row>
    <row r="277" spans="1:5" customFormat="1" ht="15">
      <c r="A277" s="29" t="str">
        <f t="shared" si="16"/>
        <v xml:space="preserve">CS </v>
      </c>
      <c r="B277" s="29" t="str">
        <f t="shared" si="17"/>
        <v>448</v>
      </c>
      <c r="C277" s="130" t="s">
        <v>715</v>
      </c>
      <c r="D277" s="131" t="s">
        <v>666</v>
      </c>
      <c r="E277" s="129">
        <v>3</v>
      </c>
    </row>
    <row r="278" spans="1:5" customFormat="1" ht="15">
      <c r="A278" s="29" t="str">
        <f t="shared" si="16"/>
        <v xml:space="preserve">CS </v>
      </c>
      <c r="B278" s="29" t="str">
        <f t="shared" si="17"/>
        <v>449</v>
      </c>
      <c r="C278" s="130" t="s">
        <v>716</v>
      </c>
      <c r="D278" s="131" t="s">
        <v>717</v>
      </c>
      <c r="E278" s="129">
        <v>3</v>
      </c>
    </row>
    <row r="279" spans="1:5" customFormat="1" ht="15">
      <c r="A279" s="29" t="str">
        <f t="shared" si="16"/>
        <v xml:space="preserve">CS </v>
      </c>
      <c r="B279" s="29" t="str">
        <f t="shared" si="17"/>
        <v>462</v>
      </c>
      <c r="C279" s="130" t="s">
        <v>718</v>
      </c>
      <c r="D279" s="131" t="s">
        <v>719</v>
      </c>
      <c r="E279" s="129">
        <v>3</v>
      </c>
    </row>
    <row r="280" spans="1:5" customFormat="1" ht="15">
      <c r="A280" s="29" t="str">
        <f t="shared" si="16"/>
        <v xml:space="preserve">CS </v>
      </c>
      <c r="B280" s="29" t="str">
        <f t="shared" si="17"/>
        <v>463</v>
      </c>
      <c r="C280" s="130" t="s">
        <v>720</v>
      </c>
      <c r="D280" s="131" t="s">
        <v>721</v>
      </c>
      <c r="E280" s="129">
        <v>3</v>
      </c>
    </row>
    <row r="281" spans="1:5" customFormat="1" ht="15">
      <c r="A281" s="29" t="str">
        <f t="shared" si="16"/>
        <v xml:space="preserve">CS </v>
      </c>
      <c r="B281" s="29" t="str">
        <f t="shared" si="17"/>
        <v>466</v>
      </c>
      <c r="C281" s="130" t="s">
        <v>722</v>
      </c>
      <c r="D281" s="131" t="s">
        <v>723</v>
      </c>
      <c r="E281" s="129">
        <v>2</v>
      </c>
    </row>
    <row r="282" spans="1:5" customFormat="1" ht="15">
      <c r="A282" s="29" t="str">
        <f t="shared" si="16"/>
        <v>CSN</v>
      </c>
      <c r="B282" s="29" t="str">
        <f t="shared" si="17"/>
        <v>161</v>
      </c>
      <c r="C282" s="130" t="s">
        <v>724</v>
      </c>
      <c r="D282" s="131" t="s">
        <v>725</v>
      </c>
      <c r="E282" s="129">
        <v>2</v>
      </c>
    </row>
    <row r="283" spans="1:5" customFormat="1" ht="15">
      <c r="A283" s="29" t="str">
        <f t="shared" si="16"/>
        <v>CHE</v>
      </c>
      <c r="B283" s="29" t="str">
        <f t="shared" si="17"/>
        <v>473</v>
      </c>
      <c r="C283" s="130" t="s">
        <v>495</v>
      </c>
      <c r="D283" s="131" t="s">
        <v>726</v>
      </c>
      <c r="E283" s="129">
        <v>1</v>
      </c>
    </row>
    <row r="284" spans="1:5" customFormat="1" ht="15">
      <c r="A284" s="29" t="str">
        <f t="shared" si="16"/>
        <v>DTE</v>
      </c>
      <c r="B284" s="29" t="str">
        <f t="shared" si="17"/>
        <v>102</v>
      </c>
      <c r="C284" s="130" t="s">
        <v>727</v>
      </c>
      <c r="D284" s="131" t="s">
        <v>728</v>
      </c>
      <c r="E284" s="129">
        <v>1</v>
      </c>
    </row>
    <row r="285" spans="1:5" customFormat="1" ht="15">
      <c r="A285" s="29" t="str">
        <f t="shared" si="16"/>
        <v>DTE</v>
      </c>
      <c r="B285" s="29" t="str">
        <f t="shared" si="17"/>
        <v>152</v>
      </c>
      <c r="C285" s="130" t="s">
        <v>729</v>
      </c>
      <c r="D285" s="131" t="s">
        <v>730</v>
      </c>
      <c r="E285" s="129">
        <v>1</v>
      </c>
    </row>
    <row r="286" spans="1:5" customFormat="1" ht="15">
      <c r="A286" s="29" t="str">
        <f t="shared" si="16"/>
        <v>DTE</v>
      </c>
      <c r="B286" s="29" t="str">
        <f t="shared" si="17"/>
        <v>202</v>
      </c>
      <c r="C286" s="130" t="s">
        <v>731</v>
      </c>
      <c r="D286" s="131" t="s">
        <v>732</v>
      </c>
      <c r="E286" s="129">
        <v>1</v>
      </c>
    </row>
    <row r="287" spans="1:5" customFormat="1" ht="15">
      <c r="A287" s="29" t="str">
        <f t="shared" si="16"/>
        <v>DTE</v>
      </c>
      <c r="B287" s="29" t="str">
        <f t="shared" si="17"/>
        <v>102</v>
      </c>
      <c r="C287" s="130" t="s">
        <v>733</v>
      </c>
      <c r="D287" s="131" t="s">
        <v>728</v>
      </c>
      <c r="E287" s="129">
        <v>1</v>
      </c>
    </row>
    <row r="288" spans="1:5" customFormat="1" ht="15">
      <c r="A288" s="29" t="str">
        <f t="shared" si="16"/>
        <v>DTE</v>
      </c>
      <c r="B288" s="29" t="str">
        <f t="shared" si="17"/>
        <v>152</v>
      </c>
      <c r="C288" s="130" t="s">
        <v>734</v>
      </c>
      <c r="D288" s="131" t="s">
        <v>730</v>
      </c>
      <c r="E288" s="129">
        <v>1</v>
      </c>
    </row>
    <row r="289" spans="1:5" customFormat="1" ht="15">
      <c r="A289" s="29" t="str">
        <f t="shared" ref="A289:A352" si="18">LEFT(C289,3)</f>
        <v>DTE</v>
      </c>
      <c r="B289" s="29" t="str">
        <f t="shared" ref="B289:B352" si="19">RIGHT(C289,3)</f>
        <v>202</v>
      </c>
      <c r="C289" s="130" t="s">
        <v>735</v>
      </c>
      <c r="D289" s="131" t="s">
        <v>732</v>
      </c>
      <c r="E289" s="129">
        <v>1</v>
      </c>
    </row>
    <row r="290" spans="1:5" customFormat="1" ht="15">
      <c r="A290" s="29" t="str">
        <f t="shared" si="18"/>
        <v>DTE</v>
      </c>
      <c r="B290" s="29" t="str">
        <f t="shared" si="19"/>
        <v>102</v>
      </c>
      <c r="C290" s="130" t="s">
        <v>736</v>
      </c>
      <c r="D290" s="131" t="s">
        <v>728</v>
      </c>
      <c r="E290" s="129">
        <v>1</v>
      </c>
    </row>
    <row r="291" spans="1:5" customFormat="1" ht="15">
      <c r="A291" s="29" t="str">
        <f t="shared" si="18"/>
        <v>DTE</v>
      </c>
      <c r="B291" s="29" t="str">
        <f t="shared" si="19"/>
        <v>152</v>
      </c>
      <c r="C291" s="130" t="s">
        <v>737</v>
      </c>
      <c r="D291" s="131" t="s">
        <v>730</v>
      </c>
      <c r="E291" s="129">
        <v>1</v>
      </c>
    </row>
    <row r="292" spans="1:5" customFormat="1" ht="15">
      <c r="A292" s="29" t="str">
        <f t="shared" si="18"/>
        <v>DTE</v>
      </c>
      <c r="B292" s="29" t="str">
        <f t="shared" si="19"/>
        <v>102</v>
      </c>
      <c r="C292" s="130" t="s">
        <v>738</v>
      </c>
      <c r="D292" s="131" t="s">
        <v>728</v>
      </c>
      <c r="E292" s="129">
        <v>1</v>
      </c>
    </row>
    <row r="293" spans="1:5" customFormat="1" ht="15">
      <c r="A293" s="29" t="str">
        <f t="shared" si="18"/>
        <v>DTE</v>
      </c>
      <c r="B293" s="29" t="str">
        <f t="shared" si="19"/>
        <v>152</v>
      </c>
      <c r="C293" s="130" t="s">
        <v>739</v>
      </c>
      <c r="D293" s="131" t="s">
        <v>730</v>
      </c>
      <c r="E293" s="129">
        <v>1</v>
      </c>
    </row>
    <row r="294" spans="1:5" customFormat="1" ht="15">
      <c r="A294" s="29" t="str">
        <f t="shared" si="18"/>
        <v>DTE</v>
      </c>
      <c r="B294" s="29" t="str">
        <f t="shared" si="19"/>
        <v>202</v>
      </c>
      <c r="C294" s="130" t="s">
        <v>740</v>
      </c>
      <c r="D294" s="131" t="s">
        <v>732</v>
      </c>
      <c r="E294" s="129">
        <v>1</v>
      </c>
    </row>
    <row r="295" spans="1:5" customFormat="1" ht="15">
      <c r="A295" s="29" t="str">
        <f t="shared" si="18"/>
        <v>DTE</v>
      </c>
      <c r="B295" s="29" t="str">
        <f t="shared" si="19"/>
        <v>102</v>
      </c>
      <c r="C295" s="130" t="s">
        <v>741</v>
      </c>
      <c r="D295" s="131" t="s">
        <v>728</v>
      </c>
      <c r="E295" s="129">
        <v>1</v>
      </c>
    </row>
    <row r="296" spans="1:5" customFormat="1" ht="15">
      <c r="A296" s="29" t="str">
        <f t="shared" si="18"/>
        <v>DTE</v>
      </c>
      <c r="B296" s="29" t="str">
        <f t="shared" si="19"/>
        <v>152</v>
      </c>
      <c r="C296" s="130" t="s">
        <v>742</v>
      </c>
      <c r="D296" s="131" t="s">
        <v>730</v>
      </c>
      <c r="E296" s="129">
        <v>1</v>
      </c>
    </row>
    <row r="297" spans="1:5" customFormat="1" ht="15">
      <c r="A297" s="29" t="str">
        <f t="shared" si="18"/>
        <v>DTE</v>
      </c>
      <c r="B297" s="29" t="str">
        <f t="shared" si="19"/>
        <v>202</v>
      </c>
      <c r="C297" s="130" t="s">
        <v>743</v>
      </c>
      <c r="D297" s="131" t="s">
        <v>732</v>
      </c>
      <c r="E297" s="129">
        <v>1</v>
      </c>
    </row>
    <row r="298" spans="1:5" customFormat="1" ht="15">
      <c r="A298" s="29" t="str">
        <f t="shared" si="18"/>
        <v>FIN</v>
      </c>
      <c r="B298" s="29" t="str">
        <f t="shared" si="19"/>
        <v>413</v>
      </c>
      <c r="C298" s="130" t="s">
        <v>744</v>
      </c>
      <c r="D298" s="131" t="s">
        <v>745</v>
      </c>
      <c r="E298" s="129">
        <v>3</v>
      </c>
    </row>
    <row r="299" spans="1:5" customFormat="1" ht="15">
      <c r="A299" s="29" t="str">
        <f t="shared" si="18"/>
        <v>FST</v>
      </c>
      <c r="B299" s="29" t="str">
        <f t="shared" si="19"/>
        <v>323</v>
      </c>
      <c r="C299" s="130" t="s">
        <v>746</v>
      </c>
      <c r="D299" s="131" t="s">
        <v>747</v>
      </c>
      <c r="E299" s="129">
        <v>3</v>
      </c>
    </row>
    <row r="300" spans="1:5" customFormat="1" ht="15">
      <c r="A300" s="29" t="str">
        <f t="shared" si="18"/>
        <v>FST</v>
      </c>
      <c r="B300" s="29" t="str">
        <f t="shared" si="19"/>
        <v>438</v>
      </c>
      <c r="C300" s="130" t="s">
        <v>748</v>
      </c>
      <c r="D300" s="131" t="s">
        <v>749</v>
      </c>
      <c r="E300" s="129">
        <v>3</v>
      </c>
    </row>
    <row r="301" spans="1:5" customFormat="1" ht="15">
      <c r="A301" s="29" t="str">
        <f t="shared" si="18"/>
        <v>HOS</v>
      </c>
      <c r="B301" s="29" t="str">
        <f t="shared" si="19"/>
        <v>151</v>
      </c>
      <c r="C301" s="130" t="s">
        <v>750</v>
      </c>
      <c r="D301" s="131" t="s">
        <v>751</v>
      </c>
      <c r="E301" s="129">
        <v>2</v>
      </c>
    </row>
    <row r="302" spans="1:5" customFormat="1" ht="15">
      <c r="A302" s="29" t="str">
        <f t="shared" si="18"/>
        <v>HOS</v>
      </c>
      <c r="B302" s="29" t="str">
        <f t="shared" si="19"/>
        <v>250</v>
      </c>
      <c r="C302" s="130" t="s">
        <v>752</v>
      </c>
      <c r="D302" s="131" t="s">
        <v>753</v>
      </c>
      <c r="E302" s="129">
        <v>3</v>
      </c>
    </row>
    <row r="303" spans="1:5" customFormat="1" ht="15">
      <c r="A303" s="29" t="str">
        <f t="shared" si="18"/>
        <v>HOS</v>
      </c>
      <c r="B303" s="29" t="str">
        <f t="shared" si="19"/>
        <v>296</v>
      </c>
      <c r="C303" s="130" t="s">
        <v>754</v>
      </c>
      <c r="D303" s="131" t="s">
        <v>755</v>
      </c>
      <c r="E303" s="129">
        <v>1</v>
      </c>
    </row>
    <row r="304" spans="1:5" customFormat="1" ht="15">
      <c r="A304" s="29" t="str">
        <f t="shared" si="18"/>
        <v>HOS</v>
      </c>
      <c r="B304" s="29" t="str">
        <f t="shared" si="19"/>
        <v>348</v>
      </c>
      <c r="C304" s="130" t="s">
        <v>756</v>
      </c>
      <c r="D304" s="131" t="s">
        <v>757</v>
      </c>
      <c r="E304" s="129">
        <v>5</v>
      </c>
    </row>
    <row r="305" spans="1:5" customFormat="1" ht="15">
      <c r="A305" s="29" t="str">
        <f t="shared" si="18"/>
        <v>HOS</v>
      </c>
      <c r="B305" s="29" t="str">
        <f t="shared" si="19"/>
        <v>349</v>
      </c>
      <c r="C305" s="130" t="s">
        <v>758</v>
      </c>
      <c r="D305" s="131" t="s">
        <v>668</v>
      </c>
      <c r="E305" s="129">
        <v>1</v>
      </c>
    </row>
    <row r="306" spans="1:5" customFormat="1" ht="15">
      <c r="A306" s="29" t="str">
        <f t="shared" si="18"/>
        <v>HOS</v>
      </c>
      <c r="B306" s="29" t="str">
        <f t="shared" si="19"/>
        <v>361</v>
      </c>
      <c r="C306" s="130" t="s">
        <v>759</v>
      </c>
      <c r="D306" s="131" t="s">
        <v>760</v>
      </c>
      <c r="E306" s="129">
        <v>3</v>
      </c>
    </row>
    <row r="307" spans="1:5" customFormat="1" ht="15">
      <c r="A307" s="29" t="str">
        <f t="shared" si="18"/>
        <v>HOS</v>
      </c>
      <c r="B307" s="29" t="str">
        <f t="shared" si="19"/>
        <v>362</v>
      </c>
      <c r="C307" s="130" t="s">
        <v>761</v>
      </c>
      <c r="D307" s="131" t="s">
        <v>762</v>
      </c>
      <c r="E307" s="129">
        <v>2</v>
      </c>
    </row>
    <row r="308" spans="1:5" customFormat="1" ht="15">
      <c r="A308" s="29" t="str">
        <f t="shared" si="18"/>
        <v>HOS</v>
      </c>
      <c r="B308" s="29" t="str">
        <f t="shared" si="19"/>
        <v>364</v>
      </c>
      <c r="C308" s="130" t="s">
        <v>763</v>
      </c>
      <c r="D308" s="131" t="s">
        <v>764</v>
      </c>
      <c r="E308" s="129">
        <v>2</v>
      </c>
    </row>
    <row r="309" spans="1:5" customFormat="1" ht="15">
      <c r="A309" s="29" t="str">
        <f t="shared" si="18"/>
        <v>HOS</v>
      </c>
      <c r="B309" s="29" t="str">
        <f t="shared" si="19"/>
        <v>371</v>
      </c>
      <c r="C309" s="130" t="s">
        <v>765</v>
      </c>
      <c r="D309" s="131" t="s">
        <v>766</v>
      </c>
      <c r="E309" s="129">
        <v>3</v>
      </c>
    </row>
    <row r="310" spans="1:5" customFormat="1" ht="15">
      <c r="A310" s="29" t="str">
        <f t="shared" si="18"/>
        <v>HOS</v>
      </c>
      <c r="B310" s="29" t="str">
        <f t="shared" si="19"/>
        <v>372</v>
      </c>
      <c r="C310" s="130" t="s">
        <v>767</v>
      </c>
      <c r="D310" s="131" t="s">
        <v>768</v>
      </c>
      <c r="E310" s="129">
        <v>2</v>
      </c>
    </row>
    <row r="311" spans="1:5" customFormat="1" ht="15">
      <c r="A311" s="29" t="str">
        <f t="shared" si="18"/>
        <v>HOS</v>
      </c>
      <c r="B311" s="29" t="str">
        <f t="shared" si="19"/>
        <v>374</v>
      </c>
      <c r="C311" s="130" t="s">
        <v>769</v>
      </c>
      <c r="D311" s="131" t="s">
        <v>770</v>
      </c>
      <c r="E311" s="129">
        <v>2</v>
      </c>
    </row>
    <row r="312" spans="1:5" customFormat="1" ht="15">
      <c r="A312" s="29" t="str">
        <f t="shared" si="18"/>
        <v>HOS</v>
      </c>
      <c r="B312" s="29" t="str">
        <f t="shared" si="19"/>
        <v>396</v>
      </c>
      <c r="C312" s="130" t="s">
        <v>771</v>
      </c>
      <c r="D312" s="131" t="s">
        <v>755</v>
      </c>
      <c r="E312" s="129">
        <v>1</v>
      </c>
    </row>
    <row r="313" spans="1:5" customFormat="1" ht="15">
      <c r="A313" s="29" t="str">
        <f t="shared" si="18"/>
        <v>HOS</v>
      </c>
      <c r="B313" s="29" t="str">
        <f t="shared" si="19"/>
        <v>399</v>
      </c>
      <c r="C313" s="130" t="s">
        <v>772</v>
      </c>
      <c r="D313" s="131" t="s">
        <v>717</v>
      </c>
      <c r="E313" s="129">
        <v>5</v>
      </c>
    </row>
    <row r="314" spans="1:5" customFormat="1" ht="15">
      <c r="A314" s="29" t="str">
        <f t="shared" si="18"/>
        <v>HOS</v>
      </c>
      <c r="B314" s="29" t="str">
        <f t="shared" si="19"/>
        <v>401</v>
      </c>
      <c r="C314" s="130" t="s">
        <v>773</v>
      </c>
      <c r="D314" s="131" t="s">
        <v>774</v>
      </c>
      <c r="E314" s="129">
        <v>2</v>
      </c>
    </row>
    <row r="315" spans="1:5" customFormat="1" ht="15">
      <c r="A315" s="29" t="str">
        <f t="shared" si="18"/>
        <v>HOS</v>
      </c>
      <c r="B315" s="29" t="str">
        <f t="shared" si="19"/>
        <v>403</v>
      </c>
      <c r="C315" s="130" t="s">
        <v>775</v>
      </c>
      <c r="D315" s="131" t="s">
        <v>776</v>
      </c>
      <c r="E315" s="129">
        <v>3</v>
      </c>
    </row>
    <row r="316" spans="1:5" customFormat="1" ht="15">
      <c r="A316" s="29" t="str">
        <f t="shared" si="18"/>
        <v>HOS</v>
      </c>
      <c r="B316" s="29" t="str">
        <f t="shared" si="19"/>
        <v>405</v>
      </c>
      <c r="C316" s="130" t="s">
        <v>777</v>
      </c>
      <c r="D316" s="131" t="s">
        <v>778</v>
      </c>
      <c r="E316" s="129">
        <v>3</v>
      </c>
    </row>
    <row r="317" spans="1:5" customFormat="1" ht="15">
      <c r="A317" s="29" t="str">
        <f t="shared" si="18"/>
        <v>HOS</v>
      </c>
      <c r="B317" s="29" t="str">
        <f t="shared" si="19"/>
        <v>408</v>
      </c>
      <c r="C317" s="130" t="s">
        <v>779</v>
      </c>
      <c r="D317" s="131" t="s">
        <v>780</v>
      </c>
      <c r="E317" s="129">
        <v>3</v>
      </c>
    </row>
    <row r="318" spans="1:5" customFormat="1" ht="15">
      <c r="A318" s="29" t="str">
        <f t="shared" si="18"/>
        <v>HOS</v>
      </c>
      <c r="B318" s="29" t="str">
        <f t="shared" si="19"/>
        <v>414</v>
      </c>
      <c r="C318" s="130" t="s">
        <v>781</v>
      </c>
      <c r="D318" s="131" t="s">
        <v>782</v>
      </c>
      <c r="E318" s="129">
        <v>2</v>
      </c>
    </row>
    <row r="319" spans="1:5" customFormat="1" ht="15">
      <c r="A319" s="29" t="str">
        <f t="shared" si="18"/>
        <v>HOS</v>
      </c>
      <c r="B319" s="29" t="str">
        <f t="shared" si="19"/>
        <v>416</v>
      </c>
      <c r="C319" s="130" t="s">
        <v>783</v>
      </c>
      <c r="D319" s="131" t="s">
        <v>784</v>
      </c>
      <c r="E319" s="129">
        <v>2</v>
      </c>
    </row>
    <row r="320" spans="1:5" customFormat="1" ht="15">
      <c r="A320" s="29" t="str">
        <f t="shared" si="18"/>
        <v>HOS</v>
      </c>
      <c r="B320" s="29" t="str">
        <f t="shared" si="19"/>
        <v>448</v>
      </c>
      <c r="C320" s="130" t="s">
        <v>785</v>
      </c>
      <c r="D320" s="131" t="s">
        <v>786</v>
      </c>
      <c r="E320" s="129">
        <v>5</v>
      </c>
    </row>
    <row r="321" spans="1:5" customFormat="1" ht="15">
      <c r="A321" s="29" t="str">
        <f t="shared" si="18"/>
        <v>HOS</v>
      </c>
      <c r="B321" s="29" t="str">
        <f t="shared" si="19"/>
        <v>449</v>
      </c>
      <c r="C321" s="130" t="s">
        <v>787</v>
      </c>
      <c r="D321" s="131" t="s">
        <v>788</v>
      </c>
      <c r="E321" s="129">
        <v>5</v>
      </c>
    </row>
    <row r="322" spans="1:5" customFormat="1" ht="15">
      <c r="A322" s="29" t="str">
        <f t="shared" si="18"/>
        <v>HOS</v>
      </c>
      <c r="B322" s="29" t="str">
        <f t="shared" si="19"/>
        <v>496</v>
      </c>
      <c r="C322" s="130" t="s">
        <v>789</v>
      </c>
      <c r="D322" s="131" t="s">
        <v>755</v>
      </c>
      <c r="E322" s="129">
        <v>1</v>
      </c>
    </row>
    <row r="323" spans="1:5" customFormat="1" ht="15">
      <c r="A323" s="29" t="str">
        <f t="shared" si="18"/>
        <v>HRM</v>
      </c>
      <c r="B323" s="29" t="str">
        <f t="shared" si="19"/>
        <v>303</v>
      </c>
      <c r="C323" s="130" t="s">
        <v>790</v>
      </c>
      <c r="D323" s="131" t="s">
        <v>791</v>
      </c>
      <c r="E323" s="129">
        <v>3</v>
      </c>
    </row>
    <row r="324" spans="1:5" customFormat="1" ht="15">
      <c r="A324" s="29" t="str">
        <f t="shared" si="18"/>
        <v>IMD</v>
      </c>
      <c r="B324" s="29" t="str">
        <f t="shared" si="19"/>
        <v>251</v>
      </c>
      <c r="C324" s="130" t="s">
        <v>792</v>
      </c>
      <c r="D324" s="131" t="s">
        <v>793</v>
      </c>
      <c r="E324" s="129">
        <v>2</v>
      </c>
    </row>
    <row r="325" spans="1:5" customFormat="1" ht="15">
      <c r="A325" s="29" t="str">
        <f t="shared" si="18"/>
        <v>IMN</v>
      </c>
      <c r="B325" s="29" t="str">
        <f t="shared" si="19"/>
        <v>250</v>
      </c>
      <c r="C325" s="130" t="s">
        <v>794</v>
      </c>
      <c r="D325" s="131" t="s">
        <v>795</v>
      </c>
      <c r="E325" s="129">
        <v>2</v>
      </c>
    </row>
    <row r="326" spans="1:5" customFormat="1" ht="15">
      <c r="A326" s="29" t="str">
        <f t="shared" si="18"/>
        <v>IMN</v>
      </c>
      <c r="B326" s="29" t="str">
        <f t="shared" si="19"/>
        <v>324</v>
      </c>
      <c r="C326" s="130" t="s">
        <v>796</v>
      </c>
      <c r="D326" s="131" t="s">
        <v>797</v>
      </c>
      <c r="E326" s="129">
        <v>2</v>
      </c>
    </row>
    <row r="327" spans="1:5" customFormat="1" ht="15">
      <c r="A327" s="29" t="str">
        <f t="shared" si="18"/>
        <v xml:space="preserve">IS </v>
      </c>
      <c r="B327" s="29" t="str">
        <f t="shared" si="19"/>
        <v>251</v>
      </c>
      <c r="C327" s="130" t="s">
        <v>798</v>
      </c>
      <c r="D327" s="131" t="s">
        <v>799</v>
      </c>
      <c r="E327" s="129">
        <v>3</v>
      </c>
    </row>
    <row r="328" spans="1:5" customFormat="1" ht="15">
      <c r="A328" s="29" t="str">
        <f t="shared" si="18"/>
        <v xml:space="preserve">IS </v>
      </c>
      <c r="B328" s="29" t="str">
        <f t="shared" si="19"/>
        <v>252</v>
      </c>
      <c r="C328" s="130" t="s">
        <v>800</v>
      </c>
      <c r="D328" s="131" t="s">
        <v>801</v>
      </c>
      <c r="E328" s="129">
        <v>3</v>
      </c>
    </row>
    <row r="329" spans="1:5" customFormat="1" ht="15">
      <c r="A329" s="29" t="str">
        <f t="shared" si="18"/>
        <v xml:space="preserve">IS </v>
      </c>
      <c r="B329" s="29" t="str">
        <f t="shared" si="19"/>
        <v>253</v>
      </c>
      <c r="C329" s="130" t="s">
        <v>802</v>
      </c>
      <c r="D329" s="131" t="s">
        <v>803</v>
      </c>
      <c r="E329" s="129">
        <v>3</v>
      </c>
    </row>
    <row r="330" spans="1:5" customFormat="1" ht="15">
      <c r="A330" s="29" t="str">
        <f t="shared" si="18"/>
        <v xml:space="preserve">IS </v>
      </c>
      <c r="B330" s="29" t="str">
        <f t="shared" si="19"/>
        <v>301</v>
      </c>
      <c r="C330" s="130" t="s">
        <v>804</v>
      </c>
      <c r="D330" s="131" t="s">
        <v>805</v>
      </c>
      <c r="E330" s="129">
        <v>3</v>
      </c>
    </row>
    <row r="331" spans="1:5" customFormat="1" ht="15">
      <c r="A331" s="29" t="str">
        <f t="shared" si="18"/>
        <v xml:space="preserve">IS </v>
      </c>
      <c r="B331" s="29" t="str">
        <f t="shared" si="19"/>
        <v>342</v>
      </c>
      <c r="C331" s="130" t="s">
        <v>806</v>
      </c>
      <c r="D331" s="131" t="s">
        <v>807</v>
      </c>
      <c r="E331" s="129">
        <v>2</v>
      </c>
    </row>
    <row r="332" spans="1:5" customFormat="1" ht="15">
      <c r="A332" s="29" t="str">
        <f t="shared" si="18"/>
        <v xml:space="preserve">IS </v>
      </c>
      <c r="B332" s="29" t="str">
        <f t="shared" si="19"/>
        <v>348</v>
      </c>
      <c r="C332" s="130" t="s">
        <v>808</v>
      </c>
      <c r="D332" s="131" t="s">
        <v>666</v>
      </c>
      <c r="E332" s="129">
        <v>3</v>
      </c>
    </row>
    <row r="333" spans="1:5" customFormat="1" ht="15">
      <c r="A333" s="29" t="str">
        <f t="shared" si="18"/>
        <v xml:space="preserve">IS </v>
      </c>
      <c r="B333" s="29" t="str">
        <f t="shared" si="19"/>
        <v>381</v>
      </c>
      <c r="C333" s="130" t="s">
        <v>809</v>
      </c>
      <c r="D333" s="131" t="s">
        <v>810</v>
      </c>
      <c r="E333" s="129">
        <v>3</v>
      </c>
    </row>
    <row r="334" spans="1:5" customFormat="1" ht="15">
      <c r="A334" s="29" t="str">
        <f t="shared" si="18"/>
        <v xml:space="preserve">IS </v>
      </c>
      <c r="B334" s="29" t="str">
        <f t="shared" si="19"/>
        <v>384</v>
      </c>
      <c r="C334" s="130" t="s">
        <v>811</v>
      </c>
      <c r="D334" s="131" t="s">
        <v>812</v>
      </c>
      <c r="E334" s="129">
        <v>3</v>
      </c>
    </row>
    <row r="335" spans="1:5" customFormat="1" ht="15">
      <c r="A335" s="29" t="str">
        <f t="shared" si="18"/>
        <v xml:space="preserve">IS </v>
      </c>
      <c r="B335" s="29" t="str">
        <f t="shared" si="19"/>
        <v>400</v>
      </c>
      <c r="C335" s="130" t="s">
        <v>813</v>
      </c>
      <c r="D335" s="131" t="s">
        <v>814</v>
      </c>
      <c r="E335" s="129">
        <v>2</v>
      </c>
    </row>
    <row r="336" spans="1:5" customFormat="1" ht="15">
      <c r="A336" s="29" t="str">
        <f t="shared" si="18"/>
        <v xml:space="preserve">IS </v>
      </c>
      <c r="B336" s="29" t="str">
        <f t="shared" si="19"/>
        <v>401</v>
      </c>
      <c r="C336" s="130" t="s">
        <v>815</v>
      </c>
      <c r="D336" s="131" t="s">
        <v>816</v>
      </c>
      <c r="E336" s="129">
        <v>3</v>
      </c>
    </row>
    <row r="337" spans="1:5" customFormat="1" ht="15">
      <c r="A337" s="29" t="str">
        <f t="shared" si="18"/>
        <v xml:space="preserve">IS </v>
      </c>
      <c r="B337" s="29" t="str">
        <f t="shared" si="19"/>
        <v>402</v>
      </c>
      <c r="C337" s="130" t="s">
        <v>817</v>
      </c>
      <c r="D337" s="131" t="s">
        <v>818</v>
      </c>
      <c r="E337" s="129">
        <v>3</v>
      </c>
    </row>
    <row r="338" spans="1:5" customFormat="1" ht="15">
      <c r="A338" s="29" t="str">
        <f t="shared" si="18"/>
        <v xml:space="preserve">IS </v>
      </c>
      <c r="B338" s="29" t="str">
        <f t="shared" si="19"/>
        <v>413</v>
      </c>
      <c r="C338" s="130" t="s">
        <v>819</v>
      </c>
      <c r="D338" s="131" t="s">
        <v>820</v>
      </c>
      <c r="E338" s="129">
        <v>3</v>
      </c>
    </row>
    <row r="339" spans="1:5" customFormat="1" ht="15">
      <c r="A339" s="29" t="str">
        <f t="shared" si="18"/>
        <v xml:space="preserve">IS </v>
      </c>
      <c r="B339" s="29" t="str">
        <f t="shared" si="19"/>
        <v>422</v>
      </c>
      <c r="C339" s="130" t="s">
        <v>821</v>
      </c>
      <c r="D339" s="131" t="s">
        <v>822</v>
      </c>
      <c r="E339" s="129">
        <v>2</v>
      </c>
    </row>
    <row r="340" spans="1:5" customFormat="1" ht="15">
      <c r="A340" s="29" t="str">
        <f t="shared" si="18"/>
        <v xml:space="preserve">IS </v>
      </c>
      <c r="B340" s="29" t="str">
        <f t="shared" si="19"/>
        <v>432</v>
      </c>
      <c r="C340" s="130" t="s">
        <v>823</v>
      </c>
      <c r="D340" s="131" t="s">
        <v>824</v>
      </c>
      <c r="E340" s="129">
        <v>3</v>
      </c>
    </row>
    <row r="341" spans="1:5" customFormat="1" ht="15">
      <c r="A341" s="29" t="str">
        <f t="shared" si="18"/>
        <v xml:space="preserve">IS </v>
      </c>
      <c r="B341" s="29" t="str">
        <f t="shared" si="19"/>
        <v>433</v>
      </c>
      <c r="C341" s="130" t="s">
        <v>825</v>
      </c>
      <c r="D341" s="131" t="s">
        <v>826</v>
      </c>
      <c r="E341" s="129">
        <v>2</v>
      </c>
    </row>
    <row r="342" spans="1:5" customFormat="1" ht="15">
      <c r="A342" s="29" t="str">
        <f t="shared" si="18"/>
        <v xml:space="preserve">IS </v>
      </c>
      <c r="B342" s="29" t="str">
        <f t="shared" si="19"/>
        <v>436</v>
      </c>
      <c r="C342" s="130" t="s">
        <v>827</v>
      </c>
      <c r="D342" s="131" t="s">
        <v>828</v>
      </c>
      <c r="E342" s="129">
        <v>2</v>
      </c>
    </row>
    <row r="343" spans="1:5" customFormat="1" ht="15">
      <c r="A343" s="29" t="str">
        <f t="shared" si="18"/>
        <v xml:space="preserve">IS </v>
      </c>
      <c r="B343" s="29" t="str">
        <f t="shared" si="19"/>
        <v>437</v>
      </c>
      <c r="C343" s="130" t="s">
        <v>829</v>
      </c>
      <c r="D343" s="131" t="s">
        <v>830</v>
      </c>
      <c r="E343" s="129">
        <v>2</v>
      </c>
    </row>
    <row r="344" spans="1:5" customFormat="1" ht="15">
      <c r="A344" s="29" t="str">
        <f t="shared" si="18"/>
        <v xml:space="preserve">IS </v>
      </c>
      <c r="B344" s="29" t="str">
        <f t="shared" si="19"/>
        <v>442</v>
      </c>
      <c r="C344" s="130" t="s">
        <v>831</v>
      </c>
      <c r="D344" s="131" t="s">
        <v>832</v>
      </c>
      <c r="E344" s="129">
        <v>2</v>
      </c>
    </row>
    <row r="345" spans="1:5" customFormat="1" ht="15">
      <c r="A345" s="29" t="str">
        <f t="shared" si="18"/>
        <v xml:space="preserve">IS </v>
      </c>
      <c r="B345" s="29" t="str">
        <f t="shared" si="19"/>
        <v>448</v>
      </c>
      <c r="C345" s="130" t="s">
        <v>833</v>
      </c>
      <c r="D345" s="131" t="s">
        <v>666</v>
      </c>
      <c r="E345" s="129">
        <v>3</v>
      </c>
    </row>
    <row r="346" spans="1:5" customFormat="1" ht="15">
      <c r="A346" s="29" t="str">
        <f t="shared" si="18"/>
        <v xml:space="preserve">IS </v>
      </c>
      <c r="B346" s="29" t="str">
        <f t="shared" si="19"/>
        <v>449</v>
      </c>
      <c r="C346" s="130" t="s">
        <v>834</v>
      </c>
      <c r="D346" s="131" t="s">
        <v>717</v>
      </c>
      <c r="E346" s="129">
        <v>3</v>
      </c>
    </row>
    <row r="347" spans="1:5" customFormat="1" ht="15">
      <c r="A347" s="29" t="str">
        <f t="shared" si="18"/>
        <v xml:space="preserve">IS </v>
      </c>
      <c r="B347" s="29" t="str">
        <f t="shared" si="19"/>
        <v>632</v>
      </c>
      <c r="C347" s="130" t="s">
        <v>835</v>
      </c>
      <c r="D347" s="131" t="s">
        <v>836</v>
      </c>
      <c r="E347" s="129">
        <v>3</v>
      </c>
    </row>
    <row r="348" spans="1:5" customFormat="1" ht="15">
      <c r="A348" s="29" t="str">
        <f t="shared" si="18"/>
        <v xml:space="preserve">IS </v>
      </c>
      <c r="B348" s="29" t="str">
        <f t="shared" si="19"/>
        <v>651</v>
      </c>
      <c r="C348" s="130" t="s">
        <v>837</v>
      </c>
      <c r="D348" s="131" t="s">
        <v>799</v>
      </c>
      <c r="E348" s="129">
        <v>3</v>
      </c>
    </row>
    <row r="349" spans="1:5" customFormat="1" ht="15">
      <c r="A349" s="29" t="str">
        <f t="shared" si="18"/>
        <v xml:space="preserve">IS </v>
      </c>
      <c r="B349" s="29" t="str">
        <f t="shared" si="19"/>
        <v>681</v>
      </c>
      <c r="C349" s="130" t="s">
        <v>838</v>
      </c>
      <c r="D349" s="131" t="s">
        <v>810</v>
      </c>
      <c r="E349" s="129">
        <v>3</v>
      </c>
    </row>
    <row r="350" spans="1:5" customFormat="1" ht="15">
      <c r="A350" s="29" t="str">
        <f t="shared" si="18"/>
        <v xml:space="preserve">IS </v>
      </c>
      <c r="B350" s="29" t="str">
        <f t="shared" si="19"/>
        <v>701</v>
      </c>
      <c r="C350" s="130" t="s">
        <v>839</v>
      </c>
      <c r="D350" s="131" t="s">
        <v>840</v>
      </c>
      <c r="E350" s="129">
        <v>3</v>
      </c>
    </row>
    <row r="351" spans="1:5" customFormat="1" ht="15">
      <c r="A351" s="29" t="str">
        <f t="shared" si="18"/>
        <v xml:space="preserve">IS </v>
      </c>
      <c r="B351" s="29" t="str">
        <f t="shared" si="19"/>
        <v>702</v>
      </c>
      <c r="C351" s="130" t="s">
        <v>841</v>
      </c>
      <c r="D351" s="131" t="s">
        <v>818</v>
      </c>
      <c r="E351" s="129">
        <v>2</v>
      </c>
    </row>
    <row r="352" spans="1:5" customFormat="1" ht="15">
      <c r="A352" s="29" t="str">
        <f t="shared" si="18"/>
        <v xml:space="preserve">IS </v>
      </c>
      <c r="B352" s="29" t="str">
        <f t="shared" si="19"/>
        <v>722</v>
      </c>
      <c r="C352" s="130" t="s">
        <v>842</v>
      </c>
      <c r="D352" s="131" t="s">
        <v>843</v>
      </c>
      <c r="E352" s="129">
        <v>2</v>
      </c>
    </row>
    <row r="353" spans="1:5" customFormat="1" ht="15">
      <c r="A353" s="29" t="str">
        <f t="shared" ref="A353:A416" si="20">LEFT(C353,3)</f>
        <v>LAW</v>
      </c>
      <c r="B353" s="29" t="str">
        <f t="shared" ref="B353:B416" si="21">RIGHT(C353,3)</f>
        <v>392</v>
      </c>
      <c r="C353" s="130" t="s">
        <v>844</v>
      </c>
      <c r="D353" s="131" t="s">
        <v>845</v>
      </c>
      <c r="E353" s="129">
        <v>3</v>
      </c>
    </row>
    <row r="354" spans="1:5" customFormat="1" ht="15">
      <c r="A354" s="29" t="str">
        <f t="shared" si="20"/>
        <v>LAW</v>
      </c>
      <c r="B354" s="29" t="str">
        <f t="shared" si="21"/>
        <v>413</v>
      </c>
      <c r="C354" s="130" t="s">
        <v>846</v>
      </c>
      <c r="D354" s="131" t="s">
        <v>847</v>
      </c>
      <c r="E354" s="129">
        <v>2</v>
      </c>
    </row>
    <row r="355" spans="1:5" customFormat="1" ht="15">
      <c r="A355" s="29" t="str">
        <f t="shared" si="20"/>
        <v>MCC</v>
      </c>
      <c r="B355" s="29" t="str">
        <f t="shared" si="21"/>
        <v>201</v>
      </c>
      <c r="C355" s="130" t="s">
        <v>848</v>
      </c>
      <c r="D355" s="131" t="s">
        <v>849</v>
      </c>
      <c r="E355" s="129">
        <v>3</v>
      </c>
    </row>
    <row r="356" spans="1:5" customFormat="1" ht="15">
      <c r="A356" s="29" t="str">
        <f t="shared" si="20"/>
        <v>MCC</v>
      </c>
      <c r="B356" s="29" t="str">
        <f t="shared" si="21"/>
        <v>351</v>
      </c>
      <c r="C356" s="130" t="s">
        <v>850</v>
      </c>
      <c r="D356" s="131" t="s">
        <v>851</v>
      </c>
      <c r="E356" s="129">
        <v>3</v>
      </c>
    </row>
    <row r="357" spans="1:5" customFormat="1" ht="15">
      <c r="A357" s="29" t="str">
        <f t="shared" si="20"/>
        <v>MCC</v>
      </c>
      <c r="B357" s="29" t="str">
        <f t="shared" si="21"/>
        <v>401</v>
      </c>
      <c r="C357" s="130" t="s">
        <v>852</v>
      </c>
      <c r="D357" s="131" t="s">
        <v>853</v>
      </c>
      <c r="E357" s="129">
        <v>3</v>
      </c>
    </row>
    <row r="358" spans="1:5" customFormat="1" ht="15">
      <c r="A358" s="29" t="str">
        <f t="shared" si="20"/>
        <v>MCC</v>
      </c>
      <c r="B358" s="29" t="str">
        <f t="shared" si="21"/>
        <v>410</v>
      </c>
      <c r="C358" s="130" t="s">
        <v>854</v>
      </c>
      <c r="D358" s="131" t="s">
        <v>855</v>
      </c>
      <c r="E358" s="129">
        <v>1</v>
      </c>
    </row>
    <row r="359" spans="1:5" customFormat="1" ht="15">
      <c r="A359" s="29" t="str">
        <f t="shared" si="20"/>
        <v>MCC</v>
      </c>
      <c r="B359" s="29" t="str">
        <f t="shared" si="21"/>
        <v>413</v>
      </c>
      <c r="C359" s="130" t="s">
        <v>856</v>
      </c>
      <c r="D359" s="131" t="s">
        <v>857</v>
      </c>
      <c r="E359" s="129">
        <v>1</v>
      </c>
    </row>
    <row r="360" spans="1:5" customFormat="1" ht="15">
      <c r="A360" s="29" t="str">
        <f t="shared" si="20"/>
        <v>MCC</v>
      </c>
      <c r="B360" s="29" t="str">
        <f t="shared" si="21"/>
        <v>414</v>
      </c>
      <c r="C360" s="130" t="s">
        <v>858</v>
      </c>
      <c r="D360" s="131" t="s">
        <v>859</v>
      </c>
      <c r="E360" s="129">
        <v>1</v>
      </c>
    </row>
    <row r="361" spans="1:5" customFormat="1" ht="15">
      <c r="A361" s="29" t="str">
        <f t="shared" si="20"/>
        <v>MCC</v>
      </c>
      <c r="B361" s="29" t="str">
        <f t="shared" si="21"/>
        <v>418</v>
      </c>
      <c r="C361" s="130" t="s">
        <v>860</v>
      </c>
      <c r="D361" s="131" t="s">
        <v>861</v>
      </c>
      <c r="E361" s="129">
        <v>1</v>
      </c>
    </row>
    <row r="362" spans="1:5" customFormat="1" ht="15">
      <c r="A362" s="29" t="str">
        <f t="shared" si="20"/>
        <v>MCH</v>
      </c>
      <c r="B362" s="29" t="str">
        <f t="shared" si="21"/>
        <v>250</v>
      </c>
      <c r="C362" s="130" t="s">
        <v>862</v>
      </c>
      <c r="D362" s="131" t="s">
        <v>863</v>
      </c>
      <c r="E362" s="129">
        <v>2</v>
      </c>
    </row>
    <row r="363" spans="1:5" customFormat="1" ht="15">
      <c r="A363" s="29" t="str">
        <f t="shared" si="20"/>
        <v>MED</v>
      </c>
      <c r="B363" s="29" t="str">
        <f t="shared" si="21"/>
        <v>263</v>
      </c>
      <c r="C363" s="130" t="s">
        <v>864</v>
      </c>
      <c r="D363" s="131" t="s">
        <v>865</v>
      </c>
      <c r="E363" s="129">
        <v>1</v>
      </c>
    </row>
    <row r="364" spans="1:5" customFormat="1" ht="15">
      <c r="A364" s="29" t="str">
        <f t="shared" si="20"/>
        <v>MED</v>
      </c>
      <c r="B364" s="29" t="str">
        <f t="shared" si="21"/>
        <v>268</v>
      </c>
      <c r="C364" s="130" t="s">
        <v>866</v>
      </c>
      <c r="D364" s="131" t="s">
        <v>865</v>
      </c>
      <c r="E364" s="129">
        <v>2</v>
      </c>
    </row>
    <row r="365" spans="1:5" customFormat="1" ht="15">
      <c r="A365" s="29" t="str">
        <f t="shared" si="20"/>
        <v>MED</v>
      </c>
      <c r="B365" s="29" t="str">
        <f t="shared" si="21"/>
        <v>362</v>
      </c>
      <c r="C365" s="130" t="s">
        <v>867</v>
      </c>
      <c r="D365" s="131" t="s">
        <v>868</v>
      </c>
      <c r="E365" s="129">
        <v>2</v>
      </c>
    </row>
    <row r="366" spans="1:5" customFormat="1" ht="15">
      <c r="A366" s="29" t="str">
        <f t="shared" si="20"/>
        <v>MGT</v>
      </c>
      <c r="B366" s="29" t="str">
        <f t="shared" si="21"/>
        <v>433</v>
      </c>
      <c r="C366" s="130" t="s">
        <v>869</v>
      </c>
      <c r="D366" s="131" t="s">
        <v>870</v>
      </c>
      <c r="E366" s="129">
        <v>2</v>
      </c>
    </row>
    <row r="367" spans="1:5" customFormat="1" ht="15">
      <c r="A367" s="29" t="str">
        <f t="shared" si="20"/>
        <v>MIB</v>
      </c>
      <c r="B367" s="29" t="str">
        <f t="shared" si="21"/>
        <v>251</v>
      </c>
      <c r="C367" s="130" t="s">
        <v>871</v>
      </c>
      <c r="D367" s="131" t="s">
        <v>872</v>
      </c>
      <c r="E367" s="129">
        <v>3</v>
      </c>
    </row>
    <row r="368" spans="1:5" customFormat="1" ht="15">
      <c r="A368" s="29" t="str">
        <f t="shared" si="20"/>
        <v>MIB</v>
      </c>
      <c r="B368" s="29" t="str">
        <f t="shared" si="21"/>
        <v>253</v>
      </c>
      <c r="C368" s="130" t="s">
        <v>873</v>
      </c>
      <c r="D368" s="131" t="s">
        <v>874</v>
      </c>
      <c r="E368" s="129">
        <v>1</v>
      </c>
    </row>
    <row r="369" spans="1:5" customFormat="1" ht="15">
      <c r="A369" s="29" t="str">
        <f t="shared" si="20"/>
        <v>MIB</v>
      </c>
      <c r="B369" s="29" t="str">
        <f t="shared" si="21"/>
        <v>254</v>
      </c>
      <c r="C369" s="130" t="s">
        <v>875</v>
      </c>
      <c r="D369" s="131" t="s">
        <v>874</v>
      </c>
      <c r="E369" s="129">
        <v>1</v>
      </c>
    </row>
    <row r="370" spans="1:5" customFormat="1" ht="15">
      <c r="A370" s="29" t="str">
        <f t="shared" si="20"/>
        <v>MKT</v>
      </c>
      <c r="B370" s="29" t="str">
        <f t="shared" si="21"/>
        <v>253</v>
      </c>
      <c r="C370" s="130" t="s">
        <v>876</v>
      </c>
      <c r="D370" s="131" t="s">
        <v>877</v>
      </c>
      <c r="E370" s="129">
        <v>3</v>
      </c>
    </row>
    <row r="371" spans="1:5" customFormat="1" ht="15">
      <c r="A371" s="29" t="str">
        <f t="shared" si="20"/>
        <v>MKT</v>
      </c>
      <c r="B371" s="29" t="str">
        <f t="shared" si="21"/>
        <v>424</v>
      </c>
      <c r="C371" s="130" t="s">
        <v>878</v>
      </c>
      <c r="D371" s="131" t="s">
        <v>879</v>
      </c>
      <c r="E371" s="129">
        <v>2</v>
      </c>
    </row>
    <row r="372" spans="1:5" customFormat="1" ht="15">
      <c r="A372" s="29" t="str">
        <f t="shared" si="20"/>
        <v>MTH</v>
      </c>
      <c r="B372" s="29" t="str">
        <f t="shared" si="21"/>
        <v>254</v>
      </c>
      <c r="C372" s="130" t="s">
        <v>880</v>
      </c>
      <c r="D372" s="131" t="s">
        <v>881</v>
      </c>
      <c r="E372" s="129">
        <v>3</v>
      </c>
    </row>
    <row r="373" spans="1:5" customFormat="1" ht="15">
      <c r="A373" s="29" t="str">
        <f t="shared" si="20"/>
        <v>NTR</v>
      </c>
      <c r="B373" s="29" t="str">
        <f t="shared" si="21"/>
        <v>151</v>
      </c>
      <c r="C373" s="130" t="s">
        <v>882</v>
      </c>
      <c r="D373" s="131" t="s">
        <v>883</v>
      </c>
      <c r="E373" s="129">
        <v>2</v>
      </c>
    </row>
    <row r="374" spans="1:5" customFormat="1" ht="15">
      <c r="A374" s="29" t="str">
        <f t="shared" si="20"/>
        <v>NTR</v>
      </c>
      <c r="B374" s="29" t="str">
        <f t="shared" si="21"/>
        <v>413</v>
      </c>
      <c r="C374" s="130" t="s">
        <v>884</v>
      </c>
      <c r="D374" s="131" t="s">
        <v>885</v>
      </c>
      <c r="E374" s="129">
        <v>1</v>
      </c>
    </row>
    <row r="375" spans="1:5" customFormat="1" ht="15">
      <c r="A375" s="29" t="str">
        <f t="shared" si="20"/>
        <v>NTR</v>
      </c>
      <c r="B375" s="29" t="str">
        <f t="shared" si="21"/>
        <v>431</v>
      </c>
      <c r="C375" s="130" t="s">
        <v>886</v>
      </c>
      <c r="D375" s="131" t="s">
        <v>887</v>
      </c>
      <c r="E375" s="129">
        <v>1</v>
      </c>
    </row>
    <row r="376" spans="1:5" customFormat="1" ht="15">
      <c r="A376" s="29" t="str">
        <f t="shared" si="20"/>
        <v>NUR</v>
      </c>
      <c r="B376" s="29" t="str">
        <f t="shared" si="21"/>
        <v>248</v>
      </c>
      <c r="C376" s="130" t="s">
        <v>888</v>
      </c>
      <c r="D376" s="131" t="s">
        <v>889</v>
      </c>
      <c r="E376" s="129">
        <v>3</v>
      </c>
    </row>
    <row r="377" spans="1:5" customFormat="1" ht="15">
      <c r="A377" s="29" t="str">
        <f t="shared" si="20"/>
        <v>NUR</v>
      </c>
      <c r="B377" s="29" t="str">
        <f t="shared" si="21"/>
        <v>251</v>
      </c>
      <c r="C377" s="130" t="s">
        <v>890</v>
      </c>
      <c r="D377" s="131" t="s">
        <v>891</v>
      </c>
      <c r="E377" s="129">
        <v>4</v>
      </c>
    </row>
    <row r="378" spans="1:5" customFormat="1" ht="15">
      <c r="A378" s="29" t="str">
        <f t="shared" si="20"/>
        <v>NUR</v>
      </c>
      <c r="B378" s="29" t="str">
        <f t="shared" si="21"/>
        <v>296</v>
      </c>
      <c r="C378" s="130" t="s">
        <v>892</v>
      </c>
      <c r="D378" s="131" t="s">
        <v>755</v>
      </c>
      <c r="E378" s="129">
        <v>1</v>
      </c>
    </row>
    <row r="379" spans="1:5" customFormat="1" ht="15">
      <c r="A379" s="29" t="str">
        <f t="shared" si="20"/>
        <v>NUR</v>
      </c>
      <c r="B379" s="29" t="str">
        <f t="shared" si="21"/>
        <v>300</v>
      </c>
      <c r="C379" s="130" t="s">
        <v>893</v>
      </c>
      <c r="D379" s="131" t="s">
        <v>894</v>
      </c>
      <c r="E379" s="129">
        <v>3</v>
      </c>
    </row>
    <row r="380" spans="1:5" customFormat="1" ht="15">
      <c r="A380" s="29" t="str">
        <f t="shared" si="20"/>
        <v>NUR</v>
      </c>
      <c r="B380" s="29" t="str">
        <f t="shared" si="21"/>
        <v>301</v>
      </c>
      <c r="C380" s="130" t="s">
        <v>895</v>
      </c>
      <c r="D380" s="131" t="s">
        <v>894</v>
      </c>
      <c r="E380" s="129">
        <v>4</v>
      </c>
    </row>
    <row r="381" spans="1:5" customFormat="1" ht="15">
      <c r="A381" s="29" t="str">
        <f t="shared" si="20"/>
        <v>NUR</v>
      </c>
      <c r="B381" s="29" t="str">
        <f t="shared" si="21"/>
        <v>302</v>
      </c>
      <c r="C381" s="130" t="s">
        <v>896</v>
      </c>
      <c r="D381" s="131" t="s">
        <v>897</v>
      </c>
      <c r="E381" s="129">
        <v>2</v>
      </c>
    </row>
    <row r="382" spans="1:5" customFormat="1" ht="15">
      <c r="A382" s="29" t="str">
        <f t="shared" si="20"/>
        <v>NUR</v>
      </c>
      <c r="B382" s="29" t="str">
        <f t="shared" si="21"/>
        <v>303</v>
      </c>
      <c r="C382" s="130" t="s">
        <v>898</v>
      </c>
      <c r="D382" s="131" t="s">
        <v>899</v>
      </c>
      <c r="E382" s="129">
        <v>2</v>
      </c>
    </row>
    <row r="383" spans="1:5" customFormat="1" ht="15">
      <c r="A383" s="29" t="str">
        <f t="shared" si="20"/>
        <v>NUR</v>
      </c>
      <c r="B383" s="29" t="str">
        <f t="shared" si="21"/>
        <v>305</v>
      </c>
      <c r="C383" s="130" t="s">
        <v>900</v>
      </c>
      <c r="D383" s="131" t="s">
        <v>901</v>
      </c>
      <c r="E383" s="129">
        <v>2</v>
      </c>
    </row>
    <row r="384" spans="1:5" customFormat="1" ht="15">
      <c r="A384" s="29" t="str">
        <f t="shared" si="20"/>
        <v>NUR</v>
      </c>
      <c r="B384" s="29" t="str">
        <f t="shared" si="21"/>
        <v>306</v>
      </c>
      <c r="C384" s="130" t="s">
        <v>902</v>
      </c>
      <c r="D384" s="131" t="s">
        <v>903</v>
      </c>
      <c r="E384" s="129">
        <v>2</v>
      </c>
    </row>
    <row r="385" spans="1:5" customFormat="1" ht="15">
      <c r="A385" s="29" t="str">
        <f t="shared" si="20"/>
        <v>NUR</v>
      </c>
      <c r="B385" s="29" t="str">
        <f t="shared" si="21"/>
        <v>313</v>
      </c>
      <c r="C385" s="130" t="s">
        <v>904</v>
      </c>
      <c r="D385" s="131" t="s">
        <v>905</v>
      </c>
      <c r="E385" s="129">
        <v>2</v>
      </c>
    </row>
    <row r="386" spans="1:5" customFormat="1" ht="15">
      <c r="A386" s="29" t="str">
        <f t="shared" si="20"/>
        <v>NUR</v>
      </c>
      <c r="B386" s="29" t="str">
        <f t="shared" si="21"/>
        <v>323</v>
      </c>
      <c r="C386" s="130" t="s">
        <v>906</v>
      </c>
      <c r="D386" s="131" t="s">
        <v>907</v>
      </c>
      <c r="E386" s="129">
        <v>3</v>
      </c>
    </row>
    <row r="387" spans="1:5" customFormat="1" ht="15">
      <c r="A387" s="29" t="str">
        <f t="shared" si="20"/>
        <v>NUR</v>
      </c>
      <c r="B387" s="29" t="str">
        <f t="shared" si="21"/>
        <v>324</v>
      </c>
      <c r="C387" s="130" t="s">
        <v>908</v>
      </c>
      <c r="D387" s="131" t="s">
        <v>907</v>
      </c>
      <c r="E387" s="129">
        <v>4</v>
      </c>
    </row>
    <row r="388" spans="1:5" customFormat="1" ht="15">
      <c r="A388" s="29" t="str">
        <f t="shared" si="20"/>
        <v>NUR</v>
      </c>
      <c r="B388" s="29" t="str">
        <f t="shared" si="21"/>
        <v>333</v>
      </c>
      <c r="C388" s="130" t="s">
        <v>909</v>
      </c>
      <c r="D388" s="131" t="s">
        <v>910</v>
      </c>
      <c r="E388" s="129">
        <v>3</v>
      </c>
    </row>
    <row r="389" spans="1:5" customFormat="1" ht="15">
      <c r="A389" s="29" t="str">
        <f t="shared" si="20"/>
        <v>NUR</v>
      </c>
      <c r="B389" s="29" t="str">
        <f t="shared" si="21"/>
        <v>334</v>
      </c>
      <c r="C389" s="130" t="s">
        <v>911</v>
      </c>
      <c r="D389" s="131" t="s">
        <v>910</v>
      </c>
      <c r="E389" s="129">
        <v>4</v>
      </c>
    </row>
    <row r="390" spans="1:5" customFormat="1" ht="15">
      <c r="A390" s="29" t="str">
        <f t="shared" si="20"/>
        <v>NUR</v>
      </c>
      <c r="B390" s="29" t="str">
        <f t="shared" si="21"/>
        <v>343</v>
      </c>
      <c r="C390" s="130" t="s">
        <v>912</v>
      </c>
      <c r="D390" s="131" t="s">
        <v>913</v>
      </c>
      <c r="E390" s="129">
        <v>2</v>
      </c>
    </row>
    <row r="391" spans="1:5" customFormat="1" ht="15">
      <c r="A391" s="29" t="str">
        <f t="shared" si="20"/>
        <v>NUR</v>
      </c>
      <c r="B391" s="29" t="str">
        <f t="shared" si="21"/>
        <v>344</v>
      </c>
      <c r="C391" s="130" t="s">
        <v>914</v>
      </c>
      <c r="D391" s="131" t="s">
        <v>913</v>
      </c>
      <c r="E391" s="129">
        <v>3</v>
      </c>
    </row>
    <row r="392" spans="1:5" customFormat="1" ht="15">
      <c r="A392" s="29" t="str">
        <f t="shared" si="20"/>
        <v>NUR</v>
      </c>
      <c r="B392" s="29" t="str">
        <f t="shared" si="21"/>
        <v>348</v>
      </c>
      <c r="C392" s="130" t="s">
        <v>915</v>
      </c>
      <c r="D392" s="131" t="s">
        <v>916</v>
      </c>
      <c r="E392" s="129">
        <v>3</v>
      </c>
    </row>
    <row r="393" spans="1:5" customFormat="1" ht="15">
      <c r="A393" s="29" t="str">
        <f t="shared" si="20"/>
        <v>NUR</v>
      </c>
      <c r="B393" s="29" t="str">
        <f t="shared" si="21"/>
        <v>349</v>
      </c>
      <c r="C393" s="130" t="s">
        <v>917</v>
      </c>
      <c r="D393" s="131" t="s">
        <v>668</v>
      </c>
      <c r="E393" s="129">
        <v>1</v>
      </c>
    </row>
    <row r="394" spans="1:5" customFormat="1" ht="15">
      <c r="A394" s="29" t="str">
        <f t="shared" si="20"/>
        <v>NUR</v>
      </c>
      <c r="B394" s="29" t="str">
        <f t="shared" si="21"/>
        <v>396</v>
      </c>
      <c r="C394" s="130" t="s">
        <v>918</v>
      </c>
      <c r="D394" s="131" t="s">
        <v>755</v>
      </c>
      <c r="E394" s="129">
        <v>1</v>
      </c>
    </row>
    <row r="395" spans="1:5" customFormat="1" ht="15">
      <c r="A395" s="29" t="str">
        <f t="shared" si="20"/>
        <v>NUR</v>
      </c>
      <c r="B395" s="29" t="str">
        <f t="shared" si="21"/>
        <v>402</v>
      </c>
      <c r="C395" s="130" t="s">
        <v>919</v>
      </c>
      <c r="D395" s="131" t="s">
        <v>920</v>
      </c>
      <c r="E395" s="129">
        <v>2</v>
      </c>
    </row>
    <row r="396" spans="1:5" customFormat="1" ht="15">
      <c r="A396" s="29" t="str">
        <f t="shared" si="20"/>
        <v>NUR</v>
      </c>
      <c r="B396" s="29" t="str">
        <f t="shared" si="21"/>
        <v>403</v>
      </c>
      <c r="C396" s="130" t="s">
        <v>921</v>
      </c>
      <c r="D396" s="131" t="s">
        <v>922</v>
      </c>
      <c r="E396" s="129">
        <v>2</v>
      </c>
    </row>
    <row r="397" spans="1:5" customFormat="1" ht="15">
      <c r="A397" s="29" t="str">
        <f t="shared" si="20"/>
        <v>NUR</v>
      </c>
      <c r="B397" s="29" t="str">
        <f t="shared" si="21"/>
        <v>405</v>
      </c>
      <c r="C397" s="130" t="s">
        <v>923</v>
      </c>
      <c r="D397" s="131" t="s">
        <v>924</v>
      </c>
      <c r="E397" s="129">
        <v>2</v>
      </c>
    </row>
    <row r="398" spans="1:5" customFormat="1" ht="15">
      <c r="A398" s="29" t="str">
        <f t="shared" si="20"/>
        <v>NUR</v>
      </c>
      <c r="B398" s="29" t="str">
        <f t="shared" si="21"/>
        <v>406</v>
      </c>
      <c r="C398" s="130" t="s">
        <v>925</v>
      </c>
      <c r="D398" s="131" t="s">
        <v>926</v>
      </c>
      <c r="E398" s="129">
        <v>2</v>
      </c>
    </row>
    <row r="399" spans="1:5" customFormat="1" ht="15">
      <c r="A399" s="29" t="str">
        <f t="shared" si="20"/>
        <v>NUR</v>
      </c>
      <c r="B399" s="29" t="str">
        <f t="shared" si="21"/>
        <v>413</v>
      </c>
      <c r="C399" s="130" t="s">
        <v>927</v>
      </c>
      <c r="D399" s="131" t="s">
        <v>928</v>
      </c>
      <c r="E399" s="129">
        <v>2</v>
      </c>
    </row>
    <row r="400" spans="1:5" customFormat="1" ht="15">
      <c r="A400" s="29" t="str">
        <f t="shared" si="20"/>
        <v>NUR</v>
      </c>
      <c r="B400" s="29" t="str">
        <f t="shared" si="21"/>
        <v>414</v>
      </c>
      <c r="C400" s="130" t="s">
        <v>929</v>
      </c>
      <c r="D400" s="131" t="s">
        <v>930</v>
      </c>
      <c r="E400" s="129">
        <v>2</v>
      </c>
    </row>
    <row r="401" spans="1:5" customFormat="1" ht="15">
      <c r="A401" s="29" t="str">
        <f t="shared" si="20"/>
        <v>NUR</v>
      </c>
      <c r="B401" s="29" t="str">
        <f t="shared" si="21"/>
        <v>423</v>
      </c>
      <c r="C401" s="130" t="s">
        <v>931</v>
      </c>
      <c r="D401" s="131" t="s">
        <v>932</v>
      </c>
      <c r="E401" s="129">
        <v>2</v>
      </c>
    </row>
    <row r="402" spans="1:5" customFormat="1" ht="15">
      <c r="A402" s="29" t="str">
        <f t="shared" si="20"/>
        <v>NUR</v>
      </c>
      <c r="B402" s="29" t="str">
        <f t="shared" si="21"/>
        <v>433</v>
      </c>
      <c r="C402" s="130" t="s">
        <v>933</v>
      </c>
      <c r="D402" s="131" t="s">
        <v>934</v>
      </c>
      <c r="E402" s="129">
        <v>2</v>
      </c>
    </row>
    <row r="403" spans="1:5" customFormat="1" ht="15">
      <c r="A403" s="29" t="str">
        <f t="shared" si="20"/>
        <v>NUR</v>
      </c>
      <c r="B403" s="29" t="str">
        <f t="shared" si="21"/>
        <v>448</v>
      </c>
      <c r="C403" s="130" t="s">
        <v>935</v>
      </c>
      <c r="D403" s="131" t="s">
        <v>936</v>
      </c>
      <c r="E403" s="129">
        <v>5</v>
      </c>
    </row>
    <row r="404" spans="1:5" customFormat="1" ht="15">
      <c r="A404" s="29" t="str">
        <f t="shared" si="20"/>
        <v>NUR</v>
      </c>
      <c r="B404" s="29" t="str">
        <f t="shared" si="21"/>
        <v>452</v>
      </c>
      <c r="C404" s="130" t="s">
        <v>937</v>
      </c>
      <c r="D404" s="131" t="s">
        <v>932</v>
      </c>
      <c r="E404" s="129">
        <v>3</v>
      </c>
    </row>
    <row r="405" spans="1:5" customFormat="1" ht="15">
      <c r="A405" s="29" t="str">
        <f t="shared" si="20"/>
        <v>NUR</v>
      </c>
      <c r="B405" s="29" t="str">
        <f t="shared" si="21"/>
        <v>453</v>
      </c>
      <c r="C405" s="130" t="s">
        <v>938</v>
      </c>
      <c r="D405" s="131" t="s">
        <v>934</v>
      </c>
      <c r="E405" s="129">
        <v>3</v>
      </c>
    </row>
    <row r="406" spans="1:5" customFormat="1" ht="15">
      <c r="A406" s="29" t="str">
        <f t="shared" si="20"/>
        <v>NUR</v>
      </c>
      <c r="B406" s="29" t="str">
        <f t="shared" si="21"/>
        <v>455</v>
      </c>
      <c r="C406" s="130" t="s">
        <v>939</v>
      </c>
      <c r="D406" s="131" t="s">
        <v>940</v>
      </c>
      <c r="E406" s="129">
        <v>2</v>
      </c>
    </row>
    <row r="407" spans="1:5" customFormat="1" ht="15">
      <c r="A407" s="29" t="str">
        <f t="shared" si="20"/>
        <v>PMY</v>
      </c>
      <c r="B407" s="29" t="str">
        <f t="shared" si="21"/>
        <v>300</v>
      </c>
      <c r="C407" s="130" t="s">
        <v>941</v>
      </c>
      <c r="D407" s="131" t="s">
        <v>942</v>
      </c>
      <c r="E407" s="129">
        <v>2</v>
      </c>
    </row>
    <row r="408" spans="1:5" customFormat="1" ht="15">
      <c r="A408" s="29" t="str">
        <f t="shared" si="20"/>
        <v>PMY</v>
      </c>
      <c r="B408" s="29" t="str">
        <f t="shared" si="21"/>
        <v>301</v>
      </c>
      <c r="C408" s="130" t="s">
        <v>943</v>
      </c>
      <c r="D408" s="131" t="s">
        <v>944</v>
      </c>
      <c r="E408" s="129">
        <v>3</v>
      </c>
    </row>
    <row r="409" spans="1:5" customFormat="1" ht="15">
      <c r="A409" s="29" t="str">
        <f t="shared" si="20"/>
        <v>PMY</v>
      </c>
      <c r="B409" s="29" t="str">
        <f t="shared" si="21"/>
        <v>302</v>
      </c>
      <c r="C409" s="130" t="s">
        <v>945</v>
      </c>
      <c r="D409" s="131" t="s">
        <v>946</v>
      </c>
      <c r="E409" s="129">
        <v>3</v>
      </c>
    </row>
    <row r="410" spans="1:5" customFormat="1" ht="15">
      <c r="A410" s="29" t="str">
        <f t="shared" si="20"/>
        <v>PMY</v>
      </c>
      <c r="B410" s="29" t="str">
        <f t="shared" si="21"/>
        <v>304</v>
      </c>
      <c r="C410" s="130" t="s">
        <v>947</v>
      </c>
      <c r="D410" s="131" t="s">
        <v>948</v>
      </c>
      <c r="E410" s="129">
        <v>3</v>
      </c>
    </row>
    <row r="411" spans="1:5" customFormat="1" ht="15">
      <c r="A411" s="29" t="str">
        <f t="shared" si="20"/>
        <v>PMY</v>
      </c>
      <c r="B411" s="29" t="str">
        <f t="shared" si="21"/>
        <v>443</v>
      </c>
      <c r="C411" s="130" t="s">
        <v>949</v>
      </c>
      <c r="D411" s="131" t="s">
        <v>950</v>
      </c>
      <c r="E411" s="129">
        <v>1</v>
      </c>
    </row>
    <row r="412" spans="1:5" customFormat="1" ht="15">
      <c r="A412" s="29" t="str">
        <f t="shared" si="20"/>
        <v>PTH</v>
      </c>
      <c r="B412" s="29" t="str">
        <f t="shared" si="21"/>
        <v>350</v>
      </c>
      <c r="C412" s="130" t="s">
        <v>951</v>
      </c>
      <c r="D412" s="131" t="s">
        <v>952</v>
      </c>
      <c r="E412" s="129">
        <v>3</v>
      </c>
    </row>
    <row r="413" spans="1:5" customFormat="1" ht="15">
      <c r="A413" s="29" t="str">
        <f t="shared" si="20"/>
        <v>PHC</v>
      </c>
      <c r="B413" s="29" t="str">
        <f t="shared" si="21"/>
        <v>351</v>
      </c>
      <c r="C413" s="130" t="s">
        <v>953</v>
      </c>
      <c r="D413" s="131" t="s">
        <v>954</v>
      </c>
      <c r="E413" s="129">
        <v>3</v>
      </c>
    </row>
    <row r="414" spans="1:5" customFormat="1" ht="15">
      <c r="A414" s="29" t="str">
        <f t="shared" si="20"/>
        <v>PHC</v>
      </c>
      <c r="B414" s="29" t="str">
        <f t="shared" si="21"/>
        <v>401</v>
      </c>
      <c r="C414" s="130" t="s">
        <v>955</v>
      </c>
      <c r="D414" s="131" t="s">
        <v>956</v>
      </c>
      <c r="E414" s="129">
        <v>3</v>
      </c>
    </row>
    <row r="415" spans="1:5" customFormat="1" ht="15">
      <c r="A415" s="29" t="str">
        <f t="shared" si="20"/>
        <v>PHC</v>
      </c>
      <c r="B415" s="29" t="str">
        <f t="shared" si="21"/>
        <v>402</v>
      </c>
      <c r="C415" s="130" t="s">
        <v>957</v>
      </c>
      <c r="D415" s="131" t="s">
        <v>958</v>
      </c>
      <c r="E415" s="129">
        <v>2</v>
      </c>
    </row>
    <row r="416" spans="1:5" customFormat="1" ht="15">
      <c r="A416" s="29" t="str">
        <f t="shared" si="20"/>
        <v>PHC</v>
      </c>
      <c r="B416" s="29" t="str">
        <f t="shared" si="21"/>
        <v>406</v>
      </c>
      <c r="C416" s="130" t="s">
        <v>959</v>
      </c>
      <c r="D416" s="131" t="s">
        <v>960</v>
      </c>
      <c r="E416" s="129">
        <v>3</v>
      </c>
    </row>
    <row r="417" spans="1:5" customFormat="1" ht="15">
      <c r="A417" s="29" t="str">
        <f t="shared" ref="A417:A480" si="22">LEFT(C417,3)</f>
        <v>PHC</v>
      </c>
      <c r="B417" s="29" t="str">
        <f t="shared" ref="B417:B480" si="23">RIGHT(C417,3)</f>
        <v>414</v>
      </c>
      <c r="C417" s="130" t="s">
        <v>961</v>
      </c>
      <c r="D417" s="131" t="s">
        <v>962</v>
      </c>
      <c r="E417" s="129">
        <v>1</v>
      </c>
    </row>
    <row r="418" spans="1:5" customFormat="1" ht="15">
      <c r="A418" s="29" t="str">
        <f t="shared" si="22"/>
        <v>PHC</v>
      </c>
      <c r="B418" s="29" t="str">
        <f t="shared" si="23"/>
        <v>422</v>
      </c>
      <c r="C418" s="130" t="s">
        <v>963</v>
      </c>
      <c r="D418" s="131" t="s">
        <v>964</v>
      </c>
      <c r="E418" s="129">
        <v>1</v>
      </c>
    </row>
    <row r="419" spans="1:5" customFormat="1" ht="15">
      <c r="A419" s="29" t="str">
        <f t="shared" si="22"/>
        <v>PHC</v>
      </c>
      <c r="B419" s="29" t="str">
        <f t="shared" si="23"/>
        <v>424</v>
      </c>
      <c r="C419" s="130" t="s">
        <v>965</v>
      </c>
      <c r="D419" s="131" t="s">
        <v>966</v>
      </c>
      <c r="E419" s="129">
        <v>1</v>
      </c>
    </row>
    <row r="420" spans="1:5" customFormat="1" ht="15">
      <c r="A420" s="29" t="str">
        <f t="shared" si="22"/>
        <v>PHC</v>
      </c>
      <c r="B420" s="29" t="str">
        <f t="shared" si="23"/>
        <v>434</v>
      </c>
      <c r="C420" s="130" t="s">
        <v>967</v>
      </c>
      <c r="D420" s="131" t="s">
        <v>968</v>
      </c>
      <c r="E420" s="129">
        <v>1</v>
      </c>
    </row>
    <row r="421" spans="1:5" customFormat="1" ht="15">
      <c r="A421" s="29" t="str">
        <f t="shared" si="22"/>
        <v>PHC</v>
      </c>
      <c r="B421" s="29" t="str">
        <f t="shared" si="23"/>
        <v>451</v>
      </c>
      <c r="C421" s="130" t="s">
        <v>969</v>
      </c>
      <c r="D421" s="131" t="s">
        <v>970</v>
      </c>
      <c r="E421" s="129">
        <v>3</v>
      </c>
    </row>
    <row r="422" spans="1:5" customFormat="1" ht="15">
      <c r="A422" s="29" t="str">
        <f t="shared" si="22"/>
        <v>PHM</v>
      </c>
      <c r="B422" s="29" t="str">
        <f t="shared" si="23"/>
        <v>296</v>
      </c>
      <c r="C422" s="130" t="s">
        <v>971</v>
      </c>
      <c r="D422" s="131" t="s">
        <v>755</v>
      </c>
      <c r="E422" s="129">
        <v>1</v>
      </c>
    </row>
    <row r="423" spans="1:5" customFormat="1" ht="15">
      <c r="A423" s="29" t="str">
        <f t="shared" si="22"/>
        <v>PHM</v>
      </c>
      <c r="B423" s="29" t="str">
        <f t="shared" si="23"/>
        <v>396</v>
      </c>
      <c r="C423" s="130" t="s">
        <v>972</v>
      </c>
      <c r="D423" s="131" t="s">
        <v>755</v>
      </c>
      <c r="E423" s="129">
        <v>1</v>
      </c>
    </row>
    <row r="424" spans="1:5" customFormat="1" ht="15">
      <c r="A424" s="29" t="str">
        <f t="shared" si="22"/>
        <v>PHM</v>
      </c>
      <c r="B424" s="29" t="str">
        <f t="shared" si="23"/>
        <v>402</v>
      </c>
      <c r="C424" s="130" t="s">
        <v>973</v>
      </c>
      <c r="D424" s="131" t="s">
        <v>974</v>
      </c>
      <c r="E424" s="129">
        <v>3</v>
      </c>
    </row>
    <row r="425" spans="1:5" customFormat="1" ht="15">
      <c r="A425" s="29" t="str">
        <f t="shared" si="22"/>
        <v>PHM</v>
      </c>
      <c r="B425" s="29" t="str">
        <f t="shared" si="23"/>
        <v>404</v>
      </c>
      <c r="C425" s="130" t="s">
        <v>975</v>
      </c>
      <c r="D425" s="131" t="s">
        <v>976</v>
      </c>
      <c r="E425" s="129">
        <v>3</v>
      </c>
    </row>
    <row r="426" spans="1:5" customFormat="1" ht="15">
      <c r="A426" s="29" t="str">
        <f t="shared" si="22"/>
        <v>PHM</v>
      </c>
      <c r="B426" s="29" t="str">
        <f t="shared" si="23"/>
        <v>407</v>
      </c>
      <c r="C426" s="130" t="s">
        <v>977</v>
      </c>
      <c r="D426" s="131" t="s">
        <v>978</v>
      </c>
      <c r="E426" s="129">
        <v>3</v>
      </c>
    </row>
    <row r="427" spans="1:5" customFormat="1" ht="15">
      <c r="A427" s="29" t="str">
        <f t="shared" si="22"/>
        <v>PHM</v>
      </c>
      <c r="B427" s="29" t="str">
        <f t="shared" si="23"/>
        <v>410</v>
      </c>
      <c r="C427" s="130" t="s">
        <v>979</v>
      </c>
      <c r="D427" s="131" t="s">
        <v>980</v>
      </c>
      <c r="E427" s="129">
        <v>2</v>
      </c>
    </row>
    <row r="428" spans="1:5" customFormat="1" ht="15">
      <c r="A428" s="29" t="str">
        <f t="shared" si="22"/>
        <v>PHM</v>
      </c>
      <c r="B428" s="29" t="str">
        <f t="shared" si="23"/>
        <v>413</v>
      </c>
      <c r="C428" s="130" t="s">
        <v>981</v>
      </c>
      <c r="D428" s="131" t="s">
        <v>982</v>
      </c>
      <c r="E428" s="129">
        <v>2</v>
      </c>
    </row>
    <row r="429" spans="1:5" customFormat="1" ht="15">
      <c r="A429" s="29" t="str">
        <f t="shared" si="22"/>
        <v>PHM</v>
      </c>
      <c r="B429" s="29" t="str">
        <f t="shared" si="23"/>
        <v>447</v>
      </c>
      <c r="C429" s="130" t="s">
        <v>983</v>
      </c>
      <c r="D429" s="131" t="s">
        <v>984</v>
      </c>
      <c r="E429" s="129">
        <v>4</v>
      </c>
    </row>
    <row r="430" spans="1:5" customFormat="1" ht="15">
      <c r="A430" s="29" t="str">
        <f t="shared" si="22"/>
        <v>PHM</v>
      </c>
      <c r="B430" s="29" t="str">
        <f t="shared" si="23"/>
        <v>448</v>
      </c>
      <c r="C430" s="130" t="s">
        <v>985</v>
      </c>
      <c r="D430" s="131" t="s">
        <v>986</v>
      </c>
      <c r="E430" s="129">
        <v>4</v>
      </c>
    </row>
    <row r="431" spans="1:5" customFormat="1" ht="15">
      <c r="A431" s="29" t="str">
        <f t="shared" si="22"/>
        <v>PHM</v>
      </c>
      <c r="B431" s="29" t="str">
        <f t="shared" si="23"/>
        <v>496</v>
      </c>
      <c r="C431" s="130" t="s">
        <v>987</v>
      </c>
      <c r="D431" s="131" t="s">
        <v>755</v>
      </c>
      <c r="E431" s="129">
        <v>1</v>
      </c>
    </row>
    <row r="432" spans="1:5" customFormat="1" ht="15">
      <c r="A432" s="29" t="str">
        <f t="shared" si="22"/>
        <v>REM</v>
      </c>
      <c r="B432" s="29" t="str">
        <f t="shared" si="23"/>
        <v>400</v>
      </c>
      <c r="C432" s="130" t="s">
        <v>988</v>
      </c>
      <c r="D432" s="131" t="s">
        <v>989</v>
      </c>
      <c r="E432" s="129">
        <v>2</v>
      </c>
    </row>
    <row r="433" spans="1:5" customFormat="1" ht="15">
      <c r="A433" s="29" t="str">
        <f t="shared" si="22"/>
        <v xml:space="preserve">SE </v>
      </c>
      <c r="B433" s="29" t="str">
        <f t="shared" si="23"/>
        <v>445</v>
      </c>
      <c r="C433" s="130" t="s">
        <v>990</v>
      </c>
      <c r="D433" s="131" t="s">
        <v>991</v>
      </c>
      <c r="E433" s="129">
        <v>3</v>
      </c>
    </row>
    <row r="434" spans="1:5" customFormat="1" ht="15">
      <c r="A434" s="29" t="str">
        <f t="shared" si="22"/>
        <v>SOC</v>
      </c>
      <c r="B434" s="29" t="str">
        <f t="shared" si="23"/>
        <v>323</v>
      </c>
      <c r="C434" s="130" t="s">
        <v>992</v>
      </c>
      <c r="D434" s="131" t="s">
        <v>993</v>
      </c>
      <c r="E434" s="129">
        <v>1</v>
      </c>
    </row>
    <row r="435" spans="1:5" customFormat="1" ht="15">
      <c r="A435" s="29" t="str">
        <f t="shared" si="22"/>
        <v>SPM</v>
      </c>
      <c r="B435" s="29" t="str">
        <f t="shared" si="23"/>
        <v>200</v>
      </c>
      <c r="C435" s="130" t="s">
        <v>994</v>
      </c>
      <c r="D435" s="131" t="s">
        <v>995</v>
      </c>
      <c r="E435" s="129">
        <v>1</v>
      </c>
    </row>
    <row r="436" spans="1:5" customFormat="1" ht="15">
      <c r="A436" s="29" t="str">
        <f t="shared" si="22"/>
        <v>SPM</v>
      </c>
      <c r="B436" s="29" t="str">
        <f t="shared" si="23"/>
        <v>300</v>
      </c>
      <c r="C436" s="130" t="s">
        <v>996</v>
      </c>
      <c r="D436" s="131" t="s">
        <v>997</v>
      </c>
      <c r="E436" s="129">
        <v>1</v>
      </c>
    </row>
    <row r="437" spans="1:5" customFormat="1" ht="15">
      <c r="A437" s="29" t="str">
        <f t="shared" si="22"/>
        <v>SPM</v>
      </c>
      <c r="B437" s="29" t="str">
        <f t="shared" si="23"/>
        <v>302</v>
      </c>
      <c r="C437" s="130" t="s">
        <v>998</v>
      </c>
      <c r="D437" s="131" t="s">
        <v>999</v>
      </c>
      <c r="E437" s="129">
        <v>2</v>
      </c>
    </row>
    <row r="438" spans="1:5" customFormat="1" ht="15">
      <c r="A438" s="29" t="str">
        <f t="shared" si="22"/>
        <v>SPM</v>
      </c>
      <c r="B438" s="29" t="str">
        <f t="shared" si="23"/>
        <v>413</v>
      </c>
      <c r="C438" s="130" t="s">
        <v>1000</v>
      </c>
      <c r="D438" s="131" t="s">
        <v>1001</v>
      </c>
      <c r="E438" s="129">
        <v>1</v>
      </c>
    </row>
    <row r="439" spans="1:5" customFormat="1" ht="15">
      <c r="A439" s="29" t="str">
        <f t="shared" si="22"/>
        <v>STA</v>
      </c>
      <c r="B439" s="29" t="str">
        <f t="shared" si="23"/>
        <v>423</v>
      </c>
      <c r="C439" s="130" t="s">
        <v>1002</v>
      </c>
      <c r="D439" s="131" t="s">
        <v>1003</v>
      </c>
      <c r="E439" s="129">
        <v>3</v>
      </c>
    </row>
    <row r="440" spans="1:5" customFormat="1" ht="15">
      <c r="A440" s="29" t="str">
        <f t="shared" si="22"/>
        <v>SUR</v>
      </c>
      <c r="B440" s="29" t="str">
        <f t="shared" si="23"/>
        <v>251</v>
      </c>
      <c r="C440" s="130" t="s">
        <v>1004</v>
      </c>
      <c r="D440" s="131" t="s">
        <v>1005</v>
      </c>
      <c r="E440" s="129">
        <v>2</v>
      </c>
    </row>
    <row r="441" spans="1:5" customFormat="1" ht="15">
      <c r="A441" s="29" t="str">
        <f t="shared" si="22"/>
        <v>TOU</v>
      </c>
      <c r="B441" s="29" t="str">
        <f t="shared" si="23"/>
        <v>151</v>
      </c>
      <c r="C441" s="130" t="s">
        <v>1006</v>
      </c>
      <c r="D441" s="131" t="s">
        <v>1007</v>
      </c>
      <c r="E441" s="129">
        <v>2</v>
      </c>
    </row>
    <row r="442" spans="1:5" customFormat="1" ht="15">
      <c r="A442" s="29" t="str">
        <f t="shared" si="22"/>
        <v>TOU</v>
      </c>
      <c r="B442" s="29" t="str">
        <f t="shared" si="23"/>
        <v>296</v>
      </c>
      <c r="C442" s="130" t="s">
        <v>1008</v>
      </c>
      <c r="D442" s="131" t="s">
        <v>755</v>
      </c>
      <c r="E442" s="129">
        <v>1</v>
      </c>
    </row>
    <row r="443" spans="1:5" customFormat="1" ht="15">
      <c r="A443" s="29" t="str">
        <f t="shared" si="22"/>
        <v>TOU</v>
      </c>
      <c r="B443" s="29" t="str">
        <f t="shared" si="23"/>
        <v>348</v>
      </c>
      <c r="C443" s="130" t="s">
        <v>1009</v>
      </c>
      <c r="D443" s="131" t="s">
        <v>757</v>
      </c>
      <c r="E443" s="129">
        <v>5</v>
      </c>
    </row>
    <row r="444" spans="1:5" customFormat="1" ht="15">
      <c r="A444" s="29" t="str">
        <f t="shared" si="22"/>
        <v>TOU</v>
      </c>
      <c r="B444" s="29" t="str">
        <f t="shared" si="23"/>
        <v>349</v>
      </c>
      <c r="C444" s="130" t="s">
        <v>1010</v>
      </c>
      <c r="D444" s="131" t="s">
        <v>668</v>
      </c>
      <c r="E444" s="129">
        <v>1</v>
      </c>
    </row>
    <row r="445" spans="1:5" customFormat="1" ht="15">
      <c r="A445" s="29" t="str">
        <f t="shared" si="22"/>
        <v>TOU</v>
      </c>
      <c r="B445" s="29" t="str">
        <f t="shared" si="23"/>
        <v>361</v>
      </c>
      <c r="C445" s="130" t="s">
        <v>1011</v>
      </c>
      <c r="D445" s="131" t="s">
        <v>1012</v>
      </c>
      <c r="E445" s="129">
        <v>2</v>
      </c>
    </row>
    <row r="446" spans="1:5" customFormat="1" ht="15">
      <c r="A446" s="29" t="str">
        <f t="shared" si="22"/>
        <v>TOU</v>
      </c>
      <c r="B446" s="29" t="str">
        <f t="shared" si="23"/>
        <v>362</v>
      </c>
      <c r="C446" s="130" t="s">
        <v>1013</v>
      </c>
      <c r="D446" s="131" t="s">
        <v>1014</v>
      </c>
      <c r="E446" s="129">
        <v>2</v>
      </c>
    </row>
    <row r="447" spans="1:5" customFormat="1" ht="15">
      <c r="A447" s="29" t="str">
        <f t="shared" si="22"/>
        <v>TOU</v>
      </c>
      <c r="B447" s="29" t="str">
        <f t="shared" si="23"/>
        <v>364</v>
      </c>
      <c r="C447" s="130" t="s">
        <v>1015</v>
      </c>
      <c r="D447" s="131" t="s">
        <v>1016</v>
      </c>
      <c r="E447" s="129">
        <v>3</v>
      </c>
    </row>
    <row r="448" spans="1:5" customFormat="1" ht="15">
      <c r="A448" s="29" t="str">
        <f t="shared" si="22"/>
        <v>TOU</v>
      </c>
      <c r="B448" s="29" t="str">
        <f t="shared" si="23"/>
        <v>396</v>
      </c>
      <c r="C448" s="130" t="s">
        <v>1017</v>
      </c>
      <c r="D448" s="131" t="s">
        <v>755</v>
      </c>
      <c r="E448" s="129">
        <v>1</v>
      </c>
    </row>
    <row r="449" spans="1:5" customFormat="1" ht="15">
      <c r="A449" s="29" t="str">
        <f t="shared" si="22"/>
        <v>TOU</v>
      </c>
      <c r="B449" s="29" t="str">
        <f t="shared" si="23"/>
        <v>399</v>
      </c>
      <c r="C449" s="130" t="s">
        <v>1018</v>
      </c>
      <c r="D449" s="131" t="s">
        <v>717</v>
      </c>
      <c r="E449" s="129">
        <v>5</v>
      </c>
    </row>
    <row r="450" spans="1:5" customFormat="1" ht="15">
      <c r="A450" s="29" t="str">
        <f t="shared" si="22"/>
        <v>TOU</v>
      </c>
      <c r="B450" s="29" t="str">
        <f t="shared" si="23"/>
        <v>404</v>
      </c>
      <c r="C450" s="130" t="s">
        <v>1019</v>
      </c>
      <c r="D450" s="131" t="s">
        <v>1020</v>
      </c>
      <c r="E450" s="129">
        <v>3</v>
      </c>
    </row>
    <row r="451" spans="1:5" customFormat="1" ht="15">
      <c r="A451" s="29" t="str">
        <f t="shared" si="22"/>
        <v>TOU</v>
      </c>
      <c r="B451" s="29" t="str">
        <f t="shared" si="23"/>
        <v>405</v>
      </c>
      <c r="C451" s="130" t="s">
        <v>1021</v>
      </c>
      <c r="D451" s="131" t="s">
        <v>1022</v>
      </c>
      <c r="E451" s="129">
        <v>2</v>
      </c>
    </row>
    <row r="452" spans="1:5" customFormat="1" ht="15">
      <c r="A452" s="29" t="str">
        <f t="shared" si="22"/>
        <v>TOU</v>
      </c>
      <c r="B452" s="29" t="str">
        <f t="shared" si="23"/>
        <v>411</v>
      </c>
      <c r="C452" s="130" t="s">
        <v>1023</v>
      </c>
      <c r="D452" s="131" t="s">
        <v>1024</v>
      </c>
      <c r="E452" s="129">
        <v>2</v>
      </c>
    </row>
    <row r="453" spans="1:5" customFormat="1" ht="15">
      <c r="A453" s="29" t="str">
        <f t="shared" si="22"/>
        <v>TOU</v>
      </c>
      <c r="B453" s="29" t="str">
        <f t="shared" si="23"/>
        <v>431</v>
      </c>
      <c r="C453" s="130" t="s">
        <v>1025</v>
      </c>
      <c r="D453" s="131" t="s">
        <v>1026</v>
      </c>
      <c r="E453" s="129">
        <v>2</v>
      </c>
    </row>
    <row r="454" spans="1:5" customFormat="1" ht="15">
      <c r="A454" s="29" t="str">
        <f t="shared" si="22"/>
        <v>TOU</v>
      </c>
      <c r="B454" s="29" t="str">
        <f t="shared" si="23"/>
        <v>448</v>
      </c>
      <c r="C454" s="132" t="s">
        <v>1027</v>
      </c>
      <c r="D454" s="133" t="s">
        <v>1028</v>
      </c>
      <c r="E454" s="132">
        <v>5</v>
      </c>
    </row>
    <row r="455" spans="1:5" customFormat="1" ht="15">
      <c r="A455" s="29" t="str">
        <f t="shared" si="22"/>
        <v>TOU</v>
      </c>
      <c r="B455" s="29" t="str">
        <f t="shared" si="23"/>
        <v>449</v>
      </c>
      <c r="C455" s="132" t="s">
        <v>1029</v>
      </c>
      <c r="D455" s="133" t="s">
        <v>1030</v>
      </c>
      <c r="E455" s="132">
        <v>5</v>
      </c>
    </row>
    <row r="456" spans="1:5" customFormat="1" ht="15">
      <c r="A456" s="29" t="str">
        <f t="shared" si="22"/>
        <v>TOU</v>
      </c>
      <c r="B456" s="29" t="str">
        <f t="shared" si="23"/>
        <v>496</v>
      </c>
      <c r="C456" s="132" t="s">
        <v>1031</v>
      </c>
      <c r="D456" s="134" t="s">
        <v>755</v>
      </c>
      <c r="E456" s="132">
        <v>1</v>
      </c>
    </row>
    <row r="457" spans="1:5" customFormat="1" ht="15">
      <c r="A457" s="29" t="str">
        <f t="shared" si="22"/>
        <v>UIU</v>
      </c>
      <c r="B457" s="29" t="str">
        <f t="shared" si="23"/>
        <v>101</v>
      </c>
      <c r="C457" s="132" t="s">
        <v>1032</v>
      </c>
      <c r="D457" s="134" t="s">
        <v>1033</v>
      </c>
      <c r="E457" s="132">
        <v>3</v>
      </c>
    </row>
    <row r="458" spans="1:5" customFormat="1" ht="15">
      <c r="A458" s="29" t="str">
        <f t="shared" si="22"/>
        <v>UIU</v>
      </c>
      <c r="B458" s="29" t="str">
        <f t="shared" si="23"/>
        <v>211</v>
      </c>
      <c r="C458" s="132" t="s">
        <v>1034</v>
      </c>
      <c r="D458" s="134" t="s">
        <v>1035</v>
      </c>
      <c r="E458" s="132">
        <v>4</v>
      </c>
    </row>
    <row r="459" spans="1:5" customFormat="1" ht="15">
      <c r="A459" s="29" t="str">
        <f t="shared" si="22"/>
        <v>UIU</v>
      </c>
      <c r="B459" s="29" t="str">
        <f t="shared" si="23"/>
        <v>303</v>
      </c>
      <c r="C459" s="132" t="s">
        <v>1036</v>
      </c>
      <c r="D459" s="134" t="s">
        <v>1037</v>
      </c>
      <c r="E459" s="132">
        <v>3</v>
      </c>
    </row>
    <row r="460" spans="1:5" customFormat="1" ht="15">
      <c r="A460" s="29" t="str">
        <f t="shared" si="22"/>
        <v>PHM</v>
      </c>
      <c r="B460" s="29" t="str">
        <f t="shared" si="23"/>
        <v>410</v>
      </c>
      <c r="C460" s="132" t="s">
        <v>1038</v>
      </c>
      <c r="D460" s="134" t="s">
        <v>980</v>
      </c>
      <c r="E460" s="132">
        <v>2</v>
      </c>
    </row>
    <row r="461" spans="1:5" customFormat="1" ht="15">
      <c r="A461" s="29" t="str">
        <f t="shared" si="22"/>
        <v>PHM</v>
      </c>
      <c r="B461" s="29" t="str">
        <f t="shared" si="23"/>
        <v>413</v>
      </c>
      <c r="C461" s="132" t="s">
        <v>1039</v>
      </c>
      <c r="D461" s="134" t="s">
        <v>982</v>
      </c>
      <c r="E461" s="135">
        <v>2</v>
      </c>
    </row>
    <row r="462" spans="1:5" customFormat="1" ht="15">
      <c r="A462" s="29" t="str">
        <f t="shared" si="22"/>
        <v>PHM</v>
      </c>
      <c r="B462" s="29" t="str">
        <f t="shared" si="23"/>
        <v>447</v>
      </c>
      <c r="C462" s="132" t="s">
        <v>1040</v>
      </c>
      <c r="D462" s="134" t="s">
        <v>984</v>
      </c>
      <c r="E462" s="135">
        <v>4</v>
      </c>
    </row>
    <row r="463" spans="1:5" customFormat="1" ht="15">
      <c r="A463" s="29" t="str">
        <f t="shared" si="22"/>
        <v>PHM</v>
      </c>
      <c r="B463" s="29" t="str">
        <f t="shared" si="23"/>
        <v>448</v>
      </c>
      <c r="C463" s="130" t="s">
        <v>1041</v>
      </c>
      <c r="D463" s="136" t="s">
        <v>986</v>
      </c>
      <c r="E463" s="137">
        <v>4</v>
      </c>
    </row>
    <row r="464" spans="1:5" customFormat="1" ht="15">
      <c r="A464" s="29" t="str">
        <f t="shared" si="22"/>
        <v>PHM</v>
      </c>
      <c r="B464" s="29" t="str">
        <f t="shared" si="23"/>
        <v>496</v>
      </c>
      <c r="C464" s="130" t="s">
        <v>1042</v>
      </c>
      <c r="D464" s="136" t="s">
        <v>755</v>
      </c>
      <c r="E464" s="137">
        <v>1</v>
      </c>
    </row>
    <row r="465" spans="1:5" customFormat="1" ht="15">
      <c r="A465" s="29" t="str">
        <f t="shared" si="22"/>
        <v>REM</v>
      </c>
      <c r="B465" s="29" t="str">
        <f t="shared" si="23"/>
        <v>400</v>
      </c>
      <c r="C465" s="130" t="s">
        <v>1043</v>
      </c>
      <c r="D465" s="136" t="s">
        <v>989</v>
      </c>
      <c r="E465" s="130">
        <v>2</v>
      </c>
    </row>
    <row r="466" spans="1:5" customFormat="1" ht="15">
      <c r="A466" s="29" t="str">
        <f t="shared" si="22"/>
        <v>SE4</v>
      </c>
      <c r="B466" s="29" t="str">
        <f t="shared" si="23"/>
        <v>445</v>
      </c>
      <c r="C466" s="130" t="s">
        <v>1044</v>
      </c>
      <c r="D466" s="136" t="s">
        <v>991</v>
      </c>
      <c r="E466" s="130">
        <v>3</v>
      </c>
    </row>
    <row r="467" spans="1:5" customFormat="1" ht="15">
      <c r="A467" s="29" t="str">
        <f t="shared" si="22"/>
        <v>SOC</v>
      </c>
      <c r="B467" s="29" t="str">
        <f t="shared" si="23"/>
        <v>323</v>
      </c>
      <c r="C467" s="130" t="s">
        <v>1045</v>
      </c>
      <c r="D467" s="136" t="s">
        <v>993</v>
      </c>
      <c r="E467" s="130">
        <v>1</v>
      </c>
    </row>
    <row r="468" spans="1:5" customFormat="1" ht="15">
      <c r="A468" s="29" t="str">
        <f t="shared" si="22"/>
        <v>SPM</v>
      </c>
      <c r="B468" s="29" t="str">
        <f t="shared" si="23"/>
        <v>200</v>
      </c>
      <c r="C468" s="130" t="s">
        <v>1046</v>
      </c>
      <c r="D468" s="136" t="s">
        <v>995</v>
      </c>
      <c r="E468" s="137">
        <v>1</v>
      </c>
    </row>
    <row r="469" spans="1:5" customFormat="1" ht="15">
      <c r="A469" s="29" t="str">
        <f t="shared" si="22"/>
        <v>SPM</v>
      </c>
      <c r="B469" s="29" t="str">
        <f t="shared" si="23"/>
        <v>300</v>
      </c>
      <c r="C469" s="130" t="s">
        <v>1047</v>
      </c>
      <c r="D469" s="136" t="s">
        <v>997</v>
      </c>
      <c r="E469" s="137">
        <v>1</v>
      </c>
    </row>
    <row r="470" spans="1:5" customFormat="1" ht="15">
      <c r="A470" s="29" t="str">
        <f t="shared" si="22"/>
        <v>SPM</v>
      </c>
      <c r="B470" s="29" t="str">
        <f t="shared" si="23"/>
        <v>302</v>
      </c>
      <c r="C470" s="130" t="s">
        <v>1048</v>
      </c>
      <c r="D470" s="136" t="s">
        <v>999</v>
      </c>
      <c r="E470" s="137">
        <v>2</v>
      </c>
    </row>
    <row r="471" spans="1:5" customFormat="1" ht="15">
      <c r="A471" s="29" t="str">
        <f t="shared" si="22"/>
        <v>SPM</v>
      </c>
      <c r="B471" s="29" t="str">
        <f t="shared" si="23"/>
        <v>413</v>
      </c>
      <c r="C471" s="130" t="s">
        <v>1049</v>
      </c>
      <c r="D471" s="136" t="s">
        <v>1001</v>
      </c>
      <c r="E471" s="137">
        <v>1</v>
      </c>
    </row>
    <row r="472" spans="1:5" customFormat="1" ht="15">
      <c r="A472" s="29" t="str">
        <f t="shared" si="22"/>
        <v>STA</v>
      </c>
      <c r="B472" s="29" t="str">
        <f t="shared" si="23"/>
        <v>423</v>
      </c>
      <c r="C472" s="130" t="s">
        <v>1050</v>
      </c>
      <c r="D472" s="136" t="s">
        <v>1003</v>
      </c>
      <c r="E472" s="137">
        <v>3</v>
      </c>
    </row>
    <row r="473" spans="1:5" customFormat="1" ht="15">
      <c r="A473" s="29" t="str">
        <f t="shared" si="22"/>
        <v>SUR</v>
      </c>
      <c r="B473" s="29" t="str">
        <f t="shared" si="23"/>
        <v>251</v>
      </c>
      <c r="C473" s="130" t="s">
        <v>1051</v>
      </c>
      <c r="D473" s="136" t="s">
        <v>1052</v>
      </c>
      <c r="E473" s="130">
        <v>2</v>
      </c>
    </row>
    <row r="474" spans="1:5" customFormat="1" ht="15">
      <c r="A474" s="29" t="str">
        <f t="shared" si="22"/>
        <v>TOU</v>
      </c>
      <c r="B474" s="29" t="str">
        <f t="shared" si="23"/>
        <v>151</v>
      </c>
      <c r="C474" s="130" t="s">
        <v>1053</v>
      </c>
      <c r="D474" s="136" t="s">
        <v>1007</v>
      </c>
      <c r="E474" s="130">
        <v>2</v>
      </c>
    </row>
    <row r="475" spans="1:5" customFormat="1" ht="15">
      <c r="A475" s="29" t="str">
        <f t="shared" si="22"/>
        <v>TOU</v>
      </c>
      <c r="B475" s="29" t="str">
        <f t="shared" si="23"/>
        <v>296</v>
      </c>
      <c r="C475" s="130" t="s">
        <v>1054</v>
      </c>
      <c r="D475" s="136" t="s">
        <v>755</v>
      </c>
      <c r="E475" s="130">
        <v>1</v>
      </c>
    </row>
    <row r="476" spans="1:5" customFormat="1" ht="15">
      <c r="A476" s="29" t="str">
        <f t="shared" si="22"/>
        <v>TOU</v>
      </c>
      <c r="B476" s="29" t="str">
        <f t="shared" si="23"/>
        <v>348</v>
      </c>
      <c r="C476" s="130" t="s">
        <v>1055</v>
      </c>
      <c r="D476" s="136" t="s">
        <v>757</v>
      </c>
      <c r="E476" s="130">
        <v>5</v>
      </c>
    </row>
    <row r="477" spans="1:5" customFormat="1" ht="15">
      <c r="A477" s="29" t="str">
        <f t="shared" si="22"/>
        <v>TOU</v>
      </c>
      <c r="B477" s="29" t="str">
        <f t="shared" si="23"/>
        <v>349</v>
      </c>
      <c r="C477" s="130" t="s">
        <v>1056</v>
      </c>
      <c r="D477" s="136" t="s">
        <v>668</v>
      </c>
      <c r="E477" s="130">
        <v>1</v>
      </c>
    </row>
    <row r="478" spans="1:5" customFormat="1" ht="15">
      <c r="A478" s="29" t="str">
        <f t="shared" si="22"/>
        <v>TOU</v>
      </c>
      <c r="B478" s="29" t="str">
        <f t="shared" si="23"/>
        <v>361</v>
      </c>
      <c r="C478" s="130" t="s">
        <v>1057</v>
      </c>
      <c r="D478" s="136" t="s">
        <v>1012</v>
      </c>
      <c r="E478" s="137">
        <v>2</v>
      </c>
    </row>
    <row r="479" spans="1:5" customFormat="1" ht="15">
      <c r="A479" s="29" t="str">
        <f t="shared" si="22"/>
        <v>TOU</v>
      </c>
      <c r="B479" s="29" t="str">
        <f t="shared" si="23"/>
        <v>362</v>
      </c>
      <c r="C479" s="130" t="s">
        <v>1058</v>
      </c>
      <c r="D479" s="136" t="s">
        <v>1014</v>
      </c>
      <c r="E479" s="137">
        <v>2</v>
      </c>
    </row>
    <row r="480" spans="1:5" customFormat="1" ht="15">
      <c r="A480" s="29" t="str">
        <f t="shared" si="22"/>
        <v>TOU</v>
      </c>
      <c r="B480" s="29" t="str">
        <f t="shared" si="23"/>
        <v>364</v>
      </c>
      <c r="C480" s="130" t="s">
        <v>1059</v>
      </c>
      <c r="D480" s="136" t="s">
        <v>1016</v>
      </c>
      <c r="E480" s="137">
        <v>3</v>
      </c>
    </row>
    <row r="481" spans="1:5" customFormat="1" ht="15">
      <c r="A481" s="29" t="str">
        <f t="shared" ref="A481:A544" si="24">LEFT(C481,3)</f>
        <v>TOU</v>
      </c>
      <c r="B481" s="29" t="str">
        <f t="shared" ref="B481:B544" si="25">RIGHT(C481,3)</f>
        <v>396</v>
      </c>
      <c r="C481" s="130" t="s">
        <v>1060</v>
      </c>
      <c r="D481" s="136" t="s">
        <v>755</v>
      </c>
      <c r="E481" s="137">
        <v>1</v>
      </c>
    </row>
    <row r="482" spans="1:5" customFormat="1" ht="15">
      <c r="A482" s="29" t="str">
        <f t="shared" si="24"/>
        <v>TOU</v>
      </c>
      <c r="B482" s="29" t="str">
        <f t="shared" si="25"/>
        <v>399</v>
      </c>
      <c r="C482" s="130" t="s">
        <v>1061</v>
      </c>
      <c r="D482" s="136" t="s">
        <v>717</v>
      </c>
      <c r="E482" s="137">
        <v>5</v>
      </c>
    </row>
    <row r="483" spans="1:5" customFormat="1" ht="15">
      <c r="A483" s="29" t="str">
        <f t="shared" si="24"/>
        <v>TOU</v>
      </c>
      <c r="B483" s="29" t="str">
        <f t="shared" si="25"/>
        <v>404</v>
      </c>
      <c r="C483" s="130" t="s">
        <v>1062</v>
      </c>
      <c r="D483" s="131" t="s">
        <v>1020</v>
      </c>
      <c r="E483" s="130">
        <v>3</v>
      </c>
    </row>
    <row r="484" spans="1:5" customFormat="1" ht="15">
      <c r="A484" s="29" t="str">
        <f t="shared" si="24"/>
        <v>TOU</v>
      </c>
      <c r="B484" s="29" t="str">
        <f t="shared" si="25"/>
        <v>405</v>
      </c>
      <c r="C484" s="130" t="s">
        <v>1063</v>
      </c>
      <c r="D484" s="131" t="s">
        <v>1022</v>
      </c>
      <c r="E484" s="130">
        <v>2</v>
      </c>
    </row>
    <row r="485" spans="1:5" customFormat="1" ht="15">
      <c r="A485" s="29" t="str">
        <f t="shared" si="24"/>
        <v>TOU</v>
      </c>
      <c r="B485" s="29" t="str">
        <f t="shared" si="25"/>
        <v>411</v>
      </c>
      <c r="C485" s="130" t="s">
        <v>1064</v>
      </c>
      <c r="D485" s="131" t="s">
        <v>1024</v>
      </c>
      <c r="E485" s="130">
        <v>2</v>
      </c>
    </row>
    <row r="486" spans="1:5" customFormat="1" ht="15">
      <c r="A486" s="29" t="str">
        <f t="shared" si="24"/>
        <v>TOU</v>
      </c>
      <c r="B486" s="29" t="str">
        <f t="shared" si="25"/>
        <v>431</v>
      </c>
      <c r="C486" s="130" t="s">
        <v>1065</v>
      </c>
      <c r="D486" s="131" t="s">
        <v>1026</v>
      </c>
      <c r="E486" s="130">
        <v>2</v>
      </c>
    </row>
    <row r="487" spans="1:5" customFormat="1" ht="15">
      <c r="A487" s="29" t="str">
        <f t="shared" si="24"/>
        <v>TOU</v>
      </c>
      <c r="B487" s="29" t="str">
        <f t="shared" si="25"/>
        <v>448</v>
      </c>
      <c r="C487" s="130" t="s">
        <v>1066</v>
      </c>
      <c r="D487" s="131" t="s">
        <v>1028</v>
      </c>
      <c r="E487" s="130">
        <v>5</v>
      </c>
    </row>
    <row r="488" spans="1:5" customFormat="1" ht="15">
      <c r="A488" s="29" t="str">
        <f t="shared" si="24"/>
        <v>TOU</v>
      </c>
      <c r="B488" s="29" t="str">
        <f t="shared" si="25"/>
        <v>449</v>
      </c>
      <c r="C488" s="130" t="s">
        <v>1067</v>
      </c>
      <c r="D488" s="131" t="s">
        <v>1030</v>
      </c>
      <c r="E488" s="129">
        <v>5</v>
      </c>
    </row>
    <row r="489" spans="1:5" customFormat="1" ht="15">
      <c r="A489" s="29" t="str">
        <f t="shared" si="24"/>
        <v>TOU</v>
      </c>
      <c r="B489" s="29" t="str">
        <f t="shared" si="25"/>
        <v>496</v>
      </c>
      <c r="C489" s="130" t="s">
        <v>1068</v>
      </c>
      <c r="D489" s="131" t="s">
        <v>755</v>
      </c>
      <c r="E489" s="137">
        <v>1</v>
      </c>
    </row>
    <row r="490" spans="1:5" customFormat="1" ht="15">
      <c r="A490" s="29" t="str">
        <f t="shared" si="24"/>
        <v>ANA</v>
      </c>
      <c r="B490" s="29" t="str">
        <f t="shared" si="25"/>
        <v>201</v>
      </c>
      <c r="C490" s="130" t="s">
        <v>612</v>
      </c>
      <c r="D490" s="131" t="s">
        <v>613</v>
      </c>
      <c r="E490" s="129">
        <v>2</v>
      </c>
    </row>
    <row r="491" spans="1:5" customFormat="1" ht="15">
      <c r="A491" s="29" t="str">
        <f t="shared" si="24"/>
        <v>ANA</v>
      </c>
      <c r="B491" s="29" t="str">
        <f t="shared" si="25"/>
        <v>202</v>
      </c>
      <c r="C491" s="130" t="s">
        <v>614</v>
      </c>
      <c r="D491" s="131" t="s">
        <v>615</v>
      </c>
      <c r="E491" s="129">
        <v>2</v>
      </c>
    </row>
    <row r="492" spans="1:5" customFormat="1" ht="15">
      <c r="A492" s="29" t="str">
        <f t="shared" si="24"/>
        <v>ANA</v>
      </c>
      <c r="B492" s="29" t="str">
        <f t="shared" si="25"/>
        <v>203</v>
      </c>
      <c r="C492" s="130" t="s">
        <v>616</v>
      </c>
      <c r="D492" s="131" t="s">
        <v>617</v>
      </c>
      <c r="E492" s="129">
        <v>2</v>
      </c>
    </row>
    <row r="493" spans="1:5" customFormat="1" ht="15">
      <c r="A493" s="29" t="str">
        <f t="shared" si="24"/>
        <v>ANA</v>
      </c>
      <c r="B493" s="29" t="str">
        <f t="shared" si="25"/>
        <v>251</v>
      </c>
      <c r="C493" s="130" t="s">
        <v>1069</v>
      </c>
      <c r="D493" s="131" t="s">
        <v>1070</v>
      </c>
      <c r="E493" s="129">
        <v>4</v>
      </c>
    </row>
    <row r="494" spans="1:5" customFormat="1" ht="15">
      <c r="A494" s="29" t="str">
        <f t="shared" si="24"/>
        <v>ANA</v>
      </c>
      <c r="B494" s="29" t="str">
        <f t="shared" si="25"/>
        <v>252</v>
      </c>
      <c r="C494" s="130" t="s">
        <v>1071</v>
      </c>
      <c r="D494" s="131" t="s">
        <v>1072</v>
      </c>
      <c r="E494" s="129">
        <v>4</v>
      </c>
    </row>
    <row r="495" spans="1:5" customFormat="1" ht="15">
      <c r="A495" s="29" t="str">
        <f t="shared" si="24"/>
        <v>ANA</v>
      </c>
      <c r="B495" s="29" t="str">
        <f t="shared" si="25"/>
        <v>271</v>
      </c>
      <c r="C495" s="130" t="s">
        <v>1073</v>
      </c>
      <c r="D495" s="131" t="s">
        <v>1074</v>
      </c>
      <c r="E495" s="130">
        <v>2</v>
      </c>
    </row>
    <row r="496" spans="1:5" customFormat="1" ht="15">
      <c r="A496" s="29" t="str">
        <f t="shared" si="24"/>
        <v>ANA</v>
      </c>
      <c r="B496" s="29" t="str">
        <f t="shared" si="25"/>
        <v>272</v>
      </c>
      <c r="C496" s="130" t="s">
        <v>1075</v>
      </c>
      <c r="D496" s="131" t="s">
        <v>1076</v>
      </c>
      <c r="E496" s="130">
        <v>2</v>
      </c>
    </row>
    <row r="497" spans="1:5" customFormat="1" ht="15">
      <c r="A497" s="29" t="str">
        <f t="shared" si="24"/>
        <v>ANA</v>
      </c>
      <c r="B497" s="29" t="str">
        <f t="shared" si="25"/>
        <v>275</v>
      </c>
      <c r="C497" s="130" t="s">
        <v>1077</v>
      </c>
      <c r="D497" s="131" t="s">
        <v>1078</v>
      </c>
      <c r="E497" s="130">
        <v>2</v>
      </c>
    </row>
    <row r="498" spans="1:5" customFormat="1" ht="15">
      <c r="A498" s="29" t="str">
        <f t="shared" si="24"/>
        <v>ANA</v>
      </c>
      <c r="B498" s="29" t="str">
        <f t="shared" si="25"/>
        <v>301</v>
      </c>
      <c r="C498" s="130" t="s">
        <v>1079</v>
      </c>
      <c r="D498" s="131" t="s">
        <v>1080</v>
      </c>
      <c r="E498" s="130">
        <v>4</v>
      </c>
    </row>
    <row r="499" spans="1:5" customFormat="1" ht="15">
      <c r="A499" s="29" t="str">
        <f t="shared" si="24"/>
        <v>ANA</v>
      </c>
      <c r="B499" s="29" t="str">
        <f t="shared" si="25"/>
        <v>375</v>
      </c>
      <c r="C499" s="130" t="s">
        <v>1081</v>
      </c>
      <c r="D499" s="131" t="s">
        <v>1078</v>
      </c>
      <c r="E499" s="130">
        <v>2</v>
      </c>
    </row>
    <row r="500" spans="1:5" customFormat="1" ht="15">
      <c r="A500" s="29" t="str">
        <f t="shared" si="24"/>
        <v>BCH</v>
      </c>
      <c r="B500" s="29" t="str">
        <f t="shared" si="25"/>
        <v>251</v>
      </c>
      <c r="C500" s="130" t="s">
        <v>1082</v>
      </c>
      <c r="D500" s="131" t="s">
        <v>1083</v>
      </c>
      <c r="E500" s="130">
        <v>3</v>
      </c>
    </row>
    <row r="501" spans="1:5" customFormat="1" ht="15">
      <c r="A501" s="29" t="str">
        <f t="shared" si="24"/>
        <v>BIO</v>
      </c>
      <c r="B501" s="29" t="str">
        <f t="shared" si="25"/>
        <v>213</v>
      </c>
      <c r="C501" s="130" t="s">
        <v>618</v>
      </c>
      <c r="D501" s="131" t="s">
        <v>619</v>
      </c>
      <c r="E501" s="130">
        <v>3</v>
      </c>
    </row>
    <row r="502" spans="1:5" customFormat="1" ht="15">
      <c r="A502" s="29" t="str">
        <f t="shared" si="24"/>
        <v>BIO</v>
      </c>
      <c r="B502" s="29" t="str">
        <f t="shared" si="25"/>
        <v>220</v>
      </c>
      <c r="C502" s="130" t="s">
        <v>620</v>
      </c>
      <c r="D502" s="131" t="s">
        <v>621</v>
      </c>
      <c r="E502" s="130">
        <v>1</v>
      </c>
    </row>
    <row r="503" spans="1:5" customFormat="1" ht="15">
      <c r="A503" s="29" t="str">
        <f t="shared" si="24"/>
        <v>BIO</v>
      </c>
      <c r="B503" s="29" t="str">
        <f t="shared" si="25"/>
        <v>221</v>
      </c>
      <c r="C503" s="130" t="s">
        <v>622</v>
      </c>
      <c r="D503" s="131" t="s">
        <v>623</v>
      </c>
      <c r="E503" s="130">
        <v>2</v>
      </c>
    </row>
    <row r="504" spans="1:5" customFormat="1" ht="15">
      <c r="A504" s="29" t="str">
        <f t="shared" si="24"/>
        <v>BIO</v>
      </c>
      <c r="B504" s="29" t="str">
        <f t="shared" si="25"/>
        <v>252</v>
      </c>
      <c r="C504" s="130" t="s">
        <v>1084</v>
      </c>
      <c r="D504" s="131" t="s">
        <v>1085</v>
      </c>
      <c r="E504" s="130">
        <v>3</v>
      </c>
    </row>
    <row r="505" spans="1:5" customFormat="1" ht="15">
      <c r="A505" s="29" t="str">
        <f t="shared" si="24"/>
        <v>BPH</v>
      </c>
      <c r="B505" s="29" t="str">
        <f t="shared" si="25"/>
        <v>250</v>
      </c>
      <c r="C505" s="130" t="s">
        <v>624</v>
      </c>
      <c r="D505" s="131" t="s">
        <v>625</v>
      </c>
      <c r="E505" s="130">
        <v>4</v>
      </c>
    </row>
    <row r="506" spans="1:5" customFormat="1" ht="15">
      <c r="A506" s="29" t="str">
        <f t="shared" si="24"/>
        <v xml:space="preserve">CR </v>
      </c>
      <c r="B506" s="29" t="str">
        <f t="shared" si="25"/>
        <v>250</v>
      </c>
      <c r="C506" s="130" t="s">
        <v>626</v>
      </c>
      <c r="D506" s="131" t="s">
        <v>627</v>
      </c>
      <c r="E506" s="129">
        <v>3</v>
      </c>
    </row>
    <row r="507" spans="1:5" customFormat="1" ht="15">
      <c r="A507" s="29" t="str">
        <f t="shared" si="24"/>
        <v xml:space="preserve">CR </v>
      </c>
      <c r="B507" s="29" t="str">
        <f t="shared" si="25"/>
        <v>348</v>
      </c>
      <c r="C507" s="130" t="s">
        <v>1086</v>
      </c>
      <c r="D507" s="131" t="s">
        <v>666</v>
      </c>
      <c r="E507" s="137">
        <v>3</v>
      </c>
    </row>
    <row r="508" spans="1:5" customFormat="1" ht="15">
      <c r="A508" s="29" t="str">
        <f t="shared" si="24"/>
        <v xml:space="preserve">CR </v>
      </c>
      <c r="B508" s="29" t="str">
        <f t="shared" si="25"/>
        <v>424</v>
      </c>
      <c r="C508" s="130" t="s">
        <v>628</v>
      </c>
      <c r="D508" s="131" t="s">
        <v>629</v>
      </c>
      <c r="E508" s="129">
        <v>3</v>
      </c>
    </row>
    <row r="509" spans="1:5" customFormat="1" ht="15">
      <c r="A509" s="29" t="str">
        <f t="shared" si="24"/>
        <v xml:space="preserve">CR </v>
      </c>
      <c r="B509" s="29" t="str">
        <f t="shared" si="25"/>
        <v>448</v>
      </c>
      <c r="C509" s="130" t="s">
        <v>1087</v>
      </c>
      <c r="D509" s="131" t="s">
        <v>666</v>
      </c>
      <c r="E509" s="129">
        <v>3</v>
      </c>
    </row>
    <row r="510" spans="1:5" customFormat="1" ht="15">
      <c r="A510" s="29" t="str">
        <f t="shared" si="24"/>
        <v xml:space="preserve">CR </v>
      </c>
      <c r="B510" s="29" t="str">
        <f t="shared" si="25"/>
        <v>449</v>
      </c>
      <c r="C510" s="130" t="s">
        <v>1088</v>
      </c>
      <c r="D510" s="131" t="s">
        <v>717</v>
      </c>
      <c r="E510" s="137">
        <v>3</v>
      </c>
    </row>
    <row r="511" spans="1:5" customFormat="1" ht="15">
      <c r="A511" s="29" t="str">
        <f t="shared" si="24"/>
        <v xml:space="preserve">CS </v>
      </c>
      <c r="B511" s="29" t="str">
        <f t="shared" si="25"/>
        <v>100</v>
      </c>
      <c r="C511" s="130" t="s">
        <v>630</v>
      </c>
      <c r="D511" s="131" t="s">
        <v>631</v>
      </c>
      <c r="E511" s="129">
        <v>1</v>
      </c>
    </row>
    <row r="512" spans="1:5" customFormat="1" ht="15">
      <c r="A512" s="29" t="str">
        <f t="shared" si="24"/>
        <v xml:space="preserve">CS </v>
      </c>
      <c r="B512" s="29" t="str">
        <f t="shared" si="25"/>
        <v>101</v>
      </c>
      <c r="C512" s="130" t="s">
        <v>632</v>
      </c>
      <c r="D512" s="131" t="s">
        <v>633</v>
      </c>
      <c r="E512" s="129">
        <v>3</v>
      </c>
    </row>
    <row r="513" spans="1:5" customFormat="1" ht="15">
      <c r="A513" s="29" t="str">
        <f t="shared" si="24"/>
        <v xml:space="preserve">CS </v>
      </c>
      <c r="B513" s="29" t="str">
        <f t="shared" si="25"/>
        <v>201</v>
      </c>
      <c r="C513" s="130" t="s">
        <v>634</v>
      </c>
      <c r="D513" s="131" t="s">
        <v>635</v>
      </c>
      <c r="E513" s="129">
        <v>3</v>
      </c>
    </row>
    <row r="514" spans="1:5" customFormat="1" ht="15">
      <c r="A514" s="29" t="str">
        <f t="shared" si="24"/>
        <v xml:space="preserve">CS </v>
      </c>
      <c r="B514" s="29" t="str">
        <f t="shared" si="25"/>
        <v>211</v>
      </c>
      <c r="C514" s="130" t="s">
        <v>636</v>
      </c>
      <c r="D514" s="131" t="s">
        <v>637</v>
      </c>
      <c r="E514" s="129">
        <v>4</v>
      </c>
    </row>
    <row r="515" spans="1:5" customFormat="1" ht="15">
      <c r="A515" s="29" t="str">
        <f t="shared" si="24"/>
        <v xml:space="preserve">CS </v>
      </c>
      <c r="B515" s="29" t="str">
        <f t="shared" si="25"/>
        <v>223</v>
      </c>
      <c r="C515" s="130" t="s">
        <v>638</v>
      </c>
      <c r="D515" s="138" t="s">
        <v>639</v>
      </c>
      <c r="E515" s="129">
        <v>2</v>
      </c>
    </row>
    <row r="516" spans="1:5" customFormat="1" ht="15">
      <c r="A516" s="29" t="str">
        <f t="shared" si="24"/>
        <v xml:space="preserve">CS </v>
      </c>
      <c r="B516" s="29" t="str">
        <f t="shared" si="25"/>
        <v>226</v>
      </c>
      <c r="C516" s="130" t="s">
        <v>640</v>
      </c>
      <c r="D516" s="138" t="s">
        <v>641</v>
      </c>
      <c r="E516" s="129">
        <v>2</v>
      </c>
    </row>
    <row r="517" spans="1:5" customFormat="1" ht="15">
      <c r="A517" s="29" t="str">
        <f t="shared" si="24"/>
        <v xml:space="preserve">CS </v>
      </c>
      <c r="B517" s="29" t="str">
        <f t="shared" si="25"/>
        <v>246</v>
      </c>
      <c r="C517" s="130" t="s">
        <v>642</v>
      </c>
      <c r="D517" s="138" t="s">
        <v>643</v>
      </c>
      <c r="E517" s="129">
        <v>1</v>
      </c>
    </row>
    <row r="518" spans="1:5" customFormat="1" ht="15">
      <c r="A518" s="29" t="str">
        <f t="shared" si="24"/>
        <v xml:space="preserve">CS </v>
      </c>
      <c r="B518" s="29" t="str">
        <f t="shared" si="25"/>
        <v>252</v>
      </c>
      <c r="C518" s="130" t="s">
        <v>644</v>
      </c>
      <c r="D518" s="138" t="s">
        <v>645</v>
      </c>
      <c r="E518" s="129">
        <v>3</v>
      </c>
    </row>
    <row r="519" spans="1:5" customFormat="1" ht="15">
      <c r="A519" s="29" t="str">
        <f t="shared" si="24"/>
        <v xml:space="preserve">CS </v>
      </c>
      <c r="B519" s="29" t="str">
        <f t="shared" si="25"/>
        <v>297</v>
      </c>
      <c r="C519" s="130" t="s">
        <v>646</v>
      </c>
      <c r="D519" s="138" t="s">
        <v>647</v>
      </c>
      <c r="E519" s="129">
        <v>1</v>
      </c>
    </row>
    <row r="520" spans="1:5" customFormat="1" ht="15">
      <c r="A520" s="29" t="str">
        <f t="shared" si="24"/>
        <v xml:space="preserve">CS </v>
      </c>
      <c r="B520" s="29" t="str">
        <f t="shared" si="25"/>
        <v>303</v>
      </c>
      <c r="C520" s="130" t="s">
        <v>648</v>
      </c>
      <c r="D520" s="138" t="s">
        <v>649</v>
      </c>
      <c r="E520" s="129">
        <v>3</v>
      </c>
    </row>
    <row r="521" spans="1:5" customFormat="1" ht="15">
      <c r="A521" s="29" t="str">
        <f t="shared" si="24"/>
        <v xml:space="preserve">CS </v>
      </c>
      <c r="B521" s="29" t="str">
        <f t="shared" si="25"/>
        <v>311</v>
      </c>
      <c r="C521" s="130" t="s">
        <v>650</v>
      </c>
      <c r="D521" s="138" t="s">
        <v>651</v>
      </c>
      <c r="E521" s="129">
        <v>4</v>
      </c>
    </row>
    <row r="522" spans="1:5" customFormat="1" ht="15">
      <c r="A522" s="29" t="str">
        <f t="shared" si="24"/>
        <v xml:space="preserve">CS </v>
      </c>
      <c r="B522" s="29" t="str">
        <f t="shared" si="25"/>
        <v>313</v>
      </c>
      <c r="C522" s="130" t="s">
        <v>652</v>
      </c>
      <c r="D522" s="138" t="s">
        <v>653</v>
      </c>
      <c r="E522" s="129">
        <v>3</v>
      </c>
    </row>
    <row r="523" spans="1:5" customFormat="1" ht="15">
      <c r="A523" s="29" t="str">
        <f t="shared" si="24"/>
        <v xml:space="preserve">CS </v>
      </c>
      <c r="B523" s="29" t="str">
        <f t="shared" si="25"/>
        <v>314</v>
      </c>
      <c r="C523" s="130" t="s">
        <v>654</v>
      </c>
      <c r="D523" s="138" t="s">
        <v>655</v>
      </c>
      <c r="E523" s="129">
        <v>3</v>
      </c>
    </row>
    <row r="524" spans="1:5" customFormat="1" ht="15">
      <c r="A524" s="29" t="str">
        <f t="shared" si="24"/>
        <v xml:space="preserve">CS </v>
      </c>
      <c r="B524" s="29" t="str">
        <f t="shared" si="25"/>
        <v>316</v>
      </c>
      <c r="C524" s="130" t="s">
        <v>656</v>
      </c>
      <c r="D524" s="138" t="s">
        <v>657</v>
      </c>
      <c r="E524" s="129">
        <v>3</v>
      </c>
    </row>
    <row r="525" spans="1:5" customFormat="1" ht="15">
      <c r="A525" s="29" t="str">
        <f t="shared" si="24"/>
        <v xml:space="preserve">CS </v>
      </c>
      <c r="B525" s="29" t="str">
        <f t="shared" si="25"/>
        <v>343</v>
      </c>
      <c r="C525" s="130" t="s">
        <v>658</v>
      </c>
      <c r="D525" s="138" t="s">
        <v>659</v>
      </c>
      <c r="E525" s="129">
        <v>2</v>
      </c>
    </row>
    <row r="526" spans="1:5" customFormat="1" ht="15">
      <c r="A526" s="29" t="str">
        <f t="shared" si="24"/>
        <v xml:space="preserve">CS </v>
      </c>
      <c r="B526" s="29" t="str">
        <f t="shared" si="25"/>
        <v>345</v>
      </c>
      <c r="C526" s="130" t="s">
        <v>660</v>
      </c>
      <c r="D526" s="131" t="s">
        <v>661</v>
      </c>
      <c r="E526" s="129">
        <v>1</v>
      </c>
    </row>
    <row r="527" spans="1:5" customFormat="1" ht="15">
      <c r="A527" s="29" t="str">
        <f t="shared" si="24"/>
        <v xml:space="preserve">CS </v>
      </c>
      <c r="B527" s="29" t="str">
        <f t="shared" si="25"/>
        <v>346</v>
      </c>
      <c r="C527" s="130" t="s">
        <v>662</v>
      </c>
      <c r="D527" s="131" t="s">
        <v>663</v>
      </c>
      <c r="E527" s="129">
        <v>1</v>
      </c>
    </row>
    <row r="528" spans="1:5" customFormat="1" ht="15">
      <c r="A528" s="29" t="str">
        <f t="shared" si="24"/>
        <v xml:space="preserve">CS </v>
      </c>
      <c r="B528" s="29" t="str">
        <f t="shared" si="25"/>
        <v>347</v>
      </c>
      <c r="C528" s="130" t="s">
        <v>664</v>
      </c>
      <c r="D528" s="138" t="s">
        <v>647</v>
      </c>
      <c r="E528" s="130">
        <v>1</v>
      </c>
    </row>
    <row r="529" spans="1:5" customFormat="1" ht="15">
      <c r="A529" s="29" t="str">
        <f t="shared" si="24"/>
        <v xml:space="preserve">CS </v>
      </c>
      <c r="B529" s="29" t="str">
        <f t="shared" si="25"/>
        <v>348</v>
      </c>
      <c r="C529" s="130" t="s">
        <v>665</v>
      </c>
      <c r="D529" s="138" t="s">
        <v>666</v>
      </c>
      <c r="E529" s="130">
        <v>3</v>
      </c>
    </row>
    <row r="530" spans="1:5" customFormat="1" ht="15">
      <c r="A530" s="29" t="str">
        <f t="shared" si="24"/>
        <v xml:space="preserve">CS </v>
      </c>
      <c r="B530" s="29" t="str">
        <f t="shared" si="25"/>
        <v>349</v>
      </c>
      <c r="C530" s="130" t="s">
        <v>667</v>
      </c>
      <c r="D530" s="138" t="s">
        <v>668</v>
      </c>
      <c r="E530" s="130">
        <v>1</v>
      </c>
    </row>
    <row r="531" spans="1:5" customFormat="1" ht="15">
      <c r="A531" s="29" t="str">
        <f t="shared" si="24"/>
        <v xml:space="preserve">CS </v>
      </c>
      <c r="B531" s="29" t="str">
        <f t="shared" si="25"/>
        <v>353</v>
      </c>
      <c r="C531" s="130" t="s">
        <v>669</v>
      </c>
      <c r="D531" s="138" t="s">
        <v>670</v>
      </c>
      <c r="E531" s="130">
        <v>2</v>
      </c>
    </row>
    <row r="532" spans="1:5" customFormat="1" ht="15">
      <c r="A532" s="29" t="str">
        <f t="shared" si="24"/>
        <v xml:space="preserve">CS </v>
      </c>
      <c r="B532" s="29" t="str">
        <f t="shared" si="25"/>
        <v>366</v>
      </c>
      <c r="C532" s="130" t="s">
        <v>671</v>
      </c>
      <c r="D532" s="138" t="s">
        <v>672</v>
      </c>
      <c r="E532" s="129">
        <v>2</v>
      </c>
    </row>
    <row r="533" spans="1:5" customFormat="1" ht="15">
      <c r="A533" s="29" t="str">
        <f t="shared" si="24"/>
        <v xml:space="preserve">CS </v>
      </c>
      <c r="B533" s="29" t="str">
        <f t="shared" si="25"/>
        <v>372</v>
      </c>
      <c r="C533" s="130" t="s">
        <v>673</v>
      </c>
      <c r="D533" s="138" t="s">
        <v>674</v>
      </c>
      <c r="E533" s="129">
        <v>3</v>
      </c>
    </row>
    <row r="534" spans="1:5" customFormat="1" ht="15">
      <c r="A534" s="29" t="str">
        <f t="shared" si="24"/>
        <v xml:space="preserve">CS </v>
      </c>
      <c r="B534" s="29" t="str">
        <f t="shared" si="25"/>
        <v>376</v>
      </c>
      <c r="C534" s="130" t="s">
        <v>675</v>
      </c>
      <c r="D534" s="138" t="s">
        <v>676</v>
      </c>
      <c r="E534" s="137">
        <v>3</v>
      </c>
    </row>
    <row r="535" spans="1:5" customFormat="1" ht="15">
      <c r="A535" s="29" t="str">
        <f t="shared" si="24"/>
        <v xml:space="preserve">CS </v>
      </c>
      <c r="B535" s="29" t="str">
        <f t="shared" si="25"/>
        <v>397</v>
      </c>
      <c r="C535" s="130" t="s">
        <v>677</v>
      </c>
      <c r="D535" s="138" t="s">
        <v>647</v>
      </c>
      <c r="E535" s="129">
        <v>1</v>
      </c>
    </row>
    <row r="536" spans="1:5" customFormat="1" ht="15">
      <c r="A536" s="29" t="str">
        <f t="shared" si="24"/>
        <v xml:space="preserve">CS </v>
      </c>
      <c r="B536" s="29" t="str">
        <f t="shared" si="25"/>
        <v>403</v>
      </c>
      <c r="C536" s="130" t="s">
        <v>678</v>
      </c>
      <c r="D536" s="138" t="s">
        <v>679</v>
      </c>
      <c r="E536" s="129">
        <v>3</v>
      </c>
    </row>
    <row r="537" spans="1:5" customFormat="1" ht="15">
      <c r="A537" s="29" t="str">
        <f t="shared" si="24"/>
        <v xml:space="preserve">CS </v>
      </c>
      <c r="B537" s="29" t="str">
        <f t="shared" si="25"/>
        <v>414</v>
      </c>
      <c r="C537" s="130" t="s">
        <v>680</v>
      </c>
      <c r="D537" s="138" t="s">
        <v>681</v>
      </c>
      <c r="E537" s="129">
        <v>3</v>
      </c>
    </row>
    <row r="538" spans="1:5" customFormat="1" ht="15">
      <c r="A538" s="29" t="str">
        <f t="shared" si="24"/>
        <v xml:space="preserve">CS </v>
      </c>
      <c r="B538" s="29" t="str">
        <f t="shared" si="25"/>
        <v>415</v>
      </c>
      <c r="C538" s="130" t="s">
        <v>682</v>
      </c>
      <c r="D538" s="138" t="s">
        <v>683</v>
      </c>
      <c r="E538" s="137">
        <v>3</v>
      </c>
    </row>
    <row r="539" spans="1:5" customFormat="1" ht="15">
      <c r="A539" s="29" t="str">
        <f t="shared" si="24"/>
        <v xml:space="preserve">CS </v>
      </c>
      <c r="B539" s="29" t="str">
        <f t="shared" si="25"/>
        <v>416</v>
      </c>
      <c r="C539" s="130" t="s">
        <v>684</v>
      </c>
      <c r="D539" s="138" t="s">
        <v>685</v>
      </c>
      <c r="E539" s="130">
        <v>3</v>
      </c>
    </row>
    <row r="540" spans="1:5" customFormat="1" ht="15">
      <c r="A540" s="29" t="str">
        <f t="shared" si="24"/>
        <v xml:space="preserve">CS </v>
      </c>
      <c r="B540" s="29" t="str">
        <f t="shared" si="25"/>
        <v>417</v>
      </c>
      <c r="C540" s="130" t="s">
        <v>686</v>
      </c>
      <c r="D540" s="138" t="s">
        <v>687</v>
      </c>
      <c r="E540" s="130">
        <v>3</v>
      </c>
    </row>
    <row r="541" spans="1:5" customFormat="1" ht="15">
      <c r="A541" s="29" t="str">
        <f t="shared" si="24"/>
        <v xml:space="preserve">CS </v>
      </c>
      <c r="B541" s="29" t="str">
        <f t="shared" si="25"/>
        <v>418</v>
      </c>
      <c r="C541" s="130" t="s">
        <v>688</v>
      </c>
      <c r="D541" s="138" t="s">
        <v>689</v>
      </c>
      <c r="E541" s="130">
        <v>3</v>
      </c>
    </row>
    <row r="542" spans="1:5" customFormat="1" ht="15">
      <c r="A542" s="29" t="str">
        <f t="shared" si="24"/>
        <v xml:space="preserve">CS </v>
      </c>
      <c r="B542" s="29" t="str">
        <f t="shared" si="25"/>
        <v>419</v>
      </c>
      <c r="C542" s="130" t="s">
        <v>690</v>
      </c>
      <c r="D542" s="138" t="s">
        <v>691</v>
      </c>
      <c r="E542" s="137">
        <v>3</v>
      </c>
    </row>
    <row r="543" spans="1:5" customFormat="1" ht="15">
      <c r="A543" s="29" t="str">
        <f t="shared" si="24"/>
        <v xml:space="preserve">CS </v>
      </c>
      <c r="B543" s="29" t="str">
        <f t="shared" si="25"/>
        <v>420</v>
      </c>
      <c r="C543" s="130" t="s">
        <v>692</v>
      </c>
      <c r="D543" s="138" t="s">
        <v>693</v>
      </c>
      <c r="E543" s="137">
        <v>3</v>
      </c>
    </row>
    <row r="544" spans="1:5" customFormat="1" ht="15">
      <c r="A544" s="29" t="str">
        <f t="shared" si="24"/>
        <v xml:space="preserve">CS </v>
      </c>
      <c r="B544" s="29" t="str">
        <f t="shared" si="25"/>
        <v>421</v>
      </c>
      <c r="C544" s="130" t="s">
        <v>694</v>
      </c>
      <c r="D544" s="131" t="s">
        <v>695</v>
      </c>
      <c r="E544" s="129">
        <v>3</v>
      </c>
    </row>
    <row r="545" spans="1:5" customFormat="1" ht="15">
      <c r="A545" s="29" t="str">
        <f t="shared" ref="A545:A608" si="26">LEFT(C545,3)</f>
        <v xml:space="preserve">CS </v>
      </c>
      <c r="B545" s="29" t="str">
        <f t="shared" ref="B545:B608" si="27">RIGHT(C545,3)</f>
        <v>423</v>
      </c>
      <c r="C545" s="130" t="s">
        <v>696</v>
      </c>
      <c r="D545" s="131" t="s">
        <v>697</v>
      </c>
      <c r="E545" s="137">
        <v>3</v>
      </c>
    </row>
    <row r="546" spans="1:5" customFormat="1" ht="15">
      <c r="A546" s="29" t="str">
        <f t="shared" si="26"/>
        <v xml:space="preserve">CS </v>
      </c>
      <c r="B546" s="29" t="str">
        <f t="shared" si="27"/>
        <v>426</v>
      </c>
      <c r="C546" s="130" t="s">
        <v>698</v>
      </c>
      <c r="D546" s="131" t="s">
        <v>699</v>
      </c>
      <c r="E546" s="137">
        <v>2</v>
      </c>
    </row>
    <row r="547" spans="1:5" customFormat="1" ht="15">
      <c r="A547" s="29" t="str">
        <f t="shared" si="26"/>
        <v xml:space="preserve">CS </v>
      </c>
      <c r="B547" s="29" t="str">
        <f t="shared" si="27"/>
        <v>427</v>
      </c>
      <c r="C547" s="130" t="s">
        <v>700</v>
      </c>
      <c r="D547" s="131" t="s">
        <v>701</v>
      </c>
      <c r="E547" s="137">
        <v>2</v>
      </c>
    </row>
    <row r="548" spans="1:5" customFormat="1" ht="15">
      <c r="A548" s="29" t="str">
        <f t="shared" si="26"/>
        <v xml:space="preserve">CS </v>
      </c>
      <c r="B548" s="29" t="str">
        <f t="shared" si="27"/>
        <v>428</v>
      </c>
      <c r="C548" s="130" t="s">
        <v>702</v>
      </c>
      <c r="D548" s="139" t="s">
        <v>703</v>
      </c>
      <c r="E548" s="140">
        <v>2</v>
      </c>
    </row>
    <row r="549" spans="1:5" customFormat="1" ht="15">
      <c r="A549" s="29" t="str">
        <f t="shared" si="26"/>
        <v xml:space="preserve">CS </v>
      </c>
      <c r="B549" s="29" t="str">
        <f t="shared" si="27"/>
        <v>429</v>
      </c>
      <c r="C549" s="130" t="s">
        <v>704</v>
      </c>
      <c r="D549" s="131" t="s">
        <v>705</v>
      </c>
      <c r="E549" s="137">
        <v>2</v>
      </c>
    </row>
    <row r="550" spans="1:5" customFormat="1" ht="15">
      <c r="A550" s="29" t="str">
        <f t="shared" si="26"/>
        <v xml:space="preserve">CS </v>
      </c>
      <c r="B550" s="29" t="str">
        <f t="shared" si="27"/>
        <v>430</v>
      </c>
      <c r="C550" s="130" t="s">
        <v>706</v>
      </c>
      <c r="D550" s="131" t="s">
        <v>707</v>
      </c>
      <c r="E550" s="137">
        <v>3</v>
      </c>
    </row>
    <row r="551" spans="1:5" customFormat="1" ht="15">
      <c r="A551" s="29" t="str">
        <f t="shared" si="26"/>
        <v xml:space="preserve">CS </v>
      </c>
      <c r="B551" s="29" t="str">
        <f t="shared" si="27"/>
        <v>434</v>
      </c>
      <c r="C551" s="130" t="s">
        <v>708</v>
      </c>
      <c r="D551" s="131" t="s">
        <v>709</v>
      </c>
      <c r="E551" s="137">
        <v>2</v>
      </c>
    </row>
    <row r="552" spans="1:5" customFormat="1" ht="15">
      <c r="A552" s="29" t="str">
        <f t="shared" si="26"/>
        <v xml:space="preserve">CS </v>
      </c>
      <c r="B552" s="29" t="str">
        <f t="shared" si="27"/>
        <v>445</v>
      </c>
      <c r="C552" s="130" t="s">
        <v>710</v>
      </c>
      <c r="D552" s="131" t="s">
        <v>711</v>
      </c>
      <c r="E552" s="137">
        <v>1</v>
      </c>
    </row>
    <row r="553" spans="1:5" customFormat="1" ht="15">
      <c r="A553" s="29" t="str">
        <f t="shared" si="26"/>
        <v xml:space="preserve">CS </v>
      </c>
      <c r="B553" s="29" t="str">
        <f t="shared" si="27"/>
        <v>446</v>
      </c>
      <c r="C553" s="130" t="s">
        <v>712</v>
      </c>
      <c r="D553" s="131" t="s">
        <v>713</v>
      </c>
      <c r="E553" s="137">
        <v>1</v>
      </c>
    </row>
    <row r="554" spans="1:5" customFormat="1" ht="15">
      <c r="A554" s="29" t="str">
        <f t="shared" si="26"/>
        <v xml:space="preserve">CS </v>
      </c>
      <c r="B554" s="29" t="str">
        <f t="shared" si="27"/>
        <v>447</v>
      </c>
      <c r="C554" s="130" t="s">
        <v>714</v>
      </c>
      <c r="D554" s="131" t="s">
        <v>647</v>
      </c>
      <c r="E554" s="137">
        <v>1</v>
      </c>
    </row>
    <row r="555" spans="1:5" customFormat="1" ht="15">
      <c r="A555" s="29" t="str">
        <f t="shared" si="26"/>
        <v xml:space="preserve">CS </v>
      </c>
      <c r="B555" s="29" t="str">
        <f t="shared" si="27"/>
        <v>448</v>
      </c>
      <c r="C555" s="130" t="s">
        <v>715</v>
      </c>
      <c r="D555" s="131" t="s">
        <v>666</v>
      </c>
      <c r="E555" s="137">
        <v>3</v>
      </c>
    </row>
    <row r="556" spans="1:5" customFormat="1" ht="15">
      <c r="A556" s="29" t="str">
        <f t="shared" si="26"/>
        <v xml:space="preserve">CS </v>
      </c>
      <c r="B556" s="29" t="str">
        <f t="shared" si="27"/>
        <v>449</v>
      </c>
      <c r="C556" s="130" t="s">
        <v>716</v>
      </c>
      <c r="D556" s="131" t="s">
        <v>717</v>
      </c>
      <c r="E556" s="137">
        <v>3</v>
      </c>
    </row>
    <row r="557" spans="1:5" customFormat="1" ht="15">
      <c r="A557" s="29" t="str">
        <f t="shared" si="26"/>
        <v xml:space="preserve">CS </v>
      </c>
      <c r="B557" s="29" t="str">
        <f t="shared" si="27"/>
        <v>462</v>
      </c>
      <c r="C557" s="130" t="s">
        <v>718</v>
      </c>
      <c r="D557" s="131" t="s">
        <v>719</v>
      </c>
      <c r="E557" s="137">
        <v>3</v>
      </c>
    </row>
    <row r="558" spans="1:5" customFormat="1" ht="15">
      <c r="A558" s="29" t="str">
        <f t="shared" si="26"/>
        <v xml:space="preserve">CS </v>
      </c>
      <c r="B558" s="29" t="str">
        <f t="shared" si="27"/>
        <v>463</v>
      </c>
      <c r="C558" s="130" t="s">
        <v>720</v>
      </c>
      <c r="D558" s="131" t="s">
        <v>721</v>
      </c>
      <c r="E558" s="137">
        <v>3</v>
      </c>
    </row>
    <row r="559" spans="1:5" customFormat="1" ht="15">
      <c r="A559" s="29" t="str">
        <f t="shared" si="26"/>
        <v xml:space="preserve">CS </v>
      </c>
      <c r="B559" s="29" t="str">
        <f t="shared" si="27"/>
        <v>466</v>
      </c>
      <c r="C559" s="130" t="s">
        <v>722</v>
      </c>
      <c r="D559" s="131" t="s">
        <v>723</v>
      </c>
      <c r="E559" s="137">
        <v>2</v>
      </c>
    </row>
    <row r="560" spans="1:5" customFormat="1" ht="15">
      <c r="A560" s="29" t="str">
        <f t="shared" si="26"/>
        <v>CSN</v>
      </c>
      <c r="B560" s="29" t="str">
        <f t="shared" si="27"/>
        <v>161</v>
      </c>
      <c r="C560" s="130" t="s">
        <v>724</v>
      </c>
      <c r="D560" s="131" t="s">
        <v>725</v>
      </c>
      <c r="E560" s="137">
        <v>2</v>
      </c>
    </row>
    <row r="561" spans="1:5" customFormat="1" ht="15">
      <c r="A561" s="29" t="str">
        <f t="shared" si="26"/>
        <v>CHE</v>
      </c>
      <c r="B561" s="29" t="str">
        <f t="shared" si="27"/>
        <v>473</v>
      </c>
      <c r="C561" s="130" t="s">
        <v>495</v>
      </c>
      <c r="D561" s="139" t="s">
        <v>726</v>
      </c>
      <c r="E561" s="140">
        <v>1</v>
      </c>
    </row>
    <row r="562" spans="1:5" customFormat="1" ht="15">
      <c r="A562" s="29" t="str">
        <f t="shared" si="26"/>
        <v>DEN</v>
      </c>
      <c r="B562" s="29" t="str">
        <f t="shared" si="27"/>
        <v>600</v>
      </c>
      <c r="C562" s="130" t="s">
        <v>1089</v>
      </c>
      <c r="D562" s="131" t="s">
        <v>1090</v>
      </c>
      <c r="E562" s="130">
        <v>2</v>
      </c>
    </row>
    <row r="563" spans="1:5" customFormat="1" ht="15">
      <c r="A563" s="29" t="str">
        <f t="shared" si="26"/>
        <v>DTE</v>
      </c>
      <c r="B563" s="29" t="str">
        <f t="shared" si="27"/>
        <v>102</v>
      </c>
      <c r="C563" s="130" t="s">
        <v>727</v>
      </c>
      <c r="D563" s="131" t="s">
        <v>728</v>
      </c>
      <c r="E563" s="137">
        <v>1</v>
      </c>
    </row>
    <row r="564" spans="1:5" customFormat="1" ht="15">
      <c r="A564" s="29" t="str">
        <f t="shared" si="26"/>
        <v>DTE</v>
      </c>
      <c r="B564" s="29" t="str">
        <f t="shared" si="27"/>
        <v>152</v>
      </c>
      <c r="C564" s="130" t="s">
        <v>729</v>
      </c>
      <c r="D564" s="131" t="s">
        <v>730</v>
      </c>
      <c r="E564" s="137">
        <v>1</v>
      </c>
    </row>
    <row r="565" spans="1:5" customFormat="1" ht="15">
      <c r="A565" s="29" t="str">
        <f t="shared" si="26"/>
        <v>DTE</v>
      </c>
      <c r="B565" s="29" t="str">
        <f t="shared" si="27"/>
        <v>202</v>
      </c>
      <c r="C565" s="130" t="s">
        <v>731</v>
      </c>
      <c r="D565" s="131" t="s">
        <v>732</v>
      </c>
      <c r="E565" s="137">
        <v>1</v>
      </c>
    </row>
    <row r="566" spans="1:5" customFormat="1" ht="15">
      <c r="A566" s="29" t="str">
        <f t="shared" si="26"/>
        <v>DTE</v>
      </c>
      <c r="B566" s="29" t="str">
        <f t="shared" si="27"/>
        <v>102</v>
      </c>
      <c r="C566" s="130" t="s">
        <v>733</v>
      </c>
      <c r="D566" s="131" t="s">
        <v>728</v>
      </c>
      <c r="E566" s="137">
        <v>1</v>
      </c>
    </row>
    <row r="567" spans="1:5" customFormat="1" ht="15">
      <c r="A567" s="29" t="str">
        <f t="shared" si="26"/>
        <v>DTE</v>
      </c>
      <c r="B567" s="29" t="str">
        <f t="shared" si="27"/>
        <v>152</v>
      </c>
      <c r="C567" s="130" t="s">
        <v>734</v>
      </c>
      <c r="D567" s="131" t="s">
        <v>730</v>
      </c>
      <c r="E567" s="137">
        <v>1</v>
      </c>
    </row>
    <row r="568" spans="1:5" customFormat="1" ht="15">
      <c r="A568" s="29" t="str">
        <f t="shared" si="26"/>
        <v>DTE</v>
      </c>
      <c r="B568" s="29" t="str">
        <f t="shared" si="27"/>
        <v>202</v>
      </c>
      <c r="C568" s="130" t="s">
        <v>735</v>
      </c>
      <c r="D568" s="131" t="s">
        <v>732</v>
      </c>
      <c r="E568" s="137">
        <v>1</v>
      </c>
    </row>
    <row r="569" spans="1:5" customFormat="1" ht="15">
      <c r="A569" s="29" t="str">
        <f t="shared" si="26"/>
        <v>DTE</v>
      </c>
      <c r="B569" s="29" t="str">
        <f t="shared" si="27"/>
        <v>102</v>
      </c>
      <c r="C569" s="130" t="s">
        <v>736</v>
      </c>
      <c r="D569" s="131" t="s">
        <v>728</v>
      </c>
      <c r="E569" s="137">
        <v>1</v>
      </c>
    </row>
    <row r="570" spans="1:5" customFormat="1" ht="15">
      <c r="A570" s="29" t="str">
        <f t="shared" si="26"/>
        <v>DTE</v>
      </c>
      <c r="B570" s="29" t="str">
        <f t="shared" si="27"/>
        <v>152</v>
      </c>
      <c r="C570" s="130" t="s">
        <v>737</v>
      </c>
      <c r="D570" s="131" t="s">
        <v>730</v>
      </c>
      <c r="E570" s="137">
        <v>1</v>
      </c>
    </row>
    <row r="571" spans="1:5" customFormat="1" ht="15">
      <c r="A571" s="29" t="str">
        <f t="shared" si="26"/>
        <v>DTE</v>
      </c>
      <c r="B571" s="29" t="str">
        <f t="shared" si="27"/>
        <v>102</v>
      </c>
      <c r="C571" s="130" t="s">
        <v>738</v>
      </c>
      <c r="D571" s="131" t="s">
        <v>728</v>
      </c>
      <c r="E571" s="137">
        <v>1</v>
      </c>
    </row>
    <row r="572" spans="1:5" customFormat="1" ht="15">
      <c r="A572" s="29" t="str">
        <f t="shared" si="26"/>
        <v>DTE</v>
      </c>
      <c r="B572" s="29" t="str">
        <f t="shared" si="27"/>
        <v>152</v>
      </c>
      <c r="C572" s="130" t="s">
        <v>739</v>
      </c>
      <c r="D572" s="131" t="s">
        <v>730</v>
      </c>
      <c r="E572" s="137">
        <v>1</v>
      </c>
    </row>
    <row r="573" spans="1:5" customFormat="1" ht="15">
      <c r="A573" s="29" t="str">
        <f t="shared" si="26"/>
        <v>DTE</v>
      </c>
      <c r="B573" s="29" t="str">
        <f t="shared" si="27"/>
        <v>202</v>
      </c>
      <c r="C573" s="130" t="s">
        <v>740</v>
      </c>
      <c r="D573" s="131" t="s">
        <v>732</v>
      </c>
      <c r="E573" s="130">
        <v>1</v>
      </c>
    </row>
    <row r="574" spans="1:5" customFormat="1" ht="15">
      <c r="A574" s="29" t="str">
        <f t="shared" si="26"/>
        <v>DTE</v>
      </c>
      <c r="B574" s="29" t="str">
        <f t="shared" si="27"/>
        <v>102</v>
      </c>
      <c r="C574" s="130" t="s">
        <v>741</v>
      </c>
      <c r="D574" s="131" t="s">
        <v>728</v>
      </c>
      <c r="E574" s="130">
        <v>1</v>
      </c>
    </row>
    <row r="575" spans="1:5" customFormat="1" ht="15">
      <c r="A575" s="29" t="str">
        <f t="shared" si="26"/>
        <v>DTE</v>
      </c>
      <c r="B575" s="29" t="str">
        <f t="shared" si="27"/>
        <v>152</v>
      </c>
      <c r="C575" s="130" t="s">
        <v>742</v>
      </c>
      <c r="D575" s="131" t="s">
        <v>730</v>
      </c>
      <c r="E575" s="130">
        <v>1</v>
      </c>
    </row>
    <row r="576" spans="1:5" customFormat="1" ht="15">
      <c r="A576" s="29" t="str">
        <f t="shared" si="26"/>
        <v>DTE</v>
      </c>
      <c r="B576" s="29" t="str">
        <f t="shared" si="27"/>
        <v>202</v>
      </c>
      <c r="C576" s="130" t="s">
        <v>743</v>
      </c>
      <c r="D576" s="131" t="s">
        <v>732</v>
      </c>
      <c r="E576" s="130">
        <v>1</v>
      </c>
    </row>
    <row r="577" spans="1:5" customFormat="1" ht="15">
      <c r="A577" s="29" t="str">
        <f t="shared" si="26"/>
        <v>ECO</v>
      </c>
      <c r="B577" s="29" t="str">
        <f t="shared" si="27"/>
        <v>395</v>
      </c>
      <c r="C577" s="130" t="s">
        <v>1091</v>
      </c>
      <c r="D577" s="131" t="s">
        <v>1092</v>
      </c>
      <c r="E577" s="130">
        <v>1</v>
      </c>
    </row>
    <row r="578" spans="1:5" customFormat="1" ht="15">
      <c r="A578" s="29" t="str">
        <f t="shared" si="26"/>
        <v>ENT</v>
      </c>
      <c r="B578" s="29" t="str">
        <f t="shared" si="27"/>
        <v>600</v>
      </c>
      <c r="C578" s="130" t="s">
        <v>1093</v>
      </c>
      <c r="D578" s="131" t="s">
        <v>1094</v>
      </c>
      <c r="E578" s="130">
        <v>2</v>
      </c>
    </row>
    <row r="579" spans="1:5" customFormat="1" ht="15">
      <c r="A579" s="29" t="str">
        <f t="shared" si="26"/>
        <v>FIN</v>
      </c>
      <c r="B579" s="29" t="str">
        <f t="shared" si="27"/>
        <v>413</v>
      </c>
      <c r="C579" s="130" t="s">
        <v>744</v>
      </c>
      <c r="D579" s="131" t="s">
        <v>745</v>
      </c>
      <c r="E579" s="130">
        <v>3</v>
      </c>
    </row>
    <row r="580" spans="1:5" customFormat="1" ht="15">
      <c r="A580" s="29" t="str">
        <f t="shared" si="26"/>
        <v>FST</v>
      </c>
      <c r="B580" s="29" t="str">
        <f t="shared" si="27"/>
        <v>323</v>
      </c>
      <c r="C580" s="130" t="s">
        <v>746</v>
      </c>
      <c r="D580" s="131" t="s">
        <v>747</v>
      </c>
      <c r="E580" s="130">
        <v>3</v>
      </c>
    </row>
    <row r="581" spans="1:5" customFormat="1" ht="15">
      <c r="A581" s="29" t="str">
        <f t="shared" si="26"/>
        <v>FST</v>
      </c>
      <c r="B581" s="29" t="str">
        <f t="shared" si="27"/>
        <v>438</v>
      </c>
      <c r="C581" s="130" t="s">
        <v>748</v>
      </c>
      <c r="D581" s="131" t="s">
        <v>749</v>
      </c>
      <c r="E581" s="130">
        <v>3</v>
      </c>
    </row>
    <row r="582" spans="1:5" customFormat="1" ht="15">
      <c r="A582" s="29" t="str">
        <f t="shared" si="26"/>
        <v>HOS</v>
      </c>
      <c r="B582" s="29" t="str">
        <f t="shared" si="27"/>
        <v>151</v>
      </c>
      <c r="C582" s="130" t="s">
        <v>750</v>
      </c>
      <c r="D582" s="131" t="s">
        <v>751</v>
      </c>
      <c r="E582" s="137">
        <v>2</v>
      </c>
    </row>
    <row r="583" spans="1:5" customFormat="1" ht="15">
      <c r="A583" s="29" t="str">
        <f t="shared" si="26"/>
        <v>HOS</v>
      </c>
      <c r="B583" s="29" t="str">
        <f t="shared" si="27"/>
        <v>250</v>
      </c>
      <c r="C583" s="130" t="s">
        <v>752</v>
      </c>
      <c r="D583" s="131" t="s">
        <v>753</v>
      </c>
      <c r="E583" s="137">
        <v>3</v>
      </c>
    </row>
    <row r="584" spans="1:5" customFormat="1" ht="15">
      <c r="A584" s="29" t="str">
        <f t="shared" si="26"/>
        <v>HOS</v>
      </c>
      <c r="B584" s="29" t="str">
        <f t="shared" si="27"/>
        <v>296</v>
      </c>
      <c r="C584" s="130" t="s">
        <v>754</v>
      </c>
      <c r="D584" s="131" t="s">
        <v>755</v>
      </c>
      <c r="E584" s="137">
        <v>1</v>
      </c>
    </row>
    <row r="585" spans="1:5" customFormat="1" ht="15">
      <c r="A585" s="29" t="str">
        <f t="shared" si="26"/>
        <v>HOS</v>
      </c>
      <c r="B585" s="29" t="str">
        <f t="shared" si="27"/>
        <v>348</v>
      </c>
      <c r="C585" s="130" t="s">
        <v>756</v>
      </c>
      <c r="D585" s="131" t="s">
        <v>757</v>
      </c>
      <c r="E585" s="137">
        <v>5</v>
      </c>
    </row>
    <row r="586" spans="1:5" customFormat="1" ht="15">
      <c r="A586" s="29" t="str">
        <f t="shared" si="26"/>
        <v>HOS</v>
      </c>
      <c r="B586" s="29" t="str">
        <f t="shared" si="27"/>
        <v>349</v>
      </c>
      <c r="C586" s="130" t="s">
        <v>758</v>
      </c>
      <c r="D586" s="131" t="s">
        <v>668</v>
      </c>
      <c r="E586" s="137">
        <v>1</v>
      </c>
    </row>
    <row r="587" spans="1:5" customFormat="1" ht="15">
      <c r="A587" s="29" t="str">
        <f t="shared" si="26"/>
        <v>HOS</v>
      </c>
      <c r="B587" s="29" t="str">
        <f t="shared" si="27"/>
        <v>361</v>
      </c>
      <c r="C587" s="130" t="s">
        <v>759</v>
      </c>
      <c r="D587" s="131" t="s">
        <v>760</v>
      </c>
      <c r="E587" s="137">
        <v>3</v>
      </c>
    </row>
    <row r="588" spans="1:5" customFormat="1" ht="15">
      <c r="A588" s="29" t="str">
        <f t="shared" si="26"/>
        <v>HOS</v>
      </c>
      <c r="B588" s="29" t="str">
        <f t="shared" si="27"/>
        <v>362</v>
      </c>
      <c r="C588" s="130" t="s">
        <v>761</v>
      </c>
      <c r="D588" s="131" t="s">
        <v>762</v>
      </c>
      <c r="E588" s="137">
        <v>2</v>
      </c>
    </row>
    <row r="589" spans="1:5" customFormat="1" ht="15">
      <c r="A589" s="29" t="str">
        <f t="shared" si="26"/>
        <v>HOS</v>
      </c>
      <c r="B589" s="29" t="str">
        <f t="shared" si="27"/>
        <v>364</v>
      </c>
      <c r="C589" s="130" t="s">
        <v>763</v>
      </c>
      <c r="D589" s="131" t="s">
        <v>764</v>
      </c>
      <c r="E589" s="137">
        <v>2</v>
      </c>
    </row>
    <row r="590" spans="1:5" customFormat="1" ht="15">
      <c r="A590" s="29" t="str">
        <f t="shared" si="26"/>
        <v>HOS</v>
      </c>
      <c r="B590" s="29" t="str">
        <f t="shared" si="27"/>
        <v>371</v>
      </c>
      <c r="C590" s="130" t="s">
        <v>765</v>
      </c>
      <c r="D590" s="131" t="s">
        <v>766</v>
      </c>
      <c r="E590" s="137">
        <v>3</v>
      </c>
    </row>
    <row r="591" spans="1:5" customFormat="1" ht="15">
      <c r="A591" s="29" t="str">
        <f t="shared" si="26"/>
        <v>HOS</v>
      </c>
      <c r="B591" s="29" t="str">
        <f t="shared" si="27"/>
        <v>372</v>
      </c>
      <c r="C591" s="130" t="s">
        <v>767</v>
      </c>
      <c r="D591" s="131" t="s">
        <v>768</v>
      </c>
      <c r="E591" s="137">
        <v>2</v>
      </c>
    </row>
    <row r="592" spans="1:5" customFormat="1" ht="15">
      <c r="A592" s="29" t="str">
        <f t="shared" si="26"/>
        <v>HOS</v>
      </c>
      <c r="B592" s="29" t="str">
        <f t="shared" si="27"/>
        <v>374</v>
      </c>
      <c r="C592" s="130" t="s">
        <v>769</v>
      </c>
      <c r="D592" s="131" t="s">
        <v>770</v>
      </c>
      <c r="E592" s="137">
        <v>2</v>
      </c>
    </row>
    <row r="593" spans="1:5" customFormat="1" ht="15">
      <c r="A593" s="29" t="str">
        <f t="shared" si="26"/>
        <v>HOS</v>
      </c>
      <c r="B593" s="29" t="str">
        <f t="shared" si="27"/>
        <v>396</v>
      </c>
      <c r="C593" s="130" t="s">
        <v>771</v>
      </c>
      <c r="D593" s="131" t="s">
        <v>755</v>
      </c>
      <c r="E593" s="130">
        <v>1</v>
      </c>
    </row>
    <row r="594" spans="1:5" customFormat="1" ht="15">
      <c r="A594" s="29" t="str">
        <f t="shared" si="26"/>
        <v>HOS</v>
      </c>
      <c r="B594" s="29" t="str">
        <f t="shared" si="27"/>
        <v>399</v>
      </c>
      <c r="C594" s="130" t="s">
        <v>772</v>
      </c>
      <c r="D594" s="131" t="s">
        <v>717</v>
      </c>
      <c r="E594" s="130">
        <v>5</v>
      </c>
    </row>
    <row r="595" spans="1:5" customFormat="1" ht="15">
      <c r="A595" s="29" t="str">
        <f t="shared" si="26"/>
        <v>HOS</v>
      </c>
      <c r="B595" s="29" t="str">
        <f t="shared" si="27"/>
        <v>401</v>
      </c>
      <c r="C595" s="130" t="s">
        <v>773</v>
      </c>
      <c r="D595" s="131" t="s">
        <v>774</v>
      </c>
      <c r="E595" s="137">
        <v>2</v>
      </c>
    </row>
    <row r="596" spans="1:5" customFormat="1" ht="15">
      <c r="A596" s="29" t="str">
        <f t="shared" si="26"/>
        <v>HOS</v>
      </c>
      <c r="B596" s="29" t="str">
        <f t="shared" si="27"/>
        <v>403</v>
      </c>
      <c r="C596" s="130" t="s">
        <v>775</v>
      </c>
      <c r="D596" s="131" t="s">
        <v>776</v>
      </c>
      <c r="E596" s="137">
        <v>3</v>
      </c>
    </row>
    <row r="597" spans="1:5" customFormat="1" ht="15">
      <c r="A597" s="29" t="str">
        <f t="shared" si="26"/>
        <v>HOS</v>
      </c>
      <c r="B597" s="29" t="str">
        <f t="shared" si="27"/>
        <v>405</v>
      </c>
      <c r="C597" s="130" t="s">
        <v>777</v>
      </c>
      <c r="D597" s="131" t="s">
        <v>778</v>
      </c>
      <c r="E597" s="137">
        <v>3</v>
      </c>
    </row>
    <row r="598" spans="1:5" customFormat="1" ht="15">
      <c r="A598" s="29" t="str">
        <f t="shared" si="26"/>
        <v>HOS</v>
      </c>
      <c r="B598" s="29" t="str">
        <f t="shared" si="27"/>
        <v>408</v>
      </c>
      <c r="C598" s="130" t="s">
        <v>779</v>
      </c>
      <c r="D598" s="131" t="s">
        <v>780</v>
      </c>
      <c r="E598" s="137">
        <v>3</v>
      </c>
    </row>
    <row r="599" spans="1:5" customFormat="1" ht="15">
      <c r="A599" s="29" t="str">
        <f t="shared" si="26"/>
        <v>HOS</v>
      </c>
      <c r="B599" s="29" t="str">
        <f t="shared" si="27"/>
        <v>414</v>
      </c>
      <c r="C599" s="130" t="s">
        <v>781</v>
      </c>
      <c r="D599" s="131" t="s">
        <v>782</v>
      </c>
      <c r="E599" s="137">
        <v>2</v>
      </c>
    </row>
    <row r="600" spans="1:5" customFormat="1" ht="15">
      <c r="A600" s="29" t="str">
        <f t="shared" si="26"/>
        <v>HOS</v>
      </c>
      <c r="B600" s="29" t="str">
        <f t="shared" si="27"/>
        <v>416</v>
      </c>
      <c r="C600" s="130" t="s">
        <v>783</v>
      </c>
      <c r="D600" s="131" t="s">
        <v>784</v>
      </c>
      <c r="E600" s="137">
        <v>2</v>
      </c>
    </row>
    <row r="601" spans="1:5" customFormat="1" ht="15">
      <c r="A601" s="29" t="str">
        <f t="shared" si="26"/>
        <v>HOS</v>
      </c>
      <c r="B601" s="29" t="str">
        <f t="shared" si="27"/>
        <v>448</v>
      </c>
      <c r="C601" s="130" t="s">
        <v>785</v>
      </c>
      <c r="D601" s="131" t="s">
        <v>786</v>
      </c>
      <c r="E601" s="137">
        <v>5</v>
      </c>
    </row>
    <row r="602" spans="1:5" customFormat="1" ht="15">
      <c r="A602" s="29" t="str">
        <f t="shared" si="26"/>
        <v>HOS</v>
      </c>
      <c r="B602" s="29" t="str">
        <f t="shared" si="27"/>
        <v>449</v>
      </c>
      <c r="C602" s="130" t="s">
        <v>787</v>
      </c>
      <c r="D602" s="131" t="s">
        <v>788</v>
      </c>
      <c r="E602" s="130">
        <v>5</v>
      </c>
    </row>
    <row r="603" spans="1:5" customFormat="1" ht="15">
      <c r="A603" s="29" t="str">
        <f t="shared" si="26"/>
        <v>HOS</v>
      </c>
      <c r="B603" s="29" t="str">
        <f t="shared" si="27"/>
        <v>496</v>
      </c>
      <c r="C603" s="130" t="s">
        <v>789</v>
      </c>
      <c r="D603" s="131" t="s">
        <v>755</v>
      </c>
      <c r="E603" s="130">
        <v>1</v>
      </c>
    </row>
    <row r="604" spans="1:5" customFormat="1" ht="15">
      <c r="A604" s="29" t="str">
        <f t="shared" si="26"/>
        <v>HRM</v>
      </c>
      <c r="B604" s="29" t="str">
        <f t="shared" si="27"/>
        <v>303</v>
      </c>
      <c r="C604" s="130" t="s">
        <v>790</v>
      </c>
      <c r="D604" s="131" t="s">
        <v>791</v>
      </c>
      <c r="E604" s="130">
        <v>3</v>
      </c>
    </row>
    <row r="605" spans="1:5" customFormat="1" ht="15">
      <c r="A605" s="29" t="str">
        <f t="shared" si="26"/>
        <v>IMD</v>
      </c>
      <c r="B605" s="29" t="str">
        <f t="shared" si="27"/>
        <v>251</v>
      </c>
      <c r="C605" s="130" t="s">
        <v>792</v>
      </c>
      <c r="D605" s="131" t="s">
        <v>793</v>
      </c>
      <c r="E605" s="130">
        <v>2</v>
      </c>
    </row>
    <row r="606" spans="1:5" customFormat="1" ht="15">
      <c r="A606" s="29" t="str">
        <f t="shared" si="26"/>
        <v>IMD</v>
      </c>
      <c r="B606" s="29" t="str">
        <f t="shared" si="27"/>
        <v>252</v>
      </c>
      <c r="C606" s="130" t="s">
        <v>1095</v>
      </c>
      <c r="D606" s="131" t="s">
        <v>793</v>
      </c>
      <c r="E606" s="130">
        <v>4</v>
      </c>
    </row>
    <row r="607" spans="1:5" customFormat="1" ht="15">
      <c r="A607" s="29" t="str">
        <f t="shared" si="26"/>
        <v>IMD</v>
      </c>
      <c r="B607" s="29" t="str">
        <f t="shared" si="27"/>
        <v>351</v>
      </c>
      <c r="C607" s="130" t="s">
        <v>1096</v>
      </c>
      <c r="D607" s="131" t="s">
        <v>1097</v>
      </c>
      <c r="E607" s="130">
        <v>4</v>
      </c>
    </row>
    <row r="608" spans="1:5" customFormat="1" ht="15">
      <c r="A608" s="29" t="str">
        <f t="shared" si="26"/>
        <v>IMD</v>
      </c>
      <c r="B608" s="29" t="str">
        <f t="shared" si="27"/>
        <v>352</v>
      </c>
      <c r="C608" s="130" t="s">
        <v>1098</v>
      </c>
      <c r="D608" s="131" t="s">
        <v>1097</v>
      </c>
      <c r="E608" s="130">
        <v>4</v>
      </c>
    </row>
    <row r="609" spans="1:5" customFormat="1" ht="15">
      <c r="A609" s="29" t="str">
        <f t="shared" ref="A609:A672" si="28">LEFT(C609,3)</f>
        <v>IMD</v>
      </c>
      <c r="B609" s="29" t="str">
        <f t="shared" ref="B609:B672" si="29">RIGHT(C609,3)</f>
        <v>413</v>
      </c>
      <c r="C609" s="130" t="s">
        <v>1099</v>
      </c>
      <c r="D609" s="131" t="s">
        <v>1100</v>
      </c>
      <c r="E609" s="130">
        <v>2</v>
      </c>
    </row>
    <row r="610" spans="1:5" customFormat="1" ht="15">
      <c r="A610" s="29" t="str">
        <f t="shared" si="28"/>
        <v>IMD</v>
      </c>
      <c r="B610" s="29" t="str">
        <f t="shared" si="29"/>
        <v>508</v>
      </c>
      <c r="C610" s="130" t="s">
        <v>1101</v>
      </c>
      <c r="D610" s="131" t="s">
        <v>1102</v>
      </c>
      <c r="E610" s="130">
        <v>4</v>
      </c>
    </row>
    <row r="611" spans="1:5" customFormat="1" ht="15">
      <c r="A611" s="29" t="str">
        <f t="shared" si="28"/>
        <v>IMD</v>
      </c>
      <c r="B611" s="29" t="str">
        <f t="shared" si="29"/>
        <v>509</v>
      </c>
      <c r="C611" s="130" t="s">
        <v>1103</v>
      </c>
      <c r="D611" s="131" t="s">
        <v>1104</v>
      </c>
      <c r="E611" s="130">
        <v>3</v>
      </c>
    </row>
    <row r="612" spans="1:5" customFormat="1" ht="15">
      <c r="A612" s="29" t="str">
        <f t="shared" si="28"/>
        <v>IMD</v>
      </c>
      <c r="B612" s="29" t="str">
        <f t="shared" si="29"/>
        <v>708</v>
      </c>
      <c r="C612" s="130" t="s">
        <v>1105</v>
      </c>
      <c r="D612" s="131" t="s">
        <v>1106</v>
      </c>
      <c r="E612" s="130">
        <v>3</v>
      </c>
    </row>
    <row r="613" spans="1:5" customFormat="1" ht="15">
      <c r="A613" s="29" t="str">
        <f t="shared" si="28"/>
        <v>IMD</v>
      </c>
      <c r="B613" s="29" t="str">
        <f t="shared" si="29"/>
        <v>709</v>
      </c>
      <c r="C613" s="130" t="s">
        <v>1107</v>
      </c>
      <c r="D613" s="131" t="s">
        <v>1108</v>
      </c>
      <c r="E613" s="130">
        <v>3</v>
      </c>
    </row>
    <row r="614" spans="1:5" customFormat="1" ht="15">
      <c r="A614" s="29" t="str">
        <f t="shared" si="28"/>
        <v>IMN</v>
      </c>
      <c r="B614" s="29" t="str">
        <f t="shared" si="29"/>
        <v>250</v>
      </c>
      <c r="C614" s="130" t="s">
        <v>794</v>
      </c>
      <c r="D614" s="131" t="s">
        <v>795</v>
      </c>
      <c r="E614" s="130">
        <v>2</v>
      </c>
    </row>
    <row r="615" spans="1:5" customFormat="1" ht="15">
      <c r="A615" s="29" t="str">
        <f t="shared" si="28"/>
        <v>IMN</v>
      </c>
      <c r="B615" s="29" t="str">
        <f t="shared" si="29"/>
        <v>324</v>
      </c>
      <c r="C615" s="130" t="s">
        <v>796</v>
      </c>
      <c r="D615" s="131" t="s">
        <v>797</v>
      </c>
      <c r="E615" s="130">
        <v>2</v>
      </c>
    </row>
    <row r="616" spans="1:5" customFormat="1" ht="15">
      <c r="A616" s="29" t="str">
        <f t="shared" si="28"/>
        <v>IMN</v>
      </c>
      <c r="B616" s="29" t="str">
        <f t="shared" si="29"/>
        <v>350</v>
      </c>
      <c r="C616" s="130" t="s">
        <v>1109</v>
      </c>
      <c r="D616" s="131" t="s">
        <v>1110</v>
      </c>
      <c r="E616" s="130">
        <v>3</v>
      </c>
    </row>
    <row r="617" spans="1:5" customFormat="1" ht="15">
      <c r="A617" s="29" t="str">
        <f t="shared" si="28"/>
        <v xml:space="preserve">IS </v>
      </c>
      <c r="B617" s="29" t="str">
        <f t="shared" si="29"/>
        <v>251</v>
      </c>
      <c r="C617" s="130" t="s">
        <v>798</v>
      </c>
      <c r="D617" s="131" t="s">
        <v>799</v>
      </c>
      <c r="E617" s="130">
        <v>3</v>
      </c>
    </row>
    <row r="618" spans="1:5" customFormat="1" ht="15">
      <c r="A618" s="29" t="str">
        <f t="shared" si="28"/>
        <v xml:space="preserve">IS </v>
      </c>
      <c r="B618" s="29" t="str">
        <f t="shared" si="29"/>
        <v>252</v>
      </c>
      <c r="C618" s="130" t="s">
        <v>800</v>
      </c>
      <c r="D618" s="131" t="s">
        <v>801</v>
      </c>
      <c r="E618" s="130">
        <v>3</v>
      </c>
    </row>
    <row r="619" spans="1:5" customFormat="1" ht="15">
      <c r="A619" s="29" t="str">
        <f t="shared" si="28"/>
        <v xml:space="preserve">IS </v>
      </c>
      <c r="B619" s="29" t="str">
        <f t="shared" si="29"/>
        <v>253</v>
      </c>
      <c r="C619" s="130" t="s">
        <v>802</v>
      </c>
      <c r="D619" s="131" t="s">
        <v>803</v>
      </c>
      <c r="E619" s="130">
        <v>3</v>
      </c>
    </row>
    <row r="620" spans="1:5" customFormat="1" ht="15">
      <c r="A620" s="29" t="str">
        <f t="shared" si="28"/>
        <v xml:space="preserve">IS </v>
      </c>
      <c r="B620" s="29" t="str">
        <f t="shared" si="29"/>
        <v>301</v>
      </c>
      <c r="C620" s="130" t="s">
        <v>804</v>
      </c>
      <c r="D620" s="131" t="s">
        <v>805</v>
      </c>
      <c r="E620" s="130">
        <v>3</v>
      </c>
    </row>
    <row r="621" spans="1:5" customFormat="1" ht="15">
      <c r="A621" s="29" t="str">
        <f t="shared" si="28"/>
        <v xml:space="preserve">IS </v>
      </c>
      <c r="B621" s="29" t="str">
        <f t="shared" si="29"/>
        <v>342</v>
      </c>
      <c r="C621" s="130" t="s">
        <v>806</v>
      </c>
      <c r="D621" s="131" t="s">
        <v>807</v>
      </c>
      <c r="E621" s="137">
        <v>2</v>
      </c>
    </row>
    <row r="622" spans="1:5" customFormat="1" ht="15">
      <c r="A622" s="29" t="str">
        <f t="shared" si="28"/>
        <v xml:space="preserve">IS </v>
      </c>
      <c r="B622" s="29" t="str">
        <f t="shared" si="29"/>
        <v>348</v>
      </c>
      <c r="C622" s="130" t="s">
        <v>808</v>
      </c>
      <c r="D622" s="131" t="s">
        <v>666</v>
      </c>
      <c r="E622" s="137">
        <v>3</v>
      </c>
    </row>
    <row r="623" spans="1:5" customFormat="1" ht="15">
      <c r="A623" s="29" t="str">
        <f t="shared" si="28"/>
        <v xml:space="preserve">IS </v>
      </c>
      <c r="B623" s="29" t="str">
        <f t="shared" si="29"/>
        <v>356</v>
      </c>
      <c r="C623" s="130" t="s">
        <v>1111</v>
      </c>
      <c r="D623" s="131" t="s">
        <v>1112</v>
      </c>
      <c r="E623" s="130">
        <v>3</v>
      </c>
    </row>
    <row r="624" spans="1:5" customFormat="1" ht="15">
      <c r="A624" s="29" t="str">
        <f t="shared" si="28"/>
        <v xml:space="preserve">IS </v>
      </c>
      <c r="B624" s="29" t="str">
        <f t="shared" si="29"/>
        <v>381</v>
      </c>
      <c r="C624" s="130" t="s">
        <v>809</v>
      </c>
      <c r="D624" s="131" t="s">
        <v>810</v>
      </c>
      <c r="E624" s="137">
        <v>3</v>
      </c>
    </row>
    <row r="625" spans="1:5" customFormat="1" ht="15">
      <c r="A625" s="29" t="str">
        <f t="shared" si="28"/>
        <v xml:space="preserve">IS </v>
      </c>
      <c r="B625" s="29" t="str">
        <f t="shared" si="29"/>
        <v>384</v>
      </c>
      <c r="C625" s="130" t="s">
        <v>811</v>
      </c>
      <c r="D625" s="131" t="s">
        <v>812</v>
      </c>
      <c r="E625" s="130">
        <v>3</v>
      </c>
    </row>
    <row r="626" spans="1:5" customFormat="1" ht="15">
      <c r="A626" s="29" t="str">
        <f t="shared" si="28"/>
        <v xml:space="preserve">IS </v>
      </c>
      <c r="B626" s="29" t="str">
        <f t="shared" si="29"/>
        <v>400</v>
      </c>
      <c r="C626" s="130" t="s">
        <v>813</v>
      </c>
      <c r="D626" s="131" t="s">
        <v>814</v>
      </c>
      <c r="E626" s="137">
        <v>2</v>
      </c>
    </row>
    <row r="627" spans="1:5" customFormat="1" ht="15">
      <c r="A627" s="29" t="str">
        <f t="shared" si="28"/>
        <v xml:space="preserve">IS </v>
      </c>
      <c r="B627" s="29" t="str">
        <f t="shared" si="29"/>
        <v>401</v>
      </c>
      <c r="C627" s="130" t="s">
        <v>815</v>
      </c>
      <c r="D627" s="131" t="s">
        <v>816</v>
      </c>
      <c r="E627" s="137">
        <v>3</v>
      </c>
    </row>
    <row r="628" spans="1:5" customFormat="1" ht="15">
      <c r="A628" s="29" t="str">
        <f t="shared" si="28"/>
        <v xml:space="preserve">IS </v>
      </c>
      <c r="B628" s="29" t="str">
        <f t="shared" si="29"/>
        <v>402</v>
      </c>
      <c r="C628" s="130" t="s">
        <v>817</v>
      </c>
      <c r="D628" s="131" t="s">
        <v>818</v>
      </c>
      <c r="E628" s="137">
        <v>3</v>
      </c>
    </row>
    <row r="629" spans="1:5" customFormat="1" ht="15">
      <c r="A629" s="29" t="str">
        <f t="shared" si="28"/>
        <v xml:space="preserve">IS </v>
      </c>
      <c r="B629" s="29" t="str">
        <f t="shared" si="29"/>
        <v>413</v>
      </c>
      <c r="C629" s="130" t="s">
        <v>819</v>
      </c>
      <c r="D629" s="131" t="s">
        <v>820</v>
      </c>
      <c r="E629" s="137">
        <v>3</v>
      </c>
    </row>
    <row r="630" spans="1:5" customFormat="1" ht="15">
      <c r="A630" s="29" t="str">
        <f t="shared" si="28"/>
        <v xml:space="preserve">IS </v>
      </c>
      <c r="B630" s="29" t="str">
        <f t="shared" si="29"/>
        <v>422</v>
      </c>
      <c r="C630" s="130" t="s">
        <v>821</v>
      </c>
      <c r="D630" s="131" t="s">
        <v>822</v>
      </c>
      <c r="E630" s="137">
        <v>2</v>
      </c>
    </row>
    <row r="631" spans="1:5" customFormat="1" ht="15">
      <c r="A631" s="29" t="str">
        <f t="shared" si="28"/>
        <v xml:space="preserve">IS </v>
      </c>
      <c r="B631" s="29" t="str">
        <f t="shared" si="29"/>
        <v>432</v>
      </c>
      <c r="C631" s="130" t="s">
        <v>823</v>
      </c>
      <c r="D631" s="131" t="s">
        <v>824</v>
      </c>
      <c r="E631" s="130">
        <v>3</v>
      </c>
    </row>
    <row r="632" spans="1:5" customFormat="1" ht="15">
      <c r="A632" s="29" t="str">
        <f t="shared" si="28"/>
        <v xml:space="preserve">IS </v>
      </c>
      <c r="B632" s="29" t="str">
        <f t="shared" si="29"/>
        <v>433</v>
      </c>
      <c r="C632" s="130" t="s">
        <v>825</v>
      </c>
      <c r="D632" s="131" t="s">
        <v>826</v>
      </c>
      <c r="E632" s="137">
        <v>2</v>
      </c>
    </row>
    <row r="633" spans="1:5" customFormat="1" ht="15">
      <c r="A633" s="29" t="str">
        <f t="shared" si="28"/>
        <v xml:space="preserve">IS </v>
      </c>
      <c r="B633" s="29" t="str">
        <f t="shared" si="29"/>
        <v>436</v>
      </c>
      <c r="C633" s="130" t="s">
        <v>827</v>
      </c>
      <c r="D633" s="131" t="s">
        <v>828</v>
      </c>
      <c r="E633" s="130">
        <v>2</v>
      </c>
    </row>
    <row r="634" spans="1:5" customFormat="1" ht="15">
      <c r="A634" s="29" t="str">
        <f t="shared" si="28"/>
        <v xml:space="preserve">IS </v>
      </c>
      <c r="B634" s="29" t="str">
        <f t="shared" si="29"/>
        <v>437</v>
      </c>
      <c r="C634" s="130" t="s">
        <v>829</v>
      </c>
      <c r="D634" s="131" t="s">
        <v>830</v>
      </c>
      <c r="E634" s="130">
        <v>2</v>
      </c>
    </row>
    <row r="635" spans="1:5" customFormat="1" ht="15">
      <c r="A635" s="29" t="str">
        <f t="shared" si="28"/>
        <v xml:space="preserve">IS </v>
      </c>
      <c r="B635" s="29" t="str">
        <f t="shared" si="29"/>
        <v>442</v>
      </c>
      <c r="C635" s="130" t="s">
        <v>831</v>
      </c>
      <c r="D635" s="131" t="s">
        <v>832</v>
      </c>
      <c r="E635" s="130">
        <v>2</v>
      </c>
    </row>
    <row r="636" spans="1:5" customFormat="1" ht="15">
      <c r="A636" s="29" t="str">
        <f t="shared" si="28"/>
        <v xml:space="preserve">IS </v>
      </c>
      <c r="B636" s="29" t="str">
        <f t="shared" si="29"/>
        <v>448</v>
      </c>
      <c r="C636" s="130" t="s">
        <v>833</v>
      </c>
      <c r="D636" s="131" t="s">
        <v>666</v>
      </c>
      <c r="E636" s="137">
        <v>3</v>
      </c>
    </row>
    <row r="637" spans="1:5" customFormat="1" ht="15">
      <c r="A637" s="29" t="str">
        <f t="shared" si="28"/>
        <v xml:space="preserve">IS </v>
      </c>
      <c r="B637" s="29" t="str">
        <f t="shared" si="29"/>
        <v>449</v>
      </c>
      <c r="C637" s="130" t="s">
        <v>834</v>
      </c>
      <c r="D637" s="131" t="s">
        <v>717</v>
      </c>
      <c r="E637" s="137">
        <v>3</v>
      </c>
    </row>
    <row r="638" spans="1:5" customFormat="1" ht="15">
      <c r="A638" s="29" t="str">
        <f t="shared" si="28"/>
        <v xml:space="preserve">IS </v>
      </c>
      <c r="B638" s="29" t="str">
        <f t="shared" si="29"/>
        <v>722</v>
      </c>
      <c r="C638" s="130" t="s">
        <v>842</v>
      </c>
      <c r="D638" s="131" t="s">
        <v>843</v>
      </c>
      <c r="E638" s="137">
        <v>2</v>
      </c>
    </row>
    <row r="639" spans="1:5" customFormat="1" ht="15">
      <c r="A639" s="29" t="str">
        <f t="shared" si="28"/>
        <v>LAW</v>
      </c>
      <c r="B639" s="29" t="str">
        <f t="shared" si="29"/>
        <v>392</v>
      </c>
      <c r="C639" s="130" t="s">
        <v>844</v>
      </c>
      <c r="D639" s="131" t="s">
        <v>845</v>
      </c>
      <c r="E639" s="137">
        <v>3</v>
      </c>
    </row>
    <row r="640" spans="1:5" customFormat="1" ht="15">
      <c r="A640" s="29" t="str">
        <f t="shared" si="28"/>
        <v>LAW</v>
      </c>
      <c r="B640" s="29" t="str">
        <f t="shared" si="29"/>
        <v>413</v>
      </c>
      <c r="C640" s="130" t="s">
        <v>846</v>
      </c>
      <c r="D640" s="131" t="s">
        <v>847</v>
      </c>
      <c r="E640" s="137">
        <v>2</v>
      </c>
    </row>
    <row r="641" spans="1:5" customFormat="1" ht="15">
      <c r="A641" s="29" t="str">
        <f t="shared" si="28"/>
        <v>MCC</v>
      </c>
      <c r="B641" s="29" t="str">
        <f t="shared" si="29"/>
        <v>201</v>
      </c>
      <c r="C641" s="130" t="s">
        <v>848</v>
      </c>
      <c r="D641" s="131" t="s">
        <v>849</v>
      </c>
      <c r="E641" s="137">
        <v>3</v>
      </c>
    </row>
    <row r="642" spans="1:5" customFormat="1" ht="15">
      <c r="A642" s="29" t="str">
        <f t="shared" si="28"/>
        <v>MCC</v>
      </c>
      <c r="B642" s="29" t="str">
        <f t="shared" si="29"/>
        <v>351</v>
      </c>
      <c r="C642" s="130" t="s">
        <v>850</v>
      </c>
      <c r="D642" s="131" t="s">
        <v>851</v>
      </c>
      <c r="E642" s="137">
        <v>3</v>
      </c>
    </row>
    <row r="643" spans="1:5" customFormat="1" ht="15">
      <c r="A643" s="29" t="str">
        <f t="shared" si="28"/>
        <v>MCC</v>
      </c>
      <c r="B643" s="29" t="str">
        <f t="shared" si="29"/>
        <v>401</v>
      </c>
      <c r="C643" s="130" t="s">
        <v>852</v>
      </c>
      <c r="D643" s="131" t="s">
        <v>853</v>
      </c>
      <c r="E643" s="137">
        <v>3</v>
      </c>
    </row>
    <row r="644" spans="1:5" customFormat="1" ht="15">
      <c r="A644" s="29" t="str">
        <f t="shared" si="28"/>
        <v>MCC</v>
      </c>
      <c r="B644" s="29" t="str">
        <f t="shared" si="29"/>
        <v>410</v>
      </c>
      <c r="C644" s="130" t="s">
        <v>854</v>
      </c>
      <c r="D644" s="131" t="s">
        <v>855</v>
      </c>
      <c r="E644" s="137">
        <v>1</v>
      </c>
    </row>
    <row r="645" spans="1:5" customFormat="1" ht="15">
      <c r="A645" s="29" t="str">
        <f t="shared" si="28"/>
        <v>MCC</v>
      </c>
      <c r="B645" s="29" t="str">
        <f t="shared" si="29"/>
        <v>413</v>
      </c>
      <c r="C645" s="130" t="s">
        <v>856</v>
      </c>
      <c r="D645" s="131" t="s">
        <v>857</v>
      </c>
      <c r="E645" s="137">
        <v>1</v>
      </c>
    </row>
    <row r="646" spans="1:5" customFormat="1" ht="15">
      <c r="A646" s="29" t="str">
        <f t="shared" si="28"/>
        <v>MCC</v>
      </c>
      <c r="B646" s="29" t="str">
        <f t="shared" si="29"/>
        <v>414</v>
      </c>
      <c r="C646" s="130" t="s">
        <v>858</v>
      </c>
      <c r="D646" s="131" t="s">
        <v>859</v>
      </c>
      <c r="E646" s="137">
        <v>1</v>
      </c>
    </row>
    <row r="647" spans="1:5" customFormat="1" ht="15">
      <c r="A647" s="29" t="str">
        <f t="shared" si="28"/>
        <v>MCC</v>
      </c>
      <c r="B647" s="29" t="str">
        <f t="shared" si="29"/>
        <v>418</v>
      </c>
      <c r="C647" s="130" t="s">
        <v>860</v>
      </c>
      <c r="D647" s="131" t="s">
        <v>861</v>
      </c>
      <c r="E647" s="137">
        <v>1</v>
      </c>
    </row>
    <row r="648" spans="1:5" customFormat="1" ht="15">
      <c r="A648" s="29" t="str">
        <f t="shared" si="28"/>
        <v>MCH</v>
      </c>
      <c r="B648" s="29" t="str">
        <f t="shared" si="29"/>
        <v>250</v>
      </c>
      <c r="C648" s="130" t="s">
        <v>862</v>
      </c>
      <c r="D648" s="131" t="s">
        <v>863</v>
      </c>
      <c r="E648" s="137">
        <v>2</v>
      </c>
    </row>
    <row r="649" spans="1:5" customFormat="1" ht="15">
      <c r="A649" s="29" t="str">
        <f t="shared" si="28"/>
        <v>MCH</v>
      </c>
      <c r="B649" s="29" t="str">
        <f t="shared" si="29"/>
        <v>506</v>
      </c>
      <c r="C649" s="130" t="s">
        <v>1113</v>
      </c>
      <c r="D649" s="131" t="s">
        <v>1114</v>
      </c>
      <c r="E649" s="137">
        <v>3</v>
      </c>
    </row>
    <row r="650" spans="1:5" customFormat="1" ht="15">
      <c r="A650" s="29" t="str">
        <f t="shared" si="28"/>
        <v>MCH</v>
      </c>
      <c r="B650" s="29" t="str">
        <f t="shared" si="29"/>
        <v>507</v>
      </c>
      <c r="C650" s="130" t="s">
        <v>1115</v>
      </c>
      <c r="D650" s="131" t="s">
        <v>1116</v>
      </c>
      <c r="E650" s="137">
        <v>4</v>
      </c>
    </row>
    <row r="651" spans="1:5" customFormat="1" ht="15">
      <c r="A651" s="29" t="str">
        <f t="shared" si="28"/>
        <v>MCH</v>
      </c>
      <c r="B651" s="29" t="str">
        <f t="shared" si="29"/>
        <v>508</v>
      </c>
      <c r="C651" s="130" t="s">
        <v>1117</v>
      </c>
      <c r="D651" s="131" t="s">
        <v>1118</v>
      </c>
      <c r="E651" s="130">
        <v>3</v>
      </c>
    </row>
    <row r="652" spans="1:5" customFormat="1" ht="15">
      <c r="A652" s="29" t="str">
        <f t="shared" si="28"/>
        <v>MCH</v>
      </c>
      <c r="B652" s="29" t="str">
        <f t="shared" si="29"/>
        <v>509</v>
      </c>
      <c r="C652" s="130" t="s">
        <v>1119</v>
      </c>
      <c r="D652" s="131" t="s">
        <v>1120</v>
      </c>
      <c r="E652" s="137">
        <v>4</v>
      </c>
    </row>
    <row r="653" spans="1:5" customFormat="1" ht="15">
      <c r="A653" s="29" t="str">
        <f t="shared" si="28"/>
        <v>MCH</v>
      </c>
      <c r="B653" s="29" t="str">
        <f t="shared" si="29"/>
        <v>706</v>
      </c>
      <c r="C653" s="130" t="s">
        <v>1121</v>
      </c>
      <c r="D653" s="131" t="s">
        <v>1122</v>
      </c>
      <c r="E653" s="137">
        <v>3</v>
      </c>
    </row>
    <row r="654" spans="1:5" customFormat="1" ht="15">
      <c r="A654" s="29" t="str">
        <f t="shared" si="28"/>
        <v>MCH</v>
      </c>
      <c r="B654" s="29" t="str">
        <f t="shared" si="29"/>
        <v>708</v>
      </c>
      <c r="C654" s="130" t="s">
        <v>1123</v>
      </c>
      <c r="D654" s="131" t="s">
        <v>1124</v>
      </c>
      <c r="E654" s="130">
        <v>3</v>
      </c>
    </row>
    <row r="655" spans="1:5" customFormat="1" ht="15">
      <c r="A655" s="29" t="str">
        <f t="shared" si="28"/>
        <v>MED</v>
      </c>
      <c r="B655" s="29" t="str">
        <f t="shared" si="29"/>
        <v>263</v>
      </c>
      <c r="C655" s="130" t="s">
        <v>864</v>
      </c>
      <c r="D655" s="131" t="s">
        <v>865</v>
      </c>
      <c r="E655" s="130">
        <v>1</v>
      </c>
    </row>
    <row r="656" spans="1:5" customFormat="1" ht="15">
      <c r="A656" s="29" t="str">
        <f t="shared" si="28"/>
        <v>MED</v>
      </c>
      <c r="B656" s="29" t="str">
        <f t="shared" si="29"/>
        <v>268</v>
      </c>
      <c r="C656" s="130" t="s">
        <v>866</v>
      </c>
      <c r="D656" s="131" t="s">
        <v>865</v>
      </c>
      <c r="E656" s="137">
        <v>2</v>
      </c>
    </row>
    <row r="657" spans="1:5" customFormat="1" ht="15">
      <c r="A657" s="29" t="str">
        <f t="shared" si="28"/>
        <v>MED</v>
      </c>
      <c r="B657" s="29" t="str">
        <f t="shared" si="29"/>
        <v>310</v>
      </c>
      <c r="C657" s="130" t="s">
        <v>1125</v>
      </c>
      <c r="D657" s="131" t="s">
        <v>1126</v>
      </c>
      <c r="E657" s="137">
        <v>2</v>
      </c>
    </row>
    <row r="658" spans="1:5" customFormat="1" ht="15">
      <c r="A658" s="29" t="str">
        <f t="shared" si="28"/>
        <v>MED</v>
      </c>
      <c r="B658" s="29" t="str">
        <f t="shared" si="29"/>
        <v>362</v>
      </c>
      <c r="C658" s="130" t="s">
        <v>867</v>
      </c>
      <c r="D658" s="131" t="s">
        <v>868</v>
      </c>
      <c r="E658" s="137">
        <v>2</v>
      </c>
    </row>
    <row r="659" spans="1:5" customFormat="1" ht="15">
      <c r="A659" s="29" t="str">
        <f t="shared" si="28"/>
        <v>MED</v>
      </c>
      <c r="B659" s="29" t="str">
        <f t="shared" si="29"/>
        <v>363</v>
      </c>
      <c r="C659" s="130" t="s">
        <v>1127</v>
      </c>
      <c r="D659" s="131" t="s">
        <v>1128</v>
      </c>
      <c r="E659" s="137">
        <v>1</v>
      </c>
    </row>
    <row r="660" spans="1:5" customFormat="1" ht="15">
      <c r="A660" s="29" t="str">
        <f t="shared" si="28"/>
        <v>MED</v>
      </c>
      <c r="B660" s="29" t="str">
        <f t="shared" si="29"/>
        <v>410</v>
      </c>
      <c r="C660" s="130" t="s">
        <v>1129</v>
      </c>
      <c r="D660" s="131" t="s">
        <v>1130</v>
      </c>
      <c r="E660" s="141">
        <v>2</v>
      </c>
    </row>
    <row r="661" spans="1:5" customFormat="1" ht="15">
      <c r="A661" s="29" t="str">
        <f t="shared" si="28"/>
        <v>MED</v>
      </c>
      <c r="B661" s="29" t="str">
        <f t="shared" si="29"/>
        <v>446</v>
      </c>
      <c r="C661" s="130" t="s">
        <v>1131</v>
      </c>
      <c r="D661" s="131" t="s">
        <v>1132</v>
      </c>
      <c r="E661" s="137">
        <v>1</v>
      </c>
    </row>
    <row r="662" spans="1:5" customFormat="1" ht="15">
      <c r="A662" s="29" t="str">
        <f t="shared" si="28"/>
        <v>MED</v>
      </c>
      <c r="B662" s="29" t="str">
        <f t="shared" si="29"/>
        <v>460</v>
      </c>
      <c r="C662" s="130" t="s">
        <v>1133</v>
      </c>
      <c r="D662" s="131" t="s">
        <v>1134</v>
      </c>
      <c r="E662" s="137">
        <v>1</v>
      </c>
    </row>
    <row r="663" spans="1:5" customFormat="1" ht="15">
      <c r="A663" s="29" t="str">
        <f t="shared" si="28"/>
        <v>MED</v>
      </c>
      <c r="B663" s="29" t="str">
        <f t="shared" si="29"/>
        <v>613</v>
      </c>
      <c r="C663" s="130" t="s">
        <v>1135</v>
      </c>
      <c r="D663" s="131" t="s">
        <v>1136</v>
      </c>
      <c r="E663" s="137">
        <v>2</v>
      </c>
    </row>
    <row r="664" spans="1:5" customFormat="1" ht="15">
      <c r="A664" s="29" t="str">
        <f t="shared" si="28"/>
        <v>MED</v>
      </c>
      <c r="B664" s="29" t="str">
        <f t="shared" si="29"/>
        <v>646</v>
      </c>
      <c r="C664" s="130" t="s">
        <v>1137</v>
      </c>
      <c r="D664" s="131" t="s">
        <v>1138</v>
      </c>
      <c r="E664" s="137">
        <v>2</v>
      </c>
    </row>
    <row r="665" spans="1:5" customFormat="1" ht="15">
      <c r="A665" s="29" t="str">
        <f t="shared" si="28"/>
        <v>MED</v>
      </c>
      <c r="B665" s="29" t="str">
        <f t="shared" si="29"/>
        <v>661</v>
      </c>
      <c r="C665" s="130" t="s">
        <v>1139</v>
      </c>
      <c r="D665" s="131" t="s">
        <v>1140</v>
      </c>
      <c r="E665" s="137">
        <v>2</v>
      </c>
    </row>
    <row r="666" spans="1:5" customFormat="1" ht="15">
      <c r="A666" s="29" t="str">
        <f t="shared" si="28"/>
        <v>MED</v>
      </c>
      <c r="B666" s="29" t="str">
        <f t="shared" si="29"/>
        <v>705</v>
      </c>
      <c r="C666" s="130" t="s">
        <v>1141</v>
      </c>
      <c r="D666" s="131" t="s">
        <v>1142</v>
      </c>
      <c r="E666" s="130">
        <v>2</v>
      </c>
    </row>
    <row r="667" spans="1:5" customFormat="1" ht="15">
      <c r="A667" s="29" t="str">
        <f t="shared" si="28"/>
        <v>MED</v>
      </c>
      <c r="B667" s="29" t="str">
        <f t="shared" si="29"/>
        <v>709</v>
      </c>
      <c r="C667" s="130" t="s">
        <v>1143</v>
      </c>
      <c r="D667" s="131" t="s">
        <v>1144</v>
      </c>
      <c r="E667" s="137">
        <v>1</v>
      </c>
    </row>
    <row r="668" spans="1:5" customFormat="1" ht="15">
      <c r="A668" s="29" t="str">
        <f t="shared" si="28"/>
        <v>MED</v>
      </c>
      <c r="B668" s="29" t="str">
        <f t="shared" si="29"/>
        <v>747</v>
      </c>
      <c r="C668" s="130" t="s">
        <v>1145</v>
      </c>
      <c r="D668" s="131" t="s">
        <v>668</v>
      </c>
      <c r="E668" s="130">
        <v>6</v>
      </c>
    </row>
    <row r="669" spans="1:5" customFormat="1" ht="15">
      <c r="A669" s="29" t="str">
        <f t="shared" si="28"/>
        <v>MED</v>
      </c>
      <c r="B669" s="29" t="str">
        <f t="shared" si="29"/>
        <v>749</v>
      </c>
      <c r="C669" s="130" t="s">
        <v>1146</v>
      </c>
      <c r="D669" s="131" t="s">
        <v>1147</v>
      </c>
      <c r="E669" s="130">
        <v>10</v>
      </c>
    </row>
    <row r="670" spans="1:5" customFormat="1" ht="15">
      <c r="A670" s="29" t="str">
        <f t="shared" si="28"/>
        <v>MGT</v>
      </c>
      <c r="B670" s="29" t="str">
        <f t="shared" si="29"/>
        <v>433</v>
      </c>
      <c r="C670" s="130" t="s">
        <v>869</v>
      </c>
      <c r="D670" s="131" t="s">
        <v>870</v>
      </c>
      <c r="E670" s="137">
        <v>2</v>
      </c>
    </row>
    <row r="671" spans="1:5" customFormat="1" ht="15">
      <c r="A671" s="29" t="str">
        <f t="shared" si="28"/>
        <v>MIB</v>
      </c>
      <c r="B671" s="29" t="str">
        <f t="shared" si="29"/>
        <v>251</v>
      </c>
      <c r="C671" s="130" t="s">
        <v>871</v>
      </c>
      <c r="D671" s="131" t="s">
        <v>872</v>
      </c>
      <c r="E671" s="141">
        <v>3</v>
      </c>
    </row>
    <row r="672" spans="1:5" customFormat="1" ht="15">
      <c r="A672" s="29" t="str">
        <f t="shared" si="28"/>
        <v>MIB</v>
      </c>
      <c r="B672" s="29" t="str">
        <f t="shared" si="29"/>
        <v>253</v>
      </c>
      <c r="C672" s="130" t="s">
        <v>873</v>
      </c>
      <c r="D672" s="131" t="s">
        <v>874</v>
      </c>
      <c r="E672" s="141">
        <v>1</v>
      </c>
    </row>
    <row r="673" spans="1:5" customFormat="1" ht="15">
      <c r="A673" s="29" t="str">
        <f t="shared" ref="A673:A736" si="30">LEFT(C673,3)</f>
        <v>MIB</v>
      </c>
      <c r="B673" s="29" t="str">
        <f t="shared" ref="B673:B736" si="31">RIGHT(C673,3)</f>
        <v>254</v>
      </c>
      <c r="C673" s="130" t="s">
        <v>875</v>
      </c>
      <c r="D673" s="131" t="s">
        <v>874</v>
      </c>
      <c r="E673" s="137">
        <v>1</v>
      </c>
    </row>
    <row r="674" spans="1:5" customFormat="1" ht="15">
      <c r="A674" s="29" t="str">
        <f t="shared" si="30"/>
        <v>MIB</v>
      </c>
      <c r="B674" s="29" t="str">
        <f t="shared" si="31"/>
        <v>264</v>
      </c>
      <c r="C674" s="130" t="s">
        <v>1148</v>
      </c>
      <c r="D674" s="131" t="s">
        <v>1149</v>
      </c>
      <c r="E674" s="137">
        <v>3</v>
      </c>
    </row>
    <row r="675" spans="1:5" customFormat="1" ht="15">
      <c r="A675" s="29" t="str">
        <f t="shared" si="30"/>
        <v>MIB</v>
      </c>
      <c r="B675" s="29" t="str">
        <f t="shared" si="31"/>
        <v>280</v>
      </c>
      <c r="C675" s="130" t="s">
        <v>1150</v>
      </c>
      <c r="D675" s="131" t="s">
        <v>1151</v>
      </c>
      <c r="E675" s="130">
        <v>4</v>
      </c>
    </row>
    <row r="676" spans="1:5" customFormat="1" ht="15">
      <c r="A676" s="29" t="str">
        <f t="shared" si="30"/>
        <v>MKT</v>
      </c>
      <c r="B676" s="29" t="str">
        <f t="shared" si="31"/>
        <v>253</v>
      </c>
      <c r="C676" s="130" t="s">
        <v>876</v>
      </c>
      <c r="D676" s="131" t="s">
        <v>877</v>
      </c>
      <c r="E676" s="130">
        <v>3</v>
      </c>
    </row>
    <row r="677" spans="1:5" customFormat="1" ht="15">
      <c r="A677" s="29" t="str">
        <f t="shared" si="30"/>
        <v>MKT</v>
      </c>
      <c r="B677" s="29" t="str">
        <f t="shared" si="31"/>
        <v>424</v>
      </c>
      <c r="C677" s="130" t="s">
        <v>878</v>
      </c>
      <c r="D677" s="131" t="s">
        <v>879</v>
      </c>
      <c r="E677" s="130">
        <v>2</v>
      </c>
    </row>
    <row r="678" spans="1:5" customFormat="1" ht="15">
      <c r="A678" s="29" t="str">
        <f t="shared" si="30"/>
        <v xml:space="preserve">MT </v>
      </c>
      <c r="B678" s="29" t="str">
        <f t="shared" si="31"/>
        <v>400</v>
      </c>
      <c r="C678" s="130" t="s">
        <v>1152</v>
      </c>
      <c r="D678" s="131" t="s">
        <v>1153</v>
      </c>
      <c r="E678" s="130">
        <v>2</v>
      </c>
    </row>
    <row r="679" spans="1:5" customFormat="1" ht="15">
      <c r="A679" s="29" t="str">
        <f t="shared" si="30"/>
        <v xml:space="preserve">MT </v>
      </c>
      <c r="B679" s="29" t="str">
        <f t="shared" si="31"/>
        <v>402</v>
      </c>
      <c r="C679" s="130" t="s">
        <v>1154</v>
      </c>
      <c r="D679" s="131" t="s">
        <v>1155</v>
      </c>
      <c r="E679" s="130">
        <v>3</v>
      </c>
    </row>
    <row r="680" spans="1:5" customFormat="1" ht="15">
      <c r="A680" s="29" t="str">
        <f t="shared" si="30"/>
        <v xml:space="preserve">MT </v>
      </c>
      <c r="B680" s="29" t="str">
        <f t="shared" si="31"/>
        <v>406</v>
      </c>
      <c r="C680" s="130" t="s">
        <v>1156</v>
      </c>
      <c r="D680" s="131" t="s">
        <v>1157</v>
      </c>
      <c r="E680" s="130">
        <v>1</v>
      </c>
    </row>
    <row r="681" spans="1:5" customFormat="1" ht="15">
      <c r="A681" s="29" t="str">
        <f t="shared" si="30"/>
        <v>MTH</v>
      </c>
      <c r="B681" s="29" t="str">
        <f t="shared" si="31"/>
        <v>254</v>
      </c>
      <c r="C681" s="130" t="s">
        <v>880</v>
      </c>
      <c r="D681" s="131" t="s">
        <v>881</v>
      </c>
      <c r="E681" s="130">
        <v>3</v>
      </c>
    </row>
    <row r="682" spans="1:5" customFormat="1" ht="15">
      <c r="A682" s="29" t="str">
        <f t="shared" si="30"/>
        <v>NTR</v>
      </c>
      <c r="B682" s="29" t="str">
        <f t="shared" si="31"/>
        <v>151</v>
      </c>
      <c r="C682" s="130" t="s">
        <v>882</v>
      </c>
      <c r="D682" s="131" t="s">
        <v>883</v>
      </c>
      <c r="E682" s="137">
        <v>2</v>
      </c>
    </row>
    <row r="683" spans="1:5" customFormat="1" ht="15">
      <c r="A683" s="29" t="str">
        <f t="shared" si="30"/>
        <v>NTR</v>
      </c>
      <c r="B683" s="29" t="str">
        <f t="shared" si="31"/>
        <v>152</v>
      </c>
      <c r="C683" s="130" t="s">
        <v>1158</v>
      </c>
      <c r="D683" s="131" t="s">
        <v>1159</v>
      </c>
      <c r="E683" s="130">
        <v>1</v>
      </c>
    </row>
    <row r="684" spans="1:5" customFormat="1" ht="15">
      <c r="A684" s="29" t="str">
        <f t="shared" si="30"/>
        <v>NTR</v>
      </c>
      <c r="B684" s="29" t="str">
        <f t="shared" si="31"/>
        <v>413</v>
      </c>
      <c r="C684" s="130" t="s">
        <v>884</v>
      </c>
      <c r="D684" s="131" t="s">
        <v>885</v>
      </c>
      <c r="E684" s="137">
        <v>1</v>
      </c>
    </row>
    <row r="685" spans="1:5" customFormat="1" ht="15">
      <c r="A685" s="29" t="str">
        <f t="shared" si="30"/>
        <v>NTR</v>
      </c>
      <c r="B685" s="29" t="str">
        <f t="shared" si="31"/>
        <v>431</v>
      </c>
      <c r="C685" s="130" t="s">
        <v>886</v>
      </c>
      <c r="D685" s="131" t="s">
        <v>887</v>
      </c>
      <c r="E685" s="130">
        <v>1</v>
      </c>
    </row>
    <row r="686" spans="1:5" customFormat="1" ht="15">
      <c r="A686" s="29" t="str">
        <f t="shared" si="30"/>
        <v>NUR</v>
      </c>
      <c r="B686" s="29" t="str">
        <f t="shared" si="31"/>
        <v>248</v>
      </c>
      <c r="C686" s="130" t="s">
        <v>888</v>
      </c>
      <c r="D686" s="131" t="s">
        <v>889</v>
      </c>
      <c r="E686" s="130">
        <v>3</v>
      </c>
    </row>
    <row r="687" spans="1:5" customFormat="1" ht="15">
      <c r="A687" s="29" t="str">
        <f t="shared" si="30"/>
        <v>NUR</v>
      </c>
      <c r="B687" s="29" t="str">
        <f t="shared" si="31"/>
        <v>251</v>
      </c>
      <c r="C687" s="130" t="s">
        <v>890</v>
      </c>
      <c r="D687" s="131" t="s">
        <v>891</v>
      </c>
      <c r="E687" s="137">
        <v>4</v>
      </c>
    </row>
    <row r="688" spans="1:5" customFormat="1" ht="15">
      <c r="A688" s="29" t="str">
        <f t="shared" si="30"/>
        <v>NUR</v>
      </c>
      <c r="B688" s="29" t="str">
        <f t="shared" si="31"/>
        <v>296</v>
      </c>
      <c r="C688" s="130" t="s">
        <v>892</v>
      </c>
      <c r="D688" s="131" t="s">
        <v>755</v>
      </c>
      <c r="E688" s="137">
        <v>1</v>
      </c>
    </row>
    <row r="689" spans="1:5" customFormat="1" ht="15">
      <c r="A689" s="29" t="str">
        <f t="shared" si="30"/>
        <v>NUR</v>
      </c>
      <c r="B689" s="29" t="str">
        <f t="shared" si="31"/>
        <v>300</v>
      </c>
      <c r="C689" s="130" t="s">
        <v>893</v>
      </c>
      <c r="D689" s="131" t="s">
        <v>894</v>
      </c>
      <c r="E689" s="137">
        <v>3</v>
      </c>
    </row>
    <row r="690" spans="1:5" customFormat="1" ht="15">
      <c r="A690" s="29" t="str">
        <f t="shared" si="30"/>
        <v>NUR</v>
      </c>
      <c r="B690" s="29" t="str">
        <f t="shared" si="31"/>
        <v>301</v>
      </c>
      <c r="C690" s="130" t="s">
        <v>895</v>
      </c>
      <c r="D690" s="131" t="s">
        <v>894</v>
      </c>
      <c r="E690" s="137">
        <v>4</v>
      </c>
    </row>
    <row r="691" spans="1:5" customFormat="1" ht="15">
      <c r="A691" s="29" t="str">
        <f t="shared" si="30"/>
        <v>NUR</v>
      </c>
      <c r="B691" s="29" t="str">
        <f t="shared" si="31"/>
        <v>302</v>
      </c>
      <c r="C691" s="130" t="s">
        <v>896</v>
      </c>
      <c r="D691" s="131" t="s">
        <v>897</v>
      </c>
      <c r="E691" s="137">
        <v>2</v>
      </c>
    </row>
    <row r="692" spans="1:5" customFormat="1" ht="15">
      <c r="A692" s="29" t="str">
        <f t="shared" si="30"/>
        <v>NUR</v>
      </c>
      <c r="B692" s="29" t="str">
        <f t="shared" si="31"/>
        <v>303</v>
      </c>
      <c r="C692" s="130" t="s">
        <v>898</v>
      </c>
      <c r="D692" s="131" t="s">
        <v>899</v>
      </c>
      <c r="E692" s="130">
        <v>2</v>
      </c>
    </row>
    <row r="693" spans="1:5" customFormat="1" ht="15">
      <c r="A693" s="29" t="str">
        <f t="shared" si="30"/>
        <v>NUR</v>
      </c>
      <c r="B693" s="29" t="str">
        <f t="shared" si="31"/>
        <v>305</v>
      </c>
      <c r="C693" s="130" t="s">
        <v>900</v>
      </c>
      <c r="D693" s="131" t="s">
        <v>901</v>
      </c>
      <c r="E693" s="130">
        <v>2</v>
      </c>
    </row>
    <row r="694" spans="1:5" customFormat="1" ht="15">
      <c r="A694" s="29" t="str">
        <f t="shared" si="30"/>
        <v>NUR</v>
      </c>
      <c r="B694" s="29" t="str">
        <f t="shared" si="31"/>
        <v>306</v>
      </c>
      <c r="C694" s="130" t="s">
        <v>902</v>
      </c>
      <c r="D694" s="131" t="s">
        <v>903</v>
      </c>
      <c r="E694" s="137">
        <v>2</v>
      </c>
    </row>
    <row r="695" spans="1:5" customFormat="1" ht="15">
      <c r="A695" s="29" t="str">
        <f t="shared" si="30"/>
        <v>NUR</v>
      </c>
      <c r="B695" s="29" t="str">
        <f t="shared" si="31"/>
        <v>313</v>
      </c>
      <c r="C695" s="130" t="s">
        <v>904</v>
      </c>
      <c r="D695" s="131" t="s">
        <v>905</v>
      </c>
      <c r="E695" s="137">
        <v>2</v>
      </c>
    </row>
    <row r="696" spans="1:5" customFormat="1" ht="15">
      <c r="A696" s="29" t="str">
        <f t="shared" si="30"/>
        <v>NUR</v>
      </c>
      <c r="B696" s="29" t="str">
        <f t="shared" si="31"/>
        <v>323</v>
      </c>
      <c r="C696" s="130" t="s">
        <v>906</v>
      </c>
      <c r="D696" s="131" t="s">
        <v>907</v>
      </c>
      <c r="E696" s="137">
        <v>3</v>
      </c>
    </row>
    <row r="697" spans="1:5" customFormat="1" ht="15">
      <c r="A697" s="29" t="str">
        <f t="shared" si="30"/>
        <v>NUR</v>
      </c>
      <c r="B697" s="29" t="str">
        <f t="shared" si="31"/>
        <v>324</v>
      </c>
      <c r="C697" s="130" t="s">
        <v>908</v>
      </c>
      <c r="D697" s="131" t="s">
        <v>907</v>
      </c>
      <c r="E697" s="137">
        <v>4</v>
      </c>
    </row>
    <row r="698" spans="1:5" customFormat="1" ht="15">
      <c r="A698" s="29" t="str">
        <f t="shared" si="30"/>
        <v>NUR</v>
      </c>
      <c r="B698" s="29" t="str">
        <f t="shared" si="31"/>
        <v>333</v>
      </c>
      <c r="C698" s="130" t="s">
        <v>909</v>
      </c>
      <c r="D698" s="131" t="s">
        <v>910</v>
      </c>
      <c r="E698" s="130">
        <v>3</v>
      </c>
    </row>
    <row r="699" spans="1:5" customFormat="1" ht="15">
      <c r="A699" s="29" t="str">
        <f t="shared" si="30"/>
        <v>NUR</v>
      </c>
      <c r="B699" s="29" t="str">
        <f t="shared" si="31"/>
        <v>334</v>
      </c>
      <c r="C699" s="130" t="s">
        <v>911</v>
      </c>
      <c r="D699" s="131" t="s">
        <v>910</v>
      </c>
      <c r="E699" s="130">
        <v>4</v>
      </c>
    </row>
    <row r="700" spans="1:5" customFormat="1" ht="15">
      <c r="A700" s="29" t="str">
        <f t="shared" si="30"/>
        <v>NUR</v>
      </c>
      <c r="B700" s="29" t="str">
        <f t="shared" si="31"/>
        <v>343</v>
      </c>
      <c r="C700" s="130" t="s">
        <v>912</v>
      </c>
      <c r="D700" s="131" t="s">
        <v>913</v>
      </c>
      <c r="E700" s="130">
        <v>2</v>
      </c>
    </row>
    <row r="701" spans="1:5" customFormat="1" ht="15">
      <c r="A701" s="29" t="str">
        <f t="shared" si="30"/>
        <v>NUR</v>
      </c>
      <c r="B701" s="29" t="str">
        <f t="shared" si="31"/>
        <v>344</v>
      </c>
      <c r="C701" s="130" t="s">
        <v>914</v>
      </c>
      <c r="D701" s="131" t="s">
        <v>913</v>
      </c>
      <c r="E701" s="130">
        <v>3</v>
      </c>
    </row>
    <row r="702" spans="1:5" customFormat="1" ht="15">
      <c r="A702" s="29" t="str">
        <f t="shared" si="30"/>
        <v>NUR</v>
      </c>
      <c r="B702" s="29" t="str">
        <f t="shared" si="31"/>
        <v>348</v>
      </c>
      <c r="C702" s="130" t="s">
        <v>915</v>
      </c>
      <c r="D702" s="131" t="s">
        <v>916</v>
      </c>
      <c r="E702" s="130">
        <v>3</v>
      </c>
    </row>
    <row r="703" spans="1:5" customFormat="1" ht="15">
      <c r="A703" s="29" t="str">
        <f t="shared" si="30"/>
        <v>NUR</v>
      </c>
      <c r="B703" s="29" t="str">
        <f t="shared" si="31"/>
        <v>349</v>
      </c>
      <c r="C703" s="130" t="s">
        <v>917</v>
      </c>
      <c r="D703" s="131" t="s">
        <v>668</v>
      </c>
      <c r="E703" s="130">
        <v>1</v>
      </c>
    </row>
    <row r="704" spans="1:5" customFormat="1" ht="15">
      <c r="A704" s="29" t="str">
        <f t="shared" si="30"/>
        <v>NUR</v>
      </c>
      <c r="B704" s="29" t="str">
        <f t="shared" si="31"/>
        <v>396</v>
      </c>
      <c r="C704" s="130" t="s">
        <v>918</v>
      </c>
      <c r="D704" s="131" t="s">
        <v>755</v>
      </c>
      <c r="E704" s="130">
        <v>1</v>
      </c>
    </row>
    <row r="705" spans="1:5" customFormat="1" ht="15">
      <c r="A705" s="29" t="str">
        <f t="shared" si="30"/>
        <v>NUR</v>
      </c>
      <c r="B705" s="29" t="str">
        <f t="shared" si="31"/>
        <v>402</v>
      </c>
      <c r="C705" s="130" t="s">
        <v>919</v>
      </c>
      <c r="D705" s="131" t="s">
        <v>920</v>
      </c>
      <c r="E705" s="137">
        <v>2</v>
      </c>
    </row>
    <row r="706" spans="1:5" customFormat="1" ht="15">
      <c r="A706" s="29" t="str">
        <f t="shared" si="30"/>
        <v>NUR</v>
      </c>
      <c r="B706" s="29" t="str">
        <f t="shared" si="31"/>
        <v>403</v>
      </c>
      <c r="C706" s="130" t="s">
        <v>921</v>
      </c>
      <c r="D706" s="131" t="s">
        <v>922</v>
      </c>
      <c r="E706" s="130">
        <v>2</v>
      </c>
    </row>
    <row r="707" spans="1:5" customFormat="1" ht="15">
      <c r="A707" s="29" t="str">
        <f t="shared" si="30"/>
        <v>NUR</v>
      </c>
      <c r="B707" s="29" t="str">
        <f t="shared" si="31"/>
        <v>405</v>
      </c>
      <c r="C707" s="130" t="s">
        <v>923</v>
      </c>
      <c r="D707" s="131" t="s">
        <v>924</v>
      </c>
      <c r="E707" s="130">
        <v>2</v>
      </c>
    </row>
    <row r="708" spans="1:5" customFormat="1" ht="15">
      <c r="A708" s="29" t="str">
        <f t="shared" si="30"/>
        <v>NUR</v>
      </c>
      <c r="B708" s="29" t="str">
        <f t="shared" si="31"/>
        <v>406</v>
      </c>
      <c r="C708" s="130" t="s">
        <v>925</v>
      </c>
      <c r="D708" s="131" t="s">
        <v>926</v>
      </c>
      <c r="E708" s="130">
        <v>2</v>
      </c>
    </row>
    <row r="709" spans="1:5" customFormat="1" ht="15">
      <c r="A709" s="29" t="str">
        <f t="shared" si="30"/>
        <v>NUR</v>
      </c>
      <c r="B709" s="29" t="str">
        <f t="shared" si="31"/>
        <v>413</v>
      </c>
      <c r="C709" s="130" t="s">
        <v>927</v>
      </c>
      <c r="D709" s="131" t="s">
        <v>928</v>
      </c>
      <c r="E709" s="130">
        <v>2</v>
      </c>
    </row>
    <row r="710" spans="1:5" customFormat="1" ht="15">
      <c r="A710" s="29" t="str">
        <f t="shared" si="30"/>
        <v>NUR</v>
      </c>
      <c r="B710" s="29" t="str">
        <f t="shared" si="31"/>
        <v>414</v>
      </c>
      <c r="C710" s="130" t="s">
        <v>929</v>
      </c>
      <c r="D710" s="131" t="s">
        <v>930</v>
      </c>
      <c r="E710" s="130">
        <v>2</v>
      </c>
    </row>
    <row r="711" spans="1:5" customFormat="1" ht="15">
      <c r="A711" s="29" t="str">
        <f t="shared" si="30"/>
        <v>NUR</v>
      </c>
      <c r="B711" s="29" t="str">
        <f t="shared" si="31"/>
        <v>423</v>
      </c>
      <c r="C711" s="130" t="s">
        <v>931</v>
      </c>
      <c r="D711" s="131" t="s">
        <v>932</v>
      </c>
      <c r="E711" s="130">
        <v>2</v>
      </c>
    </row>
    <row r="712" spans="1:5" customFormat="1" ht="15">
      <c r="A712" s="29" t="str">
        <f t="shared" si="30"/>
        <v>NUR</v>
      </c>
      <c r="B712" s="29" t="str">
        <f t="shared" si="31"/>
        <v>433</v>
      </c>
      <c r="C712" s="130" t="s">
        <v>933</v>
      </c>
      <c r="D712" s="131" t="s">
        <v>934</v>
      </c>
      <c r="E712" s="130">
        <v>2</v>
      </c>
    </row>
    <row r="713" spans="1:5" customFormat="1" ht="15">
      <c r="A713" s="29" t="str">
        <f t="shared" si="30"/>
        <v>NUR</v>
      </c>
      <c r="B713" s="29" t="str">
        <f t="shared" si="31"/>
        <v>448</v>
      </c>
      <c r="C713" s="130" t="s">
        <v>935</v>
      </c>
      <c r="D713" s="131" t="s">
        <v>936</v>
      </c>
      <c r="E713" s="130">
        <v>5</v>
      </c>
    </row>
    <row r="714" spans="1:5" customFormat="1" ht="15">
      <c r="A714" s="29" t="str">
        <f t="shared" si="30"/>
        <v>NUR</v>
      </c>
      <c r="B714" s="29" t="str">
        <f t="shared" si="31"/>
        <v>452</v>
      </c>
      <c r="C714" s="130" t="s">
        <v>937</v>
      </c>
      <c r="D714" s="131" t="s">
        <v>932</v>
      </c>
      <c r="E714" s="130">
        <v>3</v>
      </c>
    </row>
    <row r="715" spans="1:5" customFormat="1" ht="15">
      <c r="A715" s="29" t="str">
        <f t="shared" si="30"/>
        <v>NUR</v>
      </c>
      <c r="B715" s="29" t="str">
        <f t="shared" si="31"/>
        <v>453</v>
      </c>
      <c r="C715" s="130" t="s">
        <v>938</v>
      </c>
      <c r="D715" s="131" t="s">
        <v>934</v>
      </c>
      <c r="E715" s="130">
        <v>3</v>
      </c>
    </row>
    <row r="716" spans="1:5" customFormat="1" ht="15">
      <c r="A716" s="29" t="str">
        <f t="shared" si="30"/>
        <v>NUR</v>
      </c>
      <c r="B716" s="29" t="str">
        <f t="shared" si="31"/>
        <v>455</v>
      </c>
      <c r="C716" s="130" t="s">
        <v>939</v>
      </c>
      <c r="D716" s="131" t="s">
        <v>940</v>
      </c>
      <c r="E716" s="130">
        <v>2</v>
      </c>
    </row>
    <row r="717" spans="1:5" customFormat="1" ht="15">
      <c r="A717" s="29" t="str">
        <f t="shared" si="30"/>
        <v>OPT</v>
      </c>
      <c r="B717" s="29" t="str">
        <f t="shared" si="31"/>
        <v>600</v>
      </c>
      <c r="C717" s="130" t="s">
        <v>1160</v>
      </c>
      <c r="D717" s="131" t="s">
        <v>1161</v>
      </c>
      <c r="E717" s="130">
        <v>2</v>
      </c>
    </row>
    <row r="718" spans="1:5" customFormat="1" ht="15">
      <c r="A718" s="29" t="str">
        <f t="shared" si="30"/>
        <v>PGY</v>
      </c>
      <c r="B718" s="29" t="str">
        <f t="shared" si="31"/>
        <v>251</v>
      </c>
      <c r="C718" s="130" t="s">
        <v>1162</v>
      </c>
      <c r="D718" s="131" t="s">
        <v>1163</v>
      </c>
      <c r="E718" s="130">
        <v>3</v>
      </c>
    </row>
    <row r="719" spans="1:5" customFormat="1" ht="15">
      <c r="A719" s="29" t="str">
        <f t="shared" si="30"/>
        <v>PGY</v>
      </c>
      <c r="B719" s="29" t="str">
        <f t="shared" si="31"/>
        <v>301</v>
      </c>
      <c r="C719" s="130" t="s">
        <v>1164</v>
      </c>
      <c r="D719" s="131" t="s">
        <v>1165</v>
      </c>
      <c r="E719" s="130">
        <v>4</v>
      </c>
    </row>
    <row r="720" spans="1:5" customFormat="1" ht="15">
      <c r="A720" s="29" t="str">
        <f t="shared" si="30"/>
        <v>PMY</v>
      </c>
      <c r="B720" s="29" t="str">
        <f t="shared" si="31"/>
        <v>300</v>
      </c>
      <c r="C720" s="130" t="s">
        <v>941</v>
      </c>
      <c r="D720" s="131" t="s">
        <v>942</v>
      </c>
      <c r="E720" s="130">
        <v>2</v>
      </c>
    </row>
    <row r="721" spans="1:5" customFormat="1" ht="15">
      <c r="A721" s="29" t="str">
        <f t="shared" si="30"/>
        <v>PMY</v>
      </c>
      <c r="B721" s="29" t="str">
        <f t="shared" si="31"/>
        <v>301</v>
      </c>
      <c r="C721" s="130" t="s">
        <v>943</v>
      </c>
      <c r="D721" s="131" t="s">
        <v>944</v>
      </c>
      <c r="E721" s="130">
        <v>3</v>
      </c>
    </row>
    <row r="722" spans="1:5" customFormat="1" ht="15">
      <c r="A722" s="29" t="str">
        <f t="shared" si="30"/>
        <v>PMY</v>
      </c>
      <c r="B722" s="29" t="str">
        <f t="shared" si="31"/>
        <v>302</v>
      </c>
      <c r="C722" s="130" t="s">
        <v>945</v>
      </c>
      <c r="D722" s="131" t="s">
        <v>946</v>
      </c>
      <c r="E722" s="130">
        <v>3</v>
      </c>
    </row>
    <row r="723" spans="1:5" customFormat="1" ht="15">
      <c r="A723" s="29" t="str">
        <f t="shared" si="30"/>
        <v>PMY</v>
      </c>
      <c r="B723" s="29" t="str">
        <f t="shared" si="31"/>
        <v>304</v>
      </c>
      <c r="C723" s="130" t="s">
        <v>947</v>
      </c>
      <c r="D723" s="131" t="s">
        <v>948</v>
      </c>
      <c r="E723" s="129">
        <v>3</v>
      </c>
    </row>
    <row r="724" spans="1:5" customFormat="1" ht="15">
      <c r="A724" s="29" t="str">
        <f t="shared" si="30"/>
        <v>PMY</v>
      </c>
      <c r="B724" s="29" t="str">
        <f t="shared" si="31"/>
        <v>443</v>
      </c>
      <c r="C724" s="130" t="s">
        <v>949</v>
      </c>
      <c r="D724" s="131" t="s">
        <v>950</v>
      </c>
      <c r="E724" s="129">
        <v>1</v>
      </c>
    </row>
    <row r="725" spans="1:5" customFormat="1" ht="15">
      <c r="A725" s="29" t="str">
        <f t="shared" si="30"/>
        <v>PTY</v>
      </c>
      <c r="B725" s="29" t="str">
        <f t="shared" si="31"/>
        <v>601</v>
      </c>
      <c r="C725" s="130" t="s">
        <v>1166</v>
      </c>
      <c r="D725" s="131" t="s">
        <v>1167</v>
      </c>
      <c r="E725" s="130">
        <v>2</v>
      </c>
    </row>
    <row r="726" spans="1:5" customFormat="1" ht="15">
      <c r="A726" s="29" t="str">
        <f t="shared" si="30"/>
        <v>PTH</v>
      </c>
      <c r="B726" s="29" t="str">
        <f t="shared" si="31"/>
        <v>350</v>
      </c>
      <c r="C726" s="130" t="s">
        <v>951</v>
      </c>
      <c r="D726" s="131" t="s">
        <v>952</v>
      </c>
      <c r="E726" s="130">
        <v>3</v>
      </c>
    </row>
    <row r="727" spans="1:5" customFormat="1" ht="15">
      <c r="A727" s="29" t="str">
        <f t="shared" si="30"/>
        <v>PTH</v>
      </c>
      <c r="B727" s="29" t="str">
        <f t="shared" si="31"/>
        <v>351</v>
      </c>
      <c r="C727" s="130" t="s">
        <v>1168</v>
      </c>
      <c r="D727" s="138" t="s">
        <v>1169</v>
      </c>
      <c r="E727" s="130">
        <v>3</v>
      </c>
    </row>
    <row r="728" spans="1:5" customFormat="1" ht="15">
      <c r="A728" s="29" t="str">
        <f t="shared" si="30"/>
        <v>PTH</v>
      </c>
      <c r="B728" s="29" t="str">
        <f t="shared" si="31"/>
        <v>603</v>
      </c>
      <c r="C728" s="130" t="s">
        <v>1170</v>
      </c>
      <c r="D728" s="131" t="s">
        <v>1171</v>
      </c>
      <c r="E728" s="130">
        <v>2</v>
      </c>
    </row>
    <row r="729" spans="1:5" customFormat="1" ht="15">
      <c r="A729" s="29" t="str">
        <f t="shared" si="30"/>
        <v>PTH</v>
      </c>
      <c r="B729" s="29" t="str">
        <f t="shared" si="31"/>
        <v>604</v>
      </c>
      <c r="C729" s="130" t="s">
        <v>1172</v>
      </c>
      <c r="D729" s="131" t="s">
        <v>1173</v>
      </c>
      <c r="E729" s="130">
        <v>3</v>
      </c>
    </row>
    <row r="730" spans="1:5" customFormat="1" ht="15">
      <c r="A730" s="29" t="str">
        <f t="shared" si="30"/>
        <v>PTH</v>
      </c>
      <c r="B730" s="29" t="str">
        <f t="shared" si="31"/>
        <v>605</v>
      </c>
      <c r="C730" s="130" t="s">
        <v>1174</v>
      </c>
      <c r="D730" s="138" t="s">
        <v>1175</v>
      </c>
      <c r="E730" s="130">
        <v>4</v>
      </c>
    </row>
    <row r="731" spans="1:5" customFormat="1" ht="15">
      <c r="A731" s="29" t="str">
        <f t="shared" si="30"/>
        <v>PTH</v>
      </c>
      <c r="B731" s="29" t="str">
        <f t="shared" si="31"/>
        <v>606</v>
      </c>
      <c r="C731" s="130" t="s">
        <v>1176</v>
      </c>
      <c r="D731" s="138" t="s">
        <v>1177</v>
      </c>
      <c r="E731" s="130">
        <v>2</v>
      </c>
    </row>
    <row r="732" spans="1:5" customFormat="1" ht="15">
      <c r="A732" s="29" t="str">
        <f t="shared" si="30"/>
        <v>PTH</v>
      </c>
      <c r="B732" s="29" t="str">
        <f t="shared" si="31"/>
        <v>615</v>
      </c>
      <c r="C732" s="130" t="s">
        <v>1178</v>
      </c>
      <c r="D732" s="138" t="s">
        <v>1179</v>
      </c>
      <c r="E732" s="130">
        <v>1</v>
      </c>
    </row>
    <row r="733" spans="1:5" customFormat="1" ht="15">
      <c r="A733" s="29" t="str">
        <f t="shared" si="30"/>
        <v>PTH</v>
      </c>
      <c r="B733" s="29" t="str">
        <f t="shared" si="31"/>
        <v>655</v>
      </c>
      <c r="C733" s="130" t="s">
        <v>1180</v>
      </c>
      <c r="D733" s="138" t="s">
        <v>1181</v>
      </c>
      <c r="E733" s="130">
        <v>3</v>
      </c>
    </row>
    <row r="734" spans="1:5" customFormat="1" ht="15">
      <c r="A734" s="29" t="str">
        <f t="shared" si="30"/>
        <v>PHC</v>
      </c>
      <c r="B734" s="29" t="str">
        <f t="shared" si="31"/>
        <v>351</v>
      </c>
      <c r="C734" s="130" t="s">
        <v>953</v>
      </c>
      <c r="D734" s="138" t="s">
        <v>954</v>
      </c>
      <c r="E734" s="130">
        <v>3</v>
      </c>
    </row>
    <row r="735" spans="1:5" customFormat="1" ht="15">
      <c r="A735" s="29" t="str">
        <f t="shared" si="30"/>
        <v>PHC</v>
      </c>
      <c r="B735" s="29" t="str">
        <f t="shared" si="31"/>
        <v>401</v>
      </c>
      <c r="C735" s="130" t="s">
        <v>955</v>
      </c>
      <c r="D735" s="138" t="s">
        <v>956</v>
      </c>
      <c r="E735" s="130">
        <v>3</v>
      </c>
    </row>
    <row r="736" spans="1:5" customFormat="1" ht="15">
      <c r="A736" s="29" t="str">
        <f t="shared" si="30"/>
        <v>PHC</v>
      </c>
      <c r="B736" s="29" t="str">
        <f t="shared" si="31"/>
        <v>402</v>
      </c>
      <c r="C736" s="130" t="s">
        <v>957</v>
      </c>
      <c r="D736" s="138" t="s">
        <v>958</v>
      </c>
      <c r="E736" s="130">
        <v>2</v>
      </c>
    </row>
    <row r="737" spans="1:5" customFormat="1" ht="15">
      <c r="A737" s="29" t="str">
        <f t="shared" ref="A737:A797" si="32">LEFT(C737,3)</f>
        <v>PHC</v>
      </c>
      <c r="B737" s="29" t="str">
        <f t="shared" ref="B737:B797" si="33">RIGHT(C737,3)</f>
        <v>406</v>
      </c>
      <c r="C737" s="130" t="s">
        <v>959</v>
      </c>
      <c r="D737" s="138" t="s">
        <v>960</v>
      </c>
      <c r="E737" s="130">
        <v>3</v>
      </c>
    </row>
    <row r="738" spans="1:5" customFormat="1" ht="15">
      <c r="A738" s="29" t="str">
        <f t="shared" si="32"/>
        <v>PHC</v>
      </c>
      <c r="B738" s="29" t="str">
        <f t="shared" si="33"/>
        <v>414</v>
      </c>
      <c r="C738" s="130" t="s">
        <v>961</v>
      </c>
      <c r="D738" s="131" t="s">
        <v>962</v>
      </c>
      <c r="E738" s="130">
        <v>1</v>
      </c>
    </row>
    <row r="739" spans="1:5" customFormat="1" ht="15">
      <c r="A739" s="29" t="str">
        <f t="shared" si="32"/>
        <v>PHC</v>
      </c>
      <c r="B739" s="29" t="str">
        <f t="shared" si="33"/>
        <v>422</v>
      </c>
      <c r="C739" s="130" t="s">
        <v>963</v>
      </c>
      <c r="D739" s="131" t="s">
        <v>964</v>
      </c>
      <c r="E739" s="130">
        <v>1</v>
      </c>
    </row>
    <row r="740" spans="1:5" customFormat="1" ht="15">
      <c r="A740" s="29" t="str">
        <f t="shared" si="32"/>
        <v>PHC</v>
      </c>
      <c r="B740" s="29" t="str">
        <f t="shared" si="33"/>
        <v>424</v>
      </c>
      <c r="C740" s="130" t="s">
        <v>965</v>
      </c>
      <c r="D740" s="131" t="s">
        <v>966</v>
      </c>
      <c r="E740" s="130">
        <v>1</v>
      </c>
    </row>
    <row r="741" spans="1:5" customFormat="1" ht="15">
      <c r="A741" s="29" t="str">
        <f t="shared" si="32"/>
        <v>PHC</v>
      </c>
      <c r="B741" s="29" t="str">
        <f t="shared" si="33"/>
        <v>434</v>
      </c>
      <c r="C741" s="130" t="s">
        <v>967</v>
      </c>
      <c r="D741" s="131" t="s">
        <v>968</v>
      </c>
      <c r="E741" s="130">
        <v>1</v>
      </c>
    </row>
    <row r="742" spans="1:5" customFormat="1" ht="15">
      <c r="A742" s="29" t="str">
        <f t="shared" si="32"/>
        <v>PHC</v>
      </c>
      <c r="B742" s="29" t="str">
        <f t="shared" si="33"/>
        <v>451</v>
      </c>
      <c r="C742" s="130" t="s">
        <v>969</v>
      </c>
      <c r="D742" s="131" t="s">
        <v>970</v>
      </c>
      <c r="E742" s="130">
        <v>3</v>
      </c>
    </row>
    <row r="743" spans="1:5" customFormat="1" ht="15">
      <c r="A743" s="29" t="str">
        <f t="shared" si="32"/>
        <v>PHI</v>
      </c>
      <c r="B743" s="29" t="str">
        <f t="shared" si="33"/>
        <v>461</v>
      </c>
      <c r="C743" s="130" t="s">
        <v>1182</v>
      </c>
      <c r="D743" s="131" t="s">
        <v>1183</v>
      </c>
      <c r="E743" s="130">
        <v>2</v>
      </c>
    </row>
    <row r="744" spans="1:5" customFormat="1" ht="15">
      <c r="A744" s="29" t="str">
        <f t="shared" si="32"/>
        <v>PHM</v>
      </c>
      <c r="B744" s="29" t="str">
        <f t="shared" si="33"/>
        <v>296</v>
      </c>
      <c r="C744" s="130" t="s">
        <v>971</v>
      </c>
      <c r="D744" s="131" t="s">
        <v>755</v>
      </c>
      <c r="E744" s="130">
        <v>1</v>
      </c>
    </row>
    <row r="745" spans="1:5" customFormat="1" ht="15">
      <c r="A745" s="29" t="str">
        <f t="shared" si="32"/>
        <v>PHM</v>
      </c>
      <c r="B745" s="29" t="str">
        <f t="shared" si="33"/>
        <v>396</v>
      </c>
      <c r="C745" s="130" t="s">
        <v>972</v>
      </c>
      <c r="D745" s="131" t="s">
        <v>755</v>
      </c>
      <c r="E745" s="130">
        <v>1</v>
      </c>
    </row>
    <row r="746" spans="1:5" customFormat="1" ht="15">
      <c r="A746" s="29" t="str">
        <f t="shared" si="32"/>
        <v>PHM</v>
      </c>
      <c r="B746" s="29" t="str">
        <f t="shared" si="33"/>
        <v>402</v>
      </c>
      <c r="C746" s="130" t="s">
        <v>973</v>
      </c>
      <c r="D746" s="131" t="s">
        <v>974</v>
      </c>
      <c r="E746" s="130">
        <v>3</v>
      </c>
    </row>
    <row r="747" spans="1:5" customFormat="1" ht="15">
      <c r="A747" s="29" t="str">
        <f t="shared" si="32"/>
        <v>PHM</v>
      </c>
      <c r="B747" s="29" t="str">
        <f t="shared" si="33"/>
        <v>404</v>
      </c>
      <c r="C747" s="130" t="s">
        <v>975</v>
      </c>
      <c r="D747" s="131" t="s">
        <v>976</v>
      </c>
      <c r="E747" s="130">
        <v>3</v>
      </c>
    </row>
    <row r="748" spans="1:5" customFormat="1" ht="15">
      <c r="A748" s="29" t="str">
        <f t="shared" si="32"/>
        <v>PHM</v>
      </c>
      <c r="B748" s="29" t="str">
        <f t="shared" si="33"/>
        <v>407</v>
      </c>
      <c r="C748" s="130" t="s">
        <v>977</v>
      </c>
      <c r="D748" s="131" t="s">
        <v>978</v>
      </c>
      <c r="E748" s="130">
        <v>3</v>
      </c>
    </row>
    <row r="749" spans="1:5" customFormat="1" ht="15">
      <c r="A749" s="29" t="str">
        <f t="shared" si="32"/>
        <v>PHM</v>
      </c>
      <c r="B749" s="29" t="str">
        <f t="shared" si="33"/>
        <v>410</v>
      </c>
      <c r="C749" s="130" t="s">
        <v>979</v>
      </c>
      <c r="D749" s="131" t="s">
        <v>980</v>
      </c>
      <c r="E749" s="130">
        <v>2</v>
      </c>
    </row>
    <row r="750" spans="1:5" customFormat="1" ht="15">
      <c r="A750" s="29" t="str">
        <f t="shared" si="32"/>
        <v>PHM</v>
      </c>
      <c r="B750" s="29" t="str">
        <f t="shared" si="33"/>
        <v>413</v>
      </c>
      <c r="C750" s="130" t="s">
        <v>981</v>
      </c>
      <c r="D750" s="131" t="s">
        <v>982</v>
      </c>
      <c r="E750" s="130">
        <v>2</v>
      </c>
    </row>
    <row r="751" spans="1:5" customFormat="1" ht="15">
      <c r="A751" s="29" t="str">
        <f t="shared" si="32"/>
        <v>PHM</v>
      </c>
      <c r="B751" s="29" t="str">
        <f t="shared" si="33"/>
        <v>446</v>
      </c>
      <c r="C751" s="130" t="s">
        <v>1184</v>
      </c>
      <c r="D751" s="131" t="s">
        <v>668</v>
      </c>
      <c r="E751" s="130">
        <v>3</v>
      </c>
    </row>
    <row r="752" spans="1:5" customFormat="1" ht="15">
      <c r="A752" s="29" t="str">
        <f t="shared" si="32"/>
        <v>PHM</v>
      </c>
      <c r="B752" s="29" t="str">
        <f t="shared" si="33"/>
        <v>447</v>
      </c>
      <c r="C752" s="130" t="s">
        <v>983</v>
      </c>
      <c r="D752" s="131" t="s">
        <v>984</v>
      </c>
      <c r="E752" s="129">
        <v>4</v>
      </c>
    </row>
    <row r="753" spans="1:5" customFormat="1" ht="15">
      <c r="A753" s="29" t="str">
        <f t="shared" si="32"/>
        <v>PHM</v>
      </c>
      <c r="B753" s="29" t="str">
        <f t="shared" si="33"/>
        <v>448</v>
      </c>
      <c r="C753" s="130" t="s">
        <v>985</v>
      </c>
      <c r="D753" s="131" t="s">
        <v>986</v>
      </c>
      <c r="E753" s="129">
        <v>4</v>
      </c>
    </row>
    <row r="754" spans="1:5" customFormat="1" ht="15">
      <c r="A754" s="29" t="str">
        <f t="shared" si="32"/>
        <v>PHM</v>
      </c>
      <c r="B754" s="29" t="str">
        <f t="shared" si="33"/>
        <v>449</v>
      </c>
      <c r="C754" s="130" t="s">
        <v>1185</v>
      </c>
      <c r="D754" s="131" t="s">
        <v>717</v>
      </c>
      <c r="E754" s="137">
        <v>3</v>
      </c>
    </row>
    <row r="755" spans="1:5" customFormat="1" ht="15">
      <c r="A755" s="29" t="str">
        <f t="shared" si="32"/>
        <v>PHM</v>
      </c>
      <c r="B755" s="29" t="str">
        <f t="shared" si="33"/>
        <v>496</v>
      </c>
      <c r="C755" s="130" t="s">
        <v>987</v>
      </c>
      <c r="D755" s="131" t="s">
        <v>755</v>
      </c>
      <c r="E755" s="137">
        <v>1</v>
      </c>
    </row>
    <row r="756" spans="1:5" customFormat="1" ht="15">
      <c r="A756" s="29" t="str">
        <f t="shared" si="32"/>
        <v>PHM</v>
      </c>
      <c r="B756" s="29" t="str">
        <f t="shared" si="33"/>
        <v>497</v>
      </c>
      <c r="C756" s="130" t="s">
        <v>1186</v>
      </c>
      <c r="D756" s="131" t="s">
        <v>1187</v>
      </c>
      <c r="E756" s="129">
        <v>8</v>
      </c>
    </row>
    <row r="757" spans="1:5" customFormat="1" ht="15">
      <c r="A757" s="29" t="str">
        <f t="shared" si="32"/>
        <v>REM</v>
      </c>
      <c r="B757" s="29" t="str">
        <f t="shared" si="33"/>
        <v>400</v>
      </c>
      <c r="C757" s="130" t="s">
        <v>988</v>
      </c>
      <c r="D757" s="131" t="s">
        <v>989</v>
      </c>
      <c r="E757" s="129">
        <v>2</v>
      </c>
    </row>
    <row r="758" spans="1:5" customFormat="1" ht="15">
      <c r="A758" s="29" t="str">
        <f t="shared" si="32"/>
        <v xml:space="preserve">SE </v>
      </c>
      <c r="B758" s="29" t="str">
        <f t="shared" si="33"/>
        <v>445</v>
      </c>
      <c r="C758" s="130" t="s">
        <v>990</v>
      </c>
      <c r="D758" s="131" t="s">
        <v>991</v>
      </c>
      <c r="E758" s="129">
        <v>3</v>
      </c>
    </row>
    <row r="759" spans="1:5" customFormat="1" ht="15">
      <c r="A759" s="29" t="str">
        <f t="shared" si="32"/>
        <v>SOC</v>
      </c>
      <c r="B759" s="29" t="str">
        <f t="shared" si="33"/>
        <v>323</v>
      </c>
      <c r="C759" s="130" t="s">
        <v>992</v>
      </c>
      <c r="D759" s="131" t="s">
        <v>993</v>
      </c>
      <c r="E759" s="129">
        <v>1</v>
      </c>
    </row>
    <row r="760" spans="1:5" customFormat="1" ht="15">
      <c r="A760" s="29" t="str">
        <f t="shared" si="32"/>
        <v>SPM</v>
      </c>
      <c r="B760" s="29" t="str">
        <f t="shared" si="33"/>
        <v>200</v>
      </c>
      <c r="C760" s="130" t="s">
        <v>994</v>
      </c>
      <c r="D760" s="131" t="s">
        <v>995</v>
      </c>
      <c r="E760" s="129">
        <v>1</v>
      </c>
    </row>
    <row r="761" spans="1:5" customFormat="1" ht="15">
      <c r="A761" s="29" t="str">
        <f t="shared" si="32"/>
        <v>SPM</v>
      </c>
      <c r="B761" s="29" t="str">
        <f t="shared" si="33"/>
        <v>300</v>
      </c>
      <c r="C761" s="130" t="s">
        <v>996</v>
      </c>
      <c r="D761" s="131" t="s">
        <v>997</v>
      </c>
      <c r="E761" s="129">
        <v>1</v>
      </c>
    </row>
    <row r="762" spans="1:5" customFormat="1" ht="15">
      <c r="A762" s="29" t="str">
        <f t="shared" si="32"/>
        <v>SPM</v>
      </c>
      <c r="B762" s="29" t="str">
        <f t="shared" si="33"/>
        <v>302</v>
      </c>
      <c r="C762" s="130" t="s">
        <v>998</v>
      </c>
      <c r="D762" s="131" t="s">
        <v>999</v>
      </c>
      <c r="E762" s="129">
        <v>2</v>
      </c>
    </row>
    <row r="763" spans="1:5" customFormat="1" ht="15">
      <c r="A763" s="29" t="str">
        <f t="shared" si="32"/>
        <v>SPM</v>
      </c>
      <c r="B763" s="29" t="str">
        <f t="shared" si="33"/>
        <v>303</v>
      </c>
      <c r="C763" s="130" t="s">
        <v>1188</v>
      </c>
      <c r="D763" s="131" t="s">
        <v>1189</v>
      </c>
      <c r="E763" s="129">
        <v>1</v>
      </c>
    </row>
    <row r="764" spans="1:5" customFormat="1" ht="15">
      <c r="A764" s="29" t="str">
        <f t="shared" si="32"/>
        <v>SPM</v>
      </c>
      <c r="B764" s="29" t="str">
        <f t="shared" si="33"/>
        <v>413</v>
      </c>
      <c r="C764" s="130" t="s">
        <v>1000</v>
      </c>
      <c r="D764" s="131" t="s">
        <v>1001</v>
      </c>
      <c r="E764" s="129">
        <v>1</v>
      </c>
    </row>
    <row r="765" spans="1:5" customFormat="1" ht="15">
      <c r="A765" s="29" t="str">
        <f t="shared" si="32"/>
        <v>SPM</v>
      </c>
      <c r="B765" s="29" t="str">
        <f t="shared" si="33"/>
        <v>513</v>
      </c>
      <c r="C765" s="130" t="s">
        <v>1190</v>
      </c>
      <c r="D765" s="131" t="s">
        <v>1191</v>
      </c>
      <c r="E765" s="137">
        <v>2</v>
      </c>
    </row>
    <row r="766" spans="1:5" customFormat="1" ht="15">
      <c r="A766" s="29" t="str">
        <f t="shared" si="32"/>
        <v>STA</v>
      </c>
      <c r="B766" s="29" t="str">
        <f t="shared" si="33"/>
        <v>423</v>
      </c>
      <c r="C766" s="130" t="s">
        <v>1002</v>
      </c>
      <c r="D766" s="131" t="s">
        <v>1003</v>
      </c>
      <c r="E766" s="129">
        <v>3</v>
      </c>
    </row>
    <row r="767" spans="1:5" customFormat="1" ht="15">
      <c r="A767" s="29" t="str">
        <f t="shared" si="32"/>
        <v>SUR</v>
      </c>
      <c r="B767" s="29" t="str">
        <f t="shared" si="33"/>
        <v>251</v>
      </c>
      <c r="C767" s="130" t="s">
        <v>1004</v>
      </c>
      <c r="D767" s="131" t="s">
        <v>1005</v>
      </c>
      <c r="E767" s="129">
        <v>2</v>
      </c>
    </row>
    <row r="768" spans="1:5" customFormat="1" ht="15">
      <c r="A768" s="29" t="str">
        <f t="shared" si="32"/>
        <v>SUR</v>
      </c>
      <c r="B768" s="29" t="str">
        <f t="shared" si="33"/>
        <v>252</v>
      </c>
      <c r="C768" s="130" t="s">
        <v>1192</v>
      </c>
      <c r="D768" s="131" t="s">
        <v>1005</v>
      </c>
      <c r="E768" s="130">
        <v>4</v>
      </c>
    </row>
    <row r="769" spans="1:5" customFormat="1" ht="15">
      <c r="A769" s="29" t="str">
        <f t="shared" si="32"/>
        <v>SUR</v>
      </c>
      <c r="B769" s="29" t="str">
        <f t="shared" si="33"/>
        <v>351</v>
      </c>
      <c r="C769" s="130" t="s">
        <v>1193</v>
      </c>
      <c r="D769" s="131" t="s">
        <v>1194</v>
      </c>
      <c r="E769" s="130">
        <v>4</v>
      </c>
    </row>
    <row r="770" spans="1:5" customFormat="1" ht="15">
      <c r="A770" s="29" t="str">
        <f t="shared" si="32"/>
        <v>SUR</v>
      </c>
      <c r="B770" s="29" t="str">
        <f t="shared" si="33"/>
        <v>352</v>
      </c>
      <c r="C770" s="130" t="s">
        <v>1195</v>
      </c>
      <c r="D770" s="131" t="s">
        <v>1194</v>
      </c>
      <c r="E770" s="130">
        <v>4</v>
      </c>
    </row>
    <row r="771" spans="1:5" customFormat="1" ht="15">
      <c r="A771" s="29" t="str">
        <f t="shared" si="32"/>
        <v>SUR</v>
      </c>
      <c r="B771" s="29" t="str">
        <f t="shared" si="33"/>
        <v>508</v>
      </c>
      <c r="C771" s="130" t="s">
        <v>1196</v>
      </c>
      <c r="D771" s="131" t="s">
        <v>1197</v>
      </c>
      <c r="E771" s="129">
        <v>4</v>
      </c>
    </row>
    <row r="772" spans="1:5" customFormat="1" ht="15">
      <c r="A772" s="29" t="str">
        <f t="shared" si="32"/>
        <v>SUR</v>
      </c>
      <c r="B772" s="29" t="str">
        <f t="shared" si="33"/>
        <v>509</v>
      </c>
      <c r="C772" s="130" t="s">
        <v>1198</v>
      </c>
      <c r="D772" s="131" t="s">
        <v>1199</v>
      </c>
      <c r="E772" s="129">
        <v>3</v>
      </c>
    </row>
    <row r="773" spans="1:5" customFormat="1" ht="15">
      <c r="A773" s="29" t="str">
        <f t="shared" si="32"/>
        <v>SUR</v>
      </c>
      <c r="B773" s="29" t="str">
        <f t="shared" si="33"/>
        <v>708</v>
      </c>
      <c r="C773" s="130" t="s">
        <v>1200</v>
      </c>
      <c r="D773" s="131" t="s">
        <v>1201</v>
      </c>
      <c r="E773" s="137">
        <v>3</v>
      </c>
    </row>
    <row r="774" spans="1:5" customFormat="1" ht="15">
      <c r="A774" s="29" t="str">
        <f t="shared" si="32"/>
        <v>SUR</v>
      </c>
      <c r="B774" s="29" t="str">
        <f t="shared" si="33"/>
        <v>709</v>
      </c>
      <c r="C774" s="130" t="s">
        <v>1202</v>
      </c>
      <c r="D774" s="131" t="s">
        <v>1203</v>
      </c>
      <c r="E774" s="137">
        <v>3</v>
      </c>
    </row>
    <row r="775" spans="1:5" customFormat="1" ht="15">
      <c r="A775" s="29" t="str">
        <f t="shared" si="32"/>
        <v>TOU</v>
      </c>
      <c r="B775" s="29" t="str">
        <f t="shared" si="33"/>
        <v>151</v>
      </c>
      <c r="C775" s="130" t="s">
        <v>1006</v>
      </c>
      <c r="D775" s="131" t="s">
        <v>1007</v>
      </c>
      <c r="E775" s="137">
        <v>2</v>
      </c>
    </row>
    <row r="776" spans="1:5" customFormat="1" ht="15">
      <c r="A776" s="29" t="str">
        <f t="shared" si="32"/>
        <v>TOU</v>
      </c>
      <c r="B776" s="29" t="str">
        <f t="shared" si="33"/>
        <v>296</v>
      </c>
      <c r="C776" s="130" t="s">
        <v>1008</v>
      </c>
      <c r="D776" s="131" t="s">
        <v>755</v>
      </c>
      <c r="E776" s="137">
        <v>1</v>
      </c>
    </row>
    <row r="777" spans="1:5" customFormat="1" ht="15">
      <c r="A777" s="29" t="str">
        <f t="shared" si="32"/>
        <v>TOU</v>
      </c>
      <c r="B777" s="29" t="str">
        <f t="shared" si="33"/>
        <v>348</v>
      </c>
      <c r="C777" s="130" t="s">
        <v>1009</v>
      </c>
      <c r="D777" s="131" t="s">
        <v>757</v>
      </c>
      <c r="E777" s="137">
        <v>5</v>
      </c>
    </row>
    <row r="778" spans="1:5" customFormat="1" ht="15">
      <c r="A778" s="29" t="str">
        <f t="shared" si="32"/>
        <v>TOU</v>
      </c>
      <c r="B778" s="29" t="str">
        <f t="shared" si="33"/>
        <v>349</v>
      </c>
      <c r="C778" s="130" t="s">
        <v>1010</v>
      </c>
      <c r="D778" s="131" t="s">
        <v>668</v>
      </c>
      <c r="E778" s="137">
        <v>1</v>
      </c>
    </row>
    <row r="779" spans="1:5" customFormat="1" ht="15">
      <c r="A779" s="29" t="str">
        <f t="shared" si="32"/>
        <v>TOU</v>
      </c>
      <c r="B779" s="29" t="str">
        <f t="shared" si="33"/>
        <v>361</v>
      </c>
      <c r="C779" s="130" t="s">
        <v>1011</v>
      </c>
      <c r="D779" s="131" t="s">
        <v>1012</v>
      </c>
      <c r="E779" s="130">
        <v>2</v>
      </c>
    </row>
    <row r="780" spans="1:5" customFormat="1" ht="15">
      <c r="A780" s="29" t="str">
        <f t="shared" si="32"/>
        <v>TOU</v>
      </c>
      <c r="B780" s="29" t="str">
        <f t="shared" si="33"/>
        <v>362</v>
      </c>
      <c r="C780" s="130" t="s">
        <v>1013</v>
      </c>
      <c r="D780" s="131" t="s">
        <v>1014</v>
      </c>
      <c r="E780" s="130">
        <v>2</v>
      </c>
    </row>
    <row r="781" spans="1:5" customFormat="1" ht="15">
      <c r="A781" s="29" t="str">
        <f t="shared" si="32"/>
        <v>TOU</v>
      </c>
      <c r="B781" s="29" t="str">
        <f t="shared" si="33"/>
        <v>364</v>
      </c>
      <c r="C781" s="130" t="s">
        <v>1015</v>
      </c>
      <c r="D781" s="131" t="s">
        <v>1016</v>
      </c>
      <c r="E781" s="130">
        <v>3</v>
      </c>
    </row>
    <row r="782" spans="1:5" customFormat="1" ht="15">
      <c r="A782" s="29" t="str">
        <f t="shared" si="32"/>
        <v>TOU</v>
      </c>
      <c r="B782" s="29" t="str">
        <f t="shared" si="33"/>
        <v>396</v>
      </c>
      <c r="C782" s="130" t="s">
        <v>1017</v>
      </c>
      <c r="D782" s="131" t="s">
        <v>755</v>
      </c>
      <c r="E782" s="130">
        <v>1</v>
      </c>
    </row>
    <row r="783" spans="1:5" customFormat="1" ht="15">
      <c r="A783" s="29" t="str">
        <f t="shared" si="32"/>
        <v>TOU</v>
      </c>
      <c r="B783" s="29" t="str">
        <f t="shared" si="33"/>
        <v>399</v>
      </c>
      <c r="C783" s="130" t="s">
        <v>1018</v>
      </c>
      <c r="D783" s="131" t="s">
        <v>717</v>
      </c>
      <c r="E783" s="130">
        <v>5</v>
      </c>
    </row>
    <row r="784" spans="1:5" customFormat="1" ht="15">
      <c r="A784" s="29" t="str">
        <f t="shared" si="32"/>
        <v>TOU</v>
      </c>
      <c r="B784" s="29" t="str">
        <f t="shared" si="33"/>
        <v>404</v>
      </c>
      <c r="C784" s="130" t="s">
        <v>1019</v>
      </c>
      <c r="D784" s="131" t="s">
        <v>1020</v>
      </c>
      <c r="E784" s="130">
        <v>3</v>
      </c>
    </row>
    <row r="785" spans="1:13" customFormat="1" ht="15">
      <c r="A785" s="29" t="str">
        <f t="shared" si="32"/>
        <v>TOU</v>
      </c>
      <c r="B785" s="29" t="str">
        <f t="shared" si="33"/>
        <v>405</v>
      </c>
      <c r="C785" s="130" t="s">
        <v>1021</v>
      </c>
      <c r="D785" s="131" t="s">
        <v>1022</v>
      </c>
      <c r="E785" s="137">
        <v>2</v>
      </c>
    </row>
    <row r="786" spans="1:13" customFormat="1" ht="15">
      <c r="A786" s="29" t="str">
        <f t="shared" si="32"/>
        <v>TOU</v>
      </c>
      <c r="B786" s="29" t="str">
        <f t="shared" si="33"/>
        <v>411</v>
      </c>
      <c r="C786" s="130" t="s">
        <v>1023</v>
      </c>
      <c r="D786" s="131" t="s">
        <v>1024</v>
      </c>
      <c r="E786" s="137">
        <v>2</v>
      </c>
    </row>
    <row r="787" spans="1:13" customFormat="1" ht="15">
      <c r="A787" s="29" t="str">
        <f t="shared" si="32"/>
        <v>TOU</v>
      </c>
      <c r="B787" s="29" t="str">
        <f t="shared" si="33"/>
        <v>431</v>
      </c>
      <c r="C787" s="130" t="s">
        <v>1025</v>
      </c>
      <c r="D787" s="131" t="s">
        <v>1026</v>
      </c>
      <c r="E787" s="137">
        <v>2</v>
      </c>
    </row>
    <row r="788" spans="1:13" customFormat="1" ht="15">
      <c r="A788" s="29" t="str">
        <f t="shared" si="32"/>
        <v>TOU</v>
      </c>
      <c r="B788" s="29" t="str">
        <f t="shared" si="33"/>
        <v>448</v>
      </c>
      <c r="C788" s="130" t="s">
        <v>1027</v>
      </c>
      <c r="D788" s="131" t="s">
        <v>1028</v>
      </c>
      <c r="E788" s="137">
        <v>5</v>
      </c>
    </row>
    <row r="789" spans="1:13" customFormat="1" ht="15">
      <c r="A789" s="29" t="str">
        <f t="shared" si="32"/>
        <v>TOU</v>
      </c>
      <c r="B789" s="29" t="str">
        <f t="shared" si="33"/>
        <v>449</v>
      </c>
      <c r="C789" s="130" t="s">
        <v>1029</v>
      </c>
      <c r="D789" s="131" t="s">
        <v>1030</v>
      </c>
      <c r="E789" s="137">
        <v>5</v>
      </c>
    </row>
    <row r="790" spans="1:13" customFormat="1" ht="15">
      <c r="A790" s="29" t="str">
        <f t="shared" si="32"/>
        <v>TOU</v>
      </c>
      <c r="B790" s="29" t="str">
        <f t="shared" si="33"/>
        <v>496</v>
      </c>
      <c r="C790" s="130" t="s">
        <v>1031</v>
      </c>
      <c r="D790" s="131" t="s">
        <v>755</v>
      </c>
      <c r="E790" s="137">
        <v>1</v>
      </c>
    </row>
    <row r="791" spans="1:13" customFormat="1" ht="15">
      <c r="A791" s="29" t="str">
        <f t="shared" si="32"/>
        <v>THR</v>
      </c>
      <c r="B791" s="29" t="str">
        <f t="shared" si="33"/>
        <v>201</v>
      </c>
      <c r="C791" s="130" t="s">
        <v>608</v>
      </c>
      <c r="D791" s="131" t="s">
        <v>1204</v>
      </c>
      <c r="E791" s="130">
        <v>3</v>
      </c>
    </row>
    <row r="792" spans="1:13" customFormat="1" ht="15">
      <c r="A792" s="29" t="str">
        <f t="shared" si="32"/>
        <v>UIU</v>
      </c>
      <c r="B792" s="29" t="str">
        <f t="shared" si="33"/>
        <v>101</v>
      </c>
      <c r="C792" s="130" t="s">
        <v>1032</v>
      </c>
      <c r="D792" s="131" t="s">
        <v>1033</v>
      </c>
      <c r="E792" s="137">
        <v>3</v>
      </c>
    </row>
    <row r="793" spans="1:13" customFormat="1" ht="15">
      <c r="A793" s="29" t="str">
        <f t="shared" si="32"/>
        <v>UIU</v>
      </c>
      <c r="B793" s="29" t="str">
        <f t="shared" si="33"/>
        <v>211</v>
      </c>
      <c r="C793" s="130" t="s">
        <v>1034</v>
      </c>
      <c r="D793" s="131" t="s">
        <v>1035</v>
      </c>
      <c r="E793" s="137">
        <v>4</v>
      </c>
    </row>
    <row r="794" spans="1:13" customFormat="1" ht="15">
      <c r="A794" s="29" t="str">
        <f t="shared" si="32"/>
        <v>UIU</v>
      </c>
      <c r="B794" s="29" t="str">
        <f t="shared" si="33"/>
        <v>303</v>
      </c>
      <c r="C794" s="130" t="s">
        <v>1036</v>
      </c>
      <c r="D794" s="131" t="s">
        <v>1037</v>
      </c>
      <c r="E794" s="130">
        <v>3</v>
      </c>
    </row>
    <row r="795" spans="1:13" customFormat="1" ht="15">
      <c r="A795" s="29" t="str">
        <f t="shared" si="32"/>
        <v>UIU</v>
      </c>
      <c r="B795" s="29" t="str">
        <f t="shared" si="33"/>
        <v>301</v>
      </c>
      <c r="C795" s="130" t="s">
        <v>1205</v>
      </c>
      <c r="D795" s="131" t="s">
        <v>1206</v>
      </c>
      <c r="E795" s="137">
        <v>3</v>
      </c>
    </row>
    <row r="796" spans="1:13" customFormat="1" ht="15">
      <c r="A796" s="29" t="s">
        <v>1254</v>
      </c>
      <c r="B796" s="29">
        <v>335</v>
      </c>
      <c r="C796" s="130" t="s">
        <v>1255</v>
      </c>
      <c r="D796" s="131" t="s">
        <v>1256</v>
      </c>
      <c r="E796" s="137">
        <v>2</v>
      </c>
    </row>
    <row r="797" spans="1:13" customFormat="1" ht="15">
      <c r="A797" s="29" t="str">
        <f t="shared" si="32"/>
        <v>UIU</v>
      </c>
      <c r="B797" s="29" t="str">
        <f t="shared" si="33"/>
        <v>254</v>
      </c>
      <c r="C797" s="130" t="s">
        <v>1207</v>
      </c>
      <c r="D797" s="131" t="s">
        <v>1208</v>
      </c>
      <c r="E797" s="137">
        <v>3</v>
      </c>
    </row>
    <row r="798" spans="1:13" s="32" customFormat="1">
      <c r="A798" s="29"/>
      <c r="B798" s="29"/>
      <c r="C798" s="30"/>
      <c r="E798" s="29"/>
      <c r="F798" s="29"/>
      <c r="G798" s="29"/>
      <c r="H798" s="29"/>
      <c r="I798" s="29"/>
      <c r="J798" s="29"/>
      <c r="K798" s="29"/>
      <c r="L798" s="29"/>
      <c r="M798" s="29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TONGHOP</vt:lpstr>
      <vt:lpstr>IDCODE</vt:lpstr>
      <vt:lpstr>LPl2</vt:lpstr>
      <vt:lpstr>IN_DTK (L2)</vt:lpstr>
      <vt:lpstr>phong_coso</vt:lpstr>
      <vt:lpstr>CODEMON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2024-12-03T00:45:38Z</cp:lastPrinted>
  <dcterms:created xsi:type="dcterms:W3CDTF">2009-04-20T08:11:00Z</dcterms:created>
  <dcterms:modified xsi:type="dcterms:W3CDTF">2024-12-03T02:26:01Z</dcterms:modified>
</cp:coreProperties>
</file>