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9.2025\"/>
    </mc:Choice>
  </mc:AlternateContent>
  <xr:revisionPtr revIDLastSave="0" documentId="13_ncr:1_{E277830C-9BA9-4237-8B44-70C2BAA06CFE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K23PSU-DLK" sheetId="7" r:id="rId1"/>
    <sheet name="K24PSU-DLK" sheetId="10" r:id="rId2"/>
    <sheet name="K25PSU-DLK" sheetId="11" r:id="rId3"/>
    <sheet name="K26PSU-DLK" sheetId="12" r:id="rId4"/>
    <sheet name="K24DLK" sheetId="28" r:id="rId5"/>
    <sheet name="K25DLK" sheetId="13" r:id="rId6"/>
    <sheet name="K26DLK" sheetId="14" r:id="rId7"/>
    <sheet name="K27DLK" sheetId="15" r:id="rId8"/>
    <sheet name="K24DLL" sheetId="16" r:id="rId9"/>
    <sheet name="K25DLL" sheetId="17" r:id="rId10"/>
    <sheet name="K26DLL" sheetId="18" r:id="rId11"/>
    <sheet name="K27DLL" sheetId="19" r:id="rId12"/>
    <sheet name="K24PSU-DLL" sheetId="20" r:id="rId13"/>
    <sheet name="K26PSU-DLL" sheetId="22" r:id="rId14"/>
    <sheet name="K27SPU-DLL" sheetId="23" r:id="rId15"/>
    <sheet name="K26DSG" sheetId="24" r:id="rId16"/>
    <sheet name="K27DSG" sheetId="25" r:id="rId17"/>
    <sheet name="K26PSU-DLH" sheetId="26" r:id="rId18"/>
    <sheet name="K27C-DHD" sheetId="27" r:id="rId19"/>
  </sheets>
  <externalReferences>
    <externalReference r:id="rId20"/>
  </externalReferences>
  <calcPr calcId="191029"/>
</workbook>
</file>

<file path=xl/calcChain.xml><?xml version="1.0" encoding="utf-8"?>
<calcChain xmlns="http://schemas.openxmlformats.org/spreadsheetml/2006/main">
  <c r="T12" i="27" l="1"/>
  <c r="Z10" i="27"/>
  <c r="W10" i="27"/>
  <c r="S10" i="27"/>
  <c r="R10" i="27"/>
  <c r="Q10" i="27"/>
  <c r="P10" i="27"/>
  <c r="O10" i="27"/>
  <c r="N10" i="27"/>
  <c r="M10" i="27"/>
  <c r="L10" i="27"/>
  <c r="K10" i="27"/>
  <c r="J10" i="27"/>
  <c r="H10" i="27"/>
  <c r="G10" i="27"/>
  <c r="F10" i="27"/>
  <c r="E10" i="27"/>
  <c r="D10" i="27"/>
  <c r="C10" i="27"/>
  <c r="AA10" i="27" l="1"/>
  <c r="U10" i="27"/>
</calcChain>
</file>

<file path=xl/sharedStrings.xml><?xml version="1.0" encoding="utf-8"?>
<sst xmlns="http://schemas.openxmlformats.org/spreadsheetml/2006/main" count="1473" uniqueCount="259">
  <si>
    <t>Lâm</t>
  </si>
  <si>
    <t>Vũ</t>
  </si>
  <si>
    <t>Trang</t>
  </si>
  <si>
    <t>Ngọc</t>
  </si>
  <si>
    <t>Quỳnh</t>
  </si>
  <si>
    <t>Nguyên</t>
  </si>
  <si>
    <t>Phương</t>
  </si>
  <si>
    <t>Minh</t>
  </si>
  <si>
    <t>Tiến</t>
  </si>
  <si>
    <t>Hương</t>
  </si>
  <si>
    <t>Kiều</t>
  </si>
  <si>
    <t>Ngân</t>
  </si>
  <si>
    <t>Đặng Minh</t>
  </si>
  <si>
    <t>Anh</t>
  </si>
  <si>
    <t>Nam</t>
  </si>
  <si>
    <t>Lê Thanh</t>
  </si>
  <si>
    <t>Huỳnh Ngọc</t>
  </si>
  <si>
    <t>Yến</t>
  </si>
  <si>
    <t>Phan Ngọc</t>
  </si>
  <si>
    <t>Quý</t>
  </si>
  <si>
    <t>Thảo</t>
  </si>
  <si>
    <t>Lan</t>
  </si>
  <si>
    <t>Hồ Nguyên</t>
  </si>
  <si>
    <t>Thạch</t>
  </si>
  <si>
    <t>Huyền</t>
  </si>
  <si>
    <t>Trần Nhật</t>
  </si>
  <si>
    <t>Ánh</t>
  </si>
  <si>
    <t>Đạt</t>
  </si>
  <si>
    <t>Diễm</t>
  </si>
  <si>
    <t>Dung</t>
  </si>
  <si>
    <t>Dũng</t>
  </si>
  <si>
    <t>Duyên</t>
  </si>
  <si>
    <t>Giang</t>
  </si>
  <si>
    <t>Hân</t>
  </si>
  <si>
    <t>Hiền</t>
  </si>
  <si>
    <t>Hiếu</t>
  </si>
  <si>
    <t>Hoà</t>
  </si>
  <si>
    <t>Huy</t>
  </si>
  <si>
    <t>Linh</t>
  </si>
  <si>
    <t>Long</t>
  </si>
  <si>
    <t>Mến</t>
  </si>
  <si>
    <t>My</t>
  </si>
  <si>
    <t>Nga</t>
  </si>
  <si>
    <t>Nghĩa</t>
  </si>
  <si>
    <t>Nguyệt</t>
  </si>
  <si>
    <t>Nhân</t>
  </si>
  <si>
    <t>Như</t>
  </si>
  <si>
    <t>Nữ</t>
  </si>
  <si>
    <t>Phong</t>
  </si>
  <si>
    <t>Phúc</t>
  </si>
  <si>
    <t>Sương</t>
  </si>
  <si>
    <t>Tài</t>
  </si>
  <si>
    <t>Tâm</t>
  </si>
  <si>
    <t>Tân</t>
  </si>
  <si>
    <t>Thương</t>
  </si>
  <si>
    <t>Tiên</t>
  </si>
  <si>
    <t>Trân</t>
  </si>
  <si>
    <t>Tú</t>
  </si>
  <si>
    <t>Vân</t>
  </si>
  <si>
    <t>HRM 303</t>
  </si>
  <si>
    <t>TỐT NGHIỆP</t>
  </si>
  <si>
    <t>HOS 401</t>
  </si>
  <si>
    <t>STT</t>
  </si>
  <si>
    <t>Nguyễn Nam Trí</t>
  </si>
  <si>
    <t>TÊN</t>
  </si>
  <si>
    <t>Đà Nẵng</t>
  </si>
  <si>
    <t>TRƯỞNG BAN THƯ KÝ</t>
  </si>
  <si>
    <t>TS. Võ Thanh Hải</t>
  </si>
  <si>
    <t>DIỆN SV ĐỦ ĐK DỰ THI</t>
  </si>
  <si>
    <t>KẾT QUẢ THI TỐT NGHIỆP VÀ ĐỀ NGHỊ CÔNG NHẬN TỐT NGHIỆP ĐỢT THÁNG ... NĂM 20...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</si>
  <si>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</si>
  <si>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</si>
  <si>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</si>
  <si>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</si>
  <si>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</si>
  <si>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</si>
  <si>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</si>
  <si>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</si>
  <si>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</si>
  <si>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</si>
  <si>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</si>
  <si>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</si>
  <si>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</si>
  <si>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</si>
  <si>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</si>
  <si>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</si>
  <si>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</si>
  <si>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</si>
  <si>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</si>
  <si>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</si>
  <si>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</si>
  <si>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</si>
  <si>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</si>
  <si>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</si>
  <si>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CHUYÊN NGÀNH : QT DU LỊCH - KHÁCH SẠN CHUẨN PSU * K23PSU-DLK * KHOÁ : 2017 - 2021</t>
  </si>
  <si>
    <t>Khá</t>
  </si>
  <si>
    <t>Trung bình</t>
  </si>
  <si>
    <t>Tốt</t>
  </si>
  <si>
    <t>Quảng Ngãi</t>
  </si>
  <si>
    <t>Thanh Hóa</t>
  </si>
  <si>
    <t>Nghệ An</t>
  </si>
  <si>
    <t>Quảng Nam</t>
  </si>
  <si>
    <t>Quảng Trị</t>
  </si>
  <si>
    <t>Phú Yên</t>
  </si>
  <si>
    <t>Lê Minh</t>
  </si>
  <si>
    <t>Nguyễn Thị Mỹ</t>
  </si>
  <si>
    <t>Quảng Bình</t>
  </si>
  <si>
    <t>Nguyễn Thị Ngân</t>
  </si>
  <si>
    <t>Gia Lai</t>
  </si>
  <si>
    <t>Bình Định</t>
  </si>
  <si>
    <t>Nguyễn Thị</t>
  </si>
  <si>
    <t>Lê Văn</t>
  </si>
  <si>
    <t>Lưu Thanh</t>
  </si>
  <si>
    <t>Trần Thị Thùy</t>
  </si>
  <si>
    <t xml:space="preserve">Nguyễn </t>
  </si>
  <si>
    <t>Võ Minh</t>
  </si>
  <si>
    <t>Võ Thị</t>
  </si>
  <si>
    <t>Lâm Đồng</t>
  </si>
  <si>
    <t>Nguyễn Thị Thu</t>
  </si>
  <si>
    <t>Lê Thị Thu</t>
  </si>
  <si>
    <t>Nguyễn Thị Hồng</t>
  </si>
  <si>
    <t>Lê Thảo</t>
  </si>
  <si>
    <t>Ngô Thị Mỹ</t>
  </si>
  <si>
    <t>Nguyễn Võ Phương</t>
  </si>
  <si>
    <t>ThS. Nguyễn Ân</t>
  </si>
  <si>
    <t xml:space="preserve">TB </t>
  </si>
  <si>
    <t>Xuất Sắc</t>
  </si>
  <si>
    <t>DIỆN SV ĐỀ NGHỊ CNTN</t>
  </si>
  <si>
    <t>HỘI ĐỒNG TỐT NGHIỆP</t>
  </si>
  <si>
    <t>CT. HỘI ĐỒNG TỐT NGHIỆP</t>
  </si>
  <si>
    <t>Cải thiện</t>
  </si>
  <si>
    <t>SỐ TC NỢ</t>
  </si>
  <si>
    <t>CNTN</t>
  </si>
  <si>
    <t>KLTN (3TC)</t>
  </si>
  <si>
    <t>THI TN (3TC)</t>
  </si>
  <si>
    <t>THÁNG 06/2023</t>
  </si>
  <si>
    <t>LÃNH  ĐẠO TRƯỜNG</t>
  </si>
  <si>
    <t>ĐẠI HỌC DUY TÂN</t>
  </si>
  <si>
    <t>CHUYÊN NGÀNH : QUẢN TRỊ DỊCH VỤ DU LỊCH &amp; LỮ HÀNH</t>
  </si>
  <si>
    <t>HOÃN</t>
  </si>
  <si>
    <t>CHUYÊN NGÀNH : QT DU LỊCH - KHÁCH SẠN CHUẨN PSU * K24PSU-DLK * KHOÁ : 2018 - 2022</t>
  </si>
  <si>
    <t>TTTN (2TC)</t>
  </si>
  <si>
    <t>DIỆN SV ĐỀ NGHỊ CNTN</t>
  </si>
  <si>
    <t>Thừa Thiên Huế</t>
  </si>
  <si>
    <t>Đắk Lắk</t>
  </si>
  <si>
    <t>Võ Thị Thùy</t>
  </si>
  <si>
    <t>Ngô Văn</t>
  </si>
  <si>
    <t>Hiệp</t>
  </si>
  <si>
    <t>Trần Minh</t>
  </si>
  <si>
    <t>Cù Thị Quỳnh</t>
  </si>
  <si>
    <t>Loan</t>
  </si>
  <si>
    <t>Hải Dương</t>
  </si>
  <si>
    <t>Lê Công</t>
  </si>
  <si>
    <t>Thọ</t>
  </si>
  <si>
    <t>Nguyễn Hà</t>
  </si>
  <si>
    <t>Trí</t>
  </si>
  <si>
    <t>Võ Đại</t>
  </si>
  <si>
    <t>Tô Minh</t>
  </si>
  <si>
    <t>KẾT QUẢ THI TỐT NGHIỆP VÀ ĐỀ NGHỊ CÔNG NHẬN TỐT NGHIỆP ĐỢT THÁNG ... NĂM 20....</t>
  </si>
  <si>
    <t>CHUYÊN NGÀNH : QT DU LỊCH - KHÁCH SẠN CHUẨN PSU * K25PSU-DLK * KHOÁ : 2019 - 2023</t>
  </si>
  <si>
    <t>KLTN (3TC0</t>
  </si>
  <si>
    <t>AVAN HỌC ĐỦ</t>
  </si>
  <si>
    <t>Nguyễn Thị Huyền</t>
  </si>
  <si>
    <t>Hà Nam</t>
  </si>
  <si>
    <t>Hồ Chí Minh</t>
  </si>
  <si>
    <t>Trần Thị Kiều</t>
  </si>
  <si>
    <t>Trung Bình</t>
  </si>
  <si>
    <t>Hồ Thị</t>
  </si>
  <si>
    <t>Huỳnh Thủy</t>
  </si>
  <si>
    <t>Phan Văn</t>
  </si>
  <si>
    <t>Trần Phương</t>
  </si>
  <si>
    <t>Ngô Ngọc</t>
  </si>
  <si>
    <t>Phạm Thị Khánh</t>
  </si>
  <si>
    <t>Nguyễn Võ Văn</t>
  </si>
  <si>
    <t>Trần Thị Hạnh</t>
  </si>
  <si>
    <t>CHUYÊN NGÀNH : QT DU LỊCH - KHÁCH SẠN CHUẨN PSU * K26PSU-DLK * KHOÁ : 2020 - 2024</t>
  </si>
  <si>
    <t>19/04/2002</t>
  </si>
  <si>
    <t>Rồng</t>
  </si>
  <si>
    <t>19/02/2000</t>
  </si>
  <si>
    <t>Lâm Nguyễn Gia</t>
  </si>
  <si>
    <t>18/02/2001</t>
  </si>
  <si>
    <t>04/05/2002</t>
  </si>
  <si>
    <t>NGÀNH: QUẢN TRỊ DỊCH VỤ DU LỊCH &amp; LỮ HÀNH</t>
  </si>
  <si>
    <t>CHUYÊN NGÀNH : QT DU LỊCH - KHÁCH SẠN * K25DLK * KHOÁ : 2019 - 2023</t>
  </si>
  <si>
    <t>KHÔNG ĐỦ ĐIỀU KIỆN</t>
  </si>
  <si>
    <t>Lê Thị Mai</t>
  </si>
  <si>
    <t>Huỳnh Thị</t>
  </si>
  <si>
    <t>Võ Thị Mỹ</t>
  </si>
  <si>
    <t>Võ Thị Thanh</t>
  </si>
  <si>
    <t>Nguyễn Phạm Huyền</t>
  </si>
  <si>
    <t>Võ Nguyễn Ngọc</t>
  </si>
  <si>
    <t>Trần Phước</t>
  </si>
  <si>
    <t>Đông</t>
  </si>
  <si>
    <t>CHUYÊN NGÀNH : QT DU LỊCH - KHÁCH SẠN * K26DLK * KHOÁ : 2020 - 2024</t>
  </si>
  <si>
    <t>21/10/2002</t>
  </si>
  <si>
    <t>Bùi Văn</t>
  </si>
  <si>
    <t>01/12/2002</t>
  </si>
  <si>
    <t>Thường</t>
  </si>
  <si>
    <t>24/12/2002</t>
  </si>
  <si>
    <t>29/06/2001</t>
  </si>
  <si>
    <t>22/07/2002</t>
  </si>
  <si>
    <t>Ngô Thị Hải</t>
  </si>
  <si>
    <t>04/02/2000</t>
  </si>
  <si>
    <t>05/12/2002</t>
  </si>
  <si>
    <t>Lê Đức</t>
  </si>
  <si>
    <t>Nguyễn Lương Nhật</t>
  </si>
  <si>
    <t>31/10/2002</t>
  </si>
  <si>
    <t>Hoàng Lưu Thanh</t>
  </si>
  <si>
    <t>07/02/2002</t>
  </si>
  <si>
    <t>CHUYÊN NGÀNH : QT DU LỊCH - KHÁCH SẠN * K27DLK * KHOÁ : 2020 - 2024</t>
  </si>
  <si>
    <t>Nương</t>
  </si>
  <si>
    <t>Mai Thị Yến</t>
  </si>
  <si>
    <t>Y Tâm</t>
  </si>
  <si>
    <t>Hwing</t>
  </si>
  <si>
    <t>Đặng Thị Thúy</t>
  </si>
  <si>
    <t>Phạm Khánh</t>
  </si>
  <si>
    <t>Mai Thị Kim</t>
  </si>
  <si>
    <t>Lê Khôi</t>
  </si>
  <si>
    <t>Trương Ngọc Thảo</t>
  </si>
  <si>
    <t>Bạch Huỳnh Ngọc</t>
  </si>
  <si>
    <t>CHUYÊN NGÀNH : QT DU LỊCH - LỮ HÀNH * K24DLL * KHOÁ : 2018 - 2022</t>
  </si>
  <si>
    <t>ĐIỂM TỐT NGHIỆP</t>
  </si>
  <si>
    <t>TIN: Quá hạn - ANH: T5/25</t>
  </si>
  <si>
    <t>CHUYÊN NGÀNH : QT DU LỊCH - LỮ HÀNH * K25DLL * KHOÁ : 2019 - 2023</t>
  </si>
  <si>
    <t>ĐỢI ANH/TIN xác minh</t>
  </si>
  <si>
    <t>Trương Công</t>
  </si>
  <si>
    <t>Hoàng Quỳnh</t>
  </si>
  <si>
    <t>Tạ Thị Hồng</t>
  </si>
  <si>
    <t>KHÔNG ĐỦ ĐIỂU KIỆN</t>
  </si>
  <si>
    <t>HSK 2 - Đợi xác minh</t>
  </si>
  <si>
    <t>CHUYÊN NGÀNH : QT DU LỊCH - LỮ HÀNH * K26DLL * KHOÁ : 2020 - 2024</t>
  </si>
  <si>
    <t>Hồ sơ HSK 2 thiếu</t>
  </si>
  <si>
    <t>Nguyễn Thị Hằng</t>
  </si>
  <si>
    <t>CHUYÊN NGÀNH : QT DU LỊCH - LỮ HÀNH * K27DLL * KHOÁ : 2021 - 2025</t>
  </si>
  <si>
    <t>Lâm Duy Béc</t>
  </si>
  <si>
    <t>Kham</t>
  </si>
  <si>
    <t>Trương Hải</t>
  </si>
  <si>
    <t>NGÀNH: QUẢN TRỊ DU LỊCH &amp; LỮ HÀNH</t>
  </si>
  <si>
    <t>CHUYÊN NGÀNH : QT DU LỊCH - LỮ HÀNH CHUẨN PSU * K24PSU-DLL * KHOÁ : 2018 - 2022</t>
  </si>
  <si>
    <t>Bùi Trần Xuân</t>
  </si>
  <si>
    <t>CHUYÊN NGÀNH : QT DU LỊCH - LỮ HÀNH CHUẨN PSU* K26PSU-DLL * KHOÁ : 2020 - 2024</t>
  </si>
  <si>
    <t xml:space="preserve">Hồ Văn </t>
  </si>
  <si>
    <t xml:space="preserve">La Tiến </t>
  </si>
  <si>
    <t xml:space="preserve">Huỳnh Gia </t>
  </si>
  <si>
    <t>CHUYÊN NGÀNH : QT DU LỊCH - LỮ HÀNH CHUẨN PSU* K27PSU-DLL * KHOÁ : 2021 - 2025</t>
  </si>
  <si>
    <t>Võ Hồ Bảo</t>
  </si>
  <si>
    <t>Quảng Đinh Phú</t>
  </si>
  <si>
    <t>CC HSK2: Đợi xác minh</t>
  </si>
  <si>
    <t>CHUYÊN NGÀNH : QT SỰ KIỆN &amp; GIẢI TRÍ * K26DSG * KHOÁ : 2020 - 2024</t>
  </si>
  <si>
    <t>Nguyễn Trần Thùy</t>
  </si>
  <si>
    <t>Đỗ Nguyên</t>
  </si>
  <si>
    <t>CHUYÊN NGÀNH : QT SỰ KIỆN &amp; GIẢI TRÍ * K27DSG * KHOÁ : 2021 - 2025</t>
  </si>
  <si>
    <t>Đào Ngọc</t>
  </si>
  <si>
    <t>Chính</t>
  </si>
  <si>
    <t>CHUYÊN NGÀNH : QT DU LỊCH - NHÀ HÀNG CHUẨN PSU * K26PSU-DLH * KHOÁ : 2020 - 2024</t>
  </si>
  <si>
    <t>Nguyễn Đào Hoàng</t>
  </si>
  <si>
    <t>CHUYÊN NGÀNH: HƯỚNG DẪN DU LỊCH QUỐC TẾ (TIẾNG TRUNG) * K27C-DHD * KHOÁ : 2021 - 2025</t>
  </si>
  <si>
    <t>CHUYÊN NGÀNH : QT DU LỊCH - KHÁCH SẠN * K24DLK * KHOÁ : 2018 - 2022</t>
  </si>
  <si>
    <t>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</si>
</sst>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18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0" fontId="7" fillId="0" borderId="0" xfId="7" applyFont="1"/>
    <xf numFmtId="0" fontId="7" fillId="4" borderId="0" xfId="7" applyFont="1" applyFill="1" applyAlignment="1">
      <alignment horizontal="center"/>
    </xf>
    <xf numFmtId="0" fontId="6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8" fillId="0" borderId="2" xfId="6" applyFont="1" applyBorder="1" applyAlignment="1">
      <alignment vertical="center"/>
    </xf>
    <xf numFmtId="0" fontId="8" fillId="0" borderId="2" xfId="6" applyFont="1" applyBorder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9" fillId="0" borderId="0" xfId="7" applyFont="1" applyAlignment="1">
      <alignment vertical="center"/>
    </xf>
    <xf numFmtId="0" fontId="9" fillId="4" borderId="0" xfId="7" applyFont="1" applyFill="1" applyAlignment="1">
      <alignment horizontal="center" vertical="center"/>
    </xf>
    <xf numFmtId="0" fontId="12" fillId="4" borderId="0" xfId="7" applyFont="1" applyFill="1" applyAlignment="1">
      <alignment horizontal="center" textRotation="90"/>
    </xf>
    <xf numFmtId="0" fontId="13" fillId="0" borderId="12" xfId="6" applyFont="1" applyBorder="1" applyAlignment="1">
      <alignment horizontal="center" vertical="center"/>
    </xf>
    <xf numFmtId="0" fontId="13" fillId="3" borderId="12" xfId="6" applyFont="1" applyFill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4" xfId="6" applyFont="1" applyBorder="1" applyAlignment="1">
      <alignment horizontal="center" vertical="center"/>
    </xf>
    <xf numFmtId="0" fontId="13" fillId="0" borderId="13" xfId="6" applyFont="1" applyBorder="1" applyAlignment="1">
      <alignment horizontal="left" vertical="center"/>
    </xf>
    <xf numFmtId="0" fontId="13" fillId="0" borderId="14" xfId="6" applyFont="1" applyBorder="1" applyAlignment="1">
      <alignment horizontal="center"/>
    </xf>
    <xf numFmtId="0" fontId="14" fillId="0" borderId="0" xfId="7" applyFont="1"/>
    <xf numFmtId="0" fontId="14" fillId="4" borderId="0" xfId="7" applyFont="1" applyFill="1" applyAlignment="1">
      <alignment horizontal="center"/>
    </xf>
    <xf numFmtId="2" fontId="14" fillId="0" borderId="0" xfId="7" applyNumberFormat="1" applyFont="1"/>
    <xf numFmtId="0" fontId="7" fillId="0" borderId="0" xfId="7" applyFont="1" applyAlignment="1">
      <alignment horizontal="center"/>
    </xf>
    <xf numFmtId="0" fontId="5" fillId="0" borderId="0" xfId="6"/>
    <xf numFmtId="0" fontId="5" fillId="3" borderId="0" xfId="6" applyFill="1"/>
    <xf numFmtId="0" fontId="5" fillId="0" borderId="0" xfId="6" applyAlignment="1">
      <alignment horizontal="center"/>
    </xf>
    <xf numFmtId="0" fontId="5" fillId="0" borderId="0" xfId="6" applyAlignment="1">
      <alignment horizontal="left"/>
    </xf>
    <xf numFmtId="166" fontId="5" fillId="0" borderId="0" xfId="6" applyNumberFormat="1"/>
    <xf numFmtId="167" fontId="5" fillId="0" borderId="0" xfId="6" applyNumberFormat="1" applyAlignment="1">
      <alignment horizontal="center"/>
    </xf>
    <xf numFmtId="166" fontId="5" fillId="0" borderId="0" xfId="6" applyNumberFormat="1" applyAlignment="1">
      <alignment horizontal="center"/>
    </xf>
    <xf numFmtId="0" fontId="13" fillId="0" borderId="0" xfId="6" applyFont="1"/>
    <xf numFmtId="0" fontId="13" fillId="0" borderId="0" xfId="6" applyFont="1" applyAlignment="1">
      <alignment horizontal="center"/>
    </xf>
    <xf numFmtId="0" fontId="5" fillId="0" borderId="0" xfId="7" applyFont="1"/>
    <xf numFmtId="0" fontId="5" fillId="4" borderId="0" xfId="7" applyFont="1" applyFill="1" applyAlignment="1">
      <alignment horizontal="center"/>
    </xf>
    <xf numFmtId="0" fontId="5" fillId="4" borderId="0" xfId="6" applyFill="1" applyAlignment="1">
      <alignment horizontal="center"/>
    </xf>
    <xf numFmtId="0" fontId="10" fillId="0" borderId="0" xfId="6" applyFont="1"/>
    <xf numFmtId="0" fontId="10" fillId="3" borderId="0" xfId="6" applyFont="1" applyFill="1"/>
    <xf numFmtId="167" fontId="10" fillId="0" borderId="0" xfId="6" applyNumberFormat="1" applyFont="1" applyAlignment="1">
      <alignment horizontal="center"/>
    </xf>
    <xf numFmtId="166" fontId="10" fillId="0" borderId="0" xfId="6" applyNumberFormat="1" applyFont="1"/>
    <xf numFmtId="0" fontId="10" fillId="4" borderId="0" xfId="6" applyFont="1" applyFill="1" applyAlignment="1">
      <alignment horizontal="center"/>
    </xf>
    <xf numFmtId="0" fontId="15" fillId="0" borderId="0" xfId="6" applyFont="1"/>
    <xf numFmtId="0" fontId="15" fillId="3" borderId="0" xfId="6" applyFont="1" applyFill="1"/>
    <xf numFmtId="0" fontId="15" fillId="0" borderId="0" xfId="6" applyFont="1" applyAlignment="1">
      <alignment horizontal="center"/>
    </xf>
    <xf numFmtId="0" fontId="15" fillId="0" borderId="0" xfId="6" applyFont="1" applyAlignment="1">
      <alignment horizontal="left"/>
    </xf>
    <xf numFmtId="166" fontId="15" fillId="0" borderId="0" xfId="6" applyNumberFormat="1" applyFont="1"/>
    <xf numFmtId="167" fontId="15" fillId="0" borderId="0" xfId="6" applyNumberFormat="1" applyFont="1" applyAlignment="1">
      <alignment horizontal="center"/>
    </xf>
    <xf numFmtId="0" fontId="15" fillId="4" borderId="0" xfId="6" applyFont="1" applyFill="1" applyAlignment="1">
      <alignment horizontal="center"/>
    </xf>
    <xf numFmtId="0" fontId="10" fillId="3" borderId="0" xfId="6" applyFont="1" applyFill="1" applyAlignment="1">
      <alignment horizontal="center"/>
    </xf>
    <xf numFmtId="0" fontId="5" fillId="0" borderId="15" xfId="6" applyBorder="1" applyAlignment="1">
      <alignment horizontal="center"/>
    </xf>
    <xf numFmtId="0" fontId="4" fillId="0" borderId="16" xfId="4" quotePrefix="1" applyFont="1" applyBorder="1" applyAlignment="1">
      <alignment horizontal="center" vertical="center"/>
    </xf>
    <xf numFmtId="0" fontId="12" fillId="0" borderId="17" xfId="7" applyFont="1" applyBorder="1" applyAlignment="1">
      <alignment horizontal="left"/>
    </xf>
    <xf numFmtId="0" fontId="11" fillId="0" borderId="16" xfId="7" applyFont="1" applyBorder="1" applyAlignment="1">
      <alignment horizontal="left"/>
    </xf>
    <xf numFmtId="164" fontId="12" fillId="0" borderId="15" xfId="7" applyNumberFormat="1" applyFont="1" applyBorder="1" applyAlignment="1">
      <alignment horizontal="center"/>
    </xf>
    <xf numFmtId="14" fontId="12" fillId="0" borderId="15" xfId="7" applyNumberFormat="1" applyFont="1" applyBorder="1" applyAlignment="1">
      <alignment horizontal="left"/>
    </xf>
    <xf numFmtId="14" fontId="12" fillId="0" borderId="15" xfId="7" applyNumberFormat="1" applyFont="1" applyBorder="1" applyAlignment="1">
      <alignment horizontal="center"/>
    </xf>
    <xf numFmtId="2" fontId="10" fillId="0" borderId="15" xfId="7" applyNumberFormat="1" applyFont="1" applyBorder="1" applyAlignment="1">
      <alignment horizontal="center"/>
    </xf>
    <xf numFmtId="2" fontId="5" fillId="0" borderId="15" xfId="7" applyNumberFormat="1" applyFont="1" applyBorder="1" applyAlignment="1">
      <alignment horizontal="center"/>
    </xf>
    <xf numFmtId="165" fontId="10" fillId="0" borderId="15" xfId="7" applyNumberFormat="1" applyFont="1" applyBorder="1" applyAlignment="1">
      <alignment horizontal="center"/>
    </xf>
    <xf numFmtId="0" fontId="5" fillId="0" borderId="15" xfId="6" applyBorder="1"/>
    <xf numFmtId="0" fontId="10" fillId="0" borderId="15" xfId="6" applyFont="1" applyBorder="1" applyAlignment="1">
      <alignment horizontal="center"/>
    </xf>
    <xf numFmtId="0" fontId="10" fillId="0" borderId="18" xfId="2" applyFont="1" applyBorder="1" applyAlignment="1">
      <alignment vertical="center"/>
    </xf>
    <xf numFmtId="0" fontId="5" fillId="0" borderId="18" xfId="6" applyBorder="1"/>
    <xf numFmtId="0" fontId="10" fillId="3" borderId="18" xfId="6" applyFont="1" applyFill="1" applyBorder="1"/>
    <xf numFmtId="0" fontId="5" fillId="0" borderId="18" xfId="6" applyBorder="1" applyAlignment="1">
      <alignment horizontal="left"/>
    </xf>
    <xf numFmtId="0" fontId="5" fillId="0" borderId="18" xfId="6" applyBorder="1" applyAlignment="1">
      <alignment horizontal="center"/>
    </xf>
    <xf numFmtId="0" fontId="10" fillId="0" borderId="18" xfId="6" applyFont="1" applyBorder="1"/>
    <xf numFmtId="0" fontId="10" fillId="0" borderId="18" xfId="6" applyFont="1" applyBorder="1" applyAlignment="1">
      <alignment horizontal="center"/>
    </xf>
    <xf numFmtId="0" fontId="10" fillId="0" borderId="0" xfId="2" applyFont="1" applyAlignment="1">
      <alignment vertical="center"/>
    </xf>
    <xf numFmtId="164" fontId="5" fillId="0" borderId="0" xfId="6" applyNumberFormat="1" applyAlignment="1">
      <alignment horizontal="center"/>
    </xf>
    <xf numFmtId="0" fontId="10" fillId="0" borderId="0" xfId="6" applyFont="1" applyAlignment="1">
      <alignment horizontal="center"/>
    </xf>
    <xf numFmtId="0" fontId="5" fillId="0" borderId="19" xfId="6" applyBorder="1" applyAlignment="1">
      <alignment horizontal="center"/>
    </xf>
    <xf numFmtId="0" fontId="4" fillId="0" borderId="20" xfId="4" quotePrefix="1" applyFont="1" applyBorder="1" applyAlignment="1">
      <alignment horizontal="center" vertical="center"/>
    </xf>
    <xf numFmtId="0" fontId="12" fillId="0" borderId="21" xfId="7" applyFont="1" applyBorder="1" applyAlignment="1">
      <alignment horizontal="left"/>
    </xf>
    <xf numFmtId="0" fontId="11" fillId="0" borderId="20" xfId="7" applyFont="1" applyBorder="1" applyAlignment="1">
      <alignment horizontal="left"/>
    </xf>
    <xf numFmtId="164" fontId="12" fillId="0" borderId="19" xfId="7" applyNumberFormat="1" applyFont="1" applyBorder="1" applyAlignment="1">
      <alignment horizontal="center"/>
    </xf>
    <xf numFmtId="14" fontId="12" fillId="0" borderId="19" xfId="7" applyNumberFormat="1" applyFont="1" applyBorder="1" applyAlignment="1">
      <alignment horizontal="left"/>
    </xf>
    <xf numFmtId="14" fontId="12" fillId="0" borderId="19" xfId="7" applyNumberFormat="1" applyFont="1" applyBorder="1" applyAlignment="1">
      <alignment horizontal="center"/>
    </xf>
    <xf numFmtId="2" fontId="10" fillId="0" borderId="19" xfId="7" applyNumberFormat="1" applyFont="1" applyBorder="1" applyAlignment="1">
      <alignment horizontal="center"/>
    </xf>
    <xf numFmtId="2" fontId="5" fillId="0" borderId="19" xfId="7" applyNumberFormat="1" applyFont="1" applyBorder="1" applyAlignment="1">
      <alignment horizontal="center"/>
    </xf>
    <xf numFmtId="165" fontId="10" fillId="0" borderId="19" xfId="7" applyNumberFormat="1" applyFont="1" applyBorder="1" applyAlignment="1">
      <alignment horizontal="center"/>
    </xf>
    <xf numFmtId="0" fontId="5" fillId="0" borderId="19" xfId="6" applyBorder="1"/>
    <xf numFmtId="0" fontId="10" fillId="0" borderId="19" xfId="6" applyFont="1" applyBorder="1" applyAlignment="1">
      <alignment horizontal="center"/>
    </xf>
    <xf numFmtId="165" fontId="5" fillId="0" borderId="19" xfId="7" applyNumberFormat="1" applyFont="1" applyBorder="1" applyAlignment="1">
      <alignment horizontal="center"/>
    </xf>
    <xf numFmtId="165" fontId="5" fillId="0" borderId="15" xfId="7" applyNumberFormat="1" applyFont="1" applyBorder="1" applyAlignment="1">
      <alignment horizontal="center"/>
    </xf>
    <xf numFmtId="0" fontId="7" fillId="2" borderId="0" xfId="7" applyFont="1" applyFill="1"/>
    <xf numFmtId="0" fontId="16" fillId="2" borderId="0" xfId="7" applyFont="1" applyFill="1"/>
    <xf numFmtId="0" fontId="7" fillId="2" borderId="0" xfId="7" applyFont="1" applyFill="1" applyAlignment="1">
      <alignment horizontal="center"/>
    </xf>
    <xf numFmtId="0" fontId="10" fillId="0" borderId="19" xfId="4" quotePrefix="1" applyFont="1" applyBorder="1" applyAlignment="1">
      <alignment horizontal="center" vertical="center"/>
    </xf>
    <xf numFmtId="0" fontId="10" fillId="0" borderId="15" xfId="4" quotePrefix="1" applyFont="1" applyBorder="1" applyAlignment="1">
      <alignment horizontal="center" vertical="center"/>
    </xf>
    <xf numFmtId="14" fontId="14" fillId="0" borderId="0" xfId="7" applyNumberFormat="1" applyFont="1"/>
    <xf numFmtId="0" fontId="5" fillId="0" borderId="22" xfId="6" applyBorder="1" applyAlignment="1">
      <alignment horizontal="center"/>
    </xf>
    <xf numFmtId="0" fontId="4" fillId="0" borderId="24" xfId="4" quotePrefix="1" applyFont="1" applyBorder="1" applyAlignment="1">
      <alignment horizontal="center" vertical="center"/>
    </xf>
    <xf numFmtId="0" fontId="12" fillId="0" borderId="25" xfId="7" applyFont="1" applyBorder="1" applyAlignment="1">
      <alignment horizontal="left"/>
    </xf>
    <xf numFmtId="0" fontId="11" fillId="0" borderId="24" xfId="7" applyFont="1" applyBorder="1" applyAlignment="1">
      <alignment horizontal="left"/>
    </xf>
    <xf numFmtId="164" fontId="12" fillId="0" borderId="22" xfId="7" applyNumberFormat="1" applyFont="1" applyBorder="1" applyAlignment="1">
      <alignment horizontal="center"/>
    </xf>
    <xf numFmtId="14" fontId="12" fillId="0" borderId="22" xfId="7" applyNumberFormat="1" applyFont="1" applyBorder="1" applyAlignment="1">
      <alignment horizontal="left"/>
    </xf>
    <xf numFmtId="14" fontId="12" fillId="0" borderId="22" xfId="7" applyNumberFormat="1" applyFont="1" applyBorder="1" applyAlignment="1">
      <alignment horizontal="center"/>
    </xf>
    <xf numFmtId="2" fontId="10" fillId="0" borderId="22" xfId="7" applyNumberFormat="1" applyFont="1" applyBorder="1" applyAlignment="1">
      <alignment horizontal="center"/>
    </xf>
    <xf numFmtId="2" fontId="5" fillId="0" borderId="22" xfId="7" applyNumberFormat="1" applyFont="1" applyBorder="1" applyAlignment="1">
      <alignment horizontal="center"/>
    </xf>
    <xf numFmtId="165" fontId="10" fillId="0" borderId="22" xfId="7" applyNumberFormat="1" applyFont="1" applyBorder="1" applyAlignment="1">
      <alignment horizontal="center"/>
    </xf>
    <xf numFmtId="0" fontId="5" fillId="0" borderId="22" xfId="6" applyBorder="1"/>
    <xf numFmtId="0" fontId="10" fillId="0" borderId="22" xfId="6" applyFont="1" applyBorder="1" applyAlignment="1">
      <alignment horizontal="center"/>
    </xf>
    <xf numFmtId="0" fontId="5" fillId="0" borderId="23" xfId="6" applyBorder="1" applyAlignment="1">
      <alignment horizontal="center"/>
    </xf>
    <xf numFmtId="0" fontId="4" fillId="0" borderId="26" xfId="4" quotePrefix="1" applyFont="1" applyBorder="1" applyAlignment="1">
      <alignment horizontal="center" vertical="center"/>
    </xf>
    <xf numFmtId="0" fontId="12" fillId="0" borderId="27" xfId="7" applyFont="1" applyBorder="1" applyAlignment="1">
      <alignment horizontal="left"/>
    </xf>
    <xf numFmtId="0" fontId="11" fillId="0" borderId="26" xfId="7" applyFont="1" applyBorder="1" applyAlignment="1">
      <alignment horizontal="left"/>
    </xf>
    <xf numFmtId="164" fontId="12" fillId="0" borderId="23" xfId="7" applyNumberFormat="1" applyFont="1" applyBorder="1" applyAlignment="1">
      <alignment horizontal="center"/>
    </xf>
    <xf numFmtId="14" fontId="12" fillId="0" borderId="23" xfId="7" applyNumberFormat="1" applyFont="1" applyBorder="1" applyAlignment="1">
      <alignment horizontal="left"/>
    </xf>
    <xf numFmtId="14" fontId="12" fillId="0" borderId="23" xfId="7" applyNumberFormat="1" applyFont="1" applyBorder="1" applyAlignment="1">
      <alignment horizontal="center"/>
    </xf>
    <xf numFmtId="2" fontId="10" fillId="0" borderId="23" xfId="7" applyNumberFormat="1" applyFont="1" applyBorder="1" applyAlignment="1">
      <alignment horizontal="center"/>
    </xf>
    <xf numFmtId="2" fontId="5" fillId="0" borderId="23" xfId="7" applyNumberFormat="1" applyFont="1" applyBorder="1" applyAlignment="1">
      <alignment horizontal="center"/>
    </xf>
    <xf numFmtId="165" fontId="10" fillId="0" borderId="23" xfId="7" applyNumberFormat="1" applyFont="1" applyBorder="1" applyAlignment="1">
      <alignment horizontal="center"/>
    </xf>
    <xf numFmtId="0" fontId="5" fillId="0" borderId="23" xfId="6" applyBorder="1"/>
    <xf numFmtId="0" fontId="10" fillId="0" borderId="23" xfId="6" applyFont="1" applyBorder="1" applyAlignment="1">
      <alignment horizontal="center"/>
    </xf>
    <xf numFmtId="0" fontId="17" fillId="0" borderId="0" xfId="7" applyFont="1"/>
    <xf numFmtId="165" fontId="5" fillId="0" borderId="22" xfId="7" applyNumberFormat="1" applyFont="1" applyBorder="1" applyAlignment="1">
      <alignment horizontal="center"/>
    </xf>
    <xf numFmtId="164" fontId="5" fillId="0" borderId="18" xfId="6" applyNumberFormat="1" applyBorder="1" applyAlignment="1">
      <alignment horizontal="center"/>
    </xf>
    <xf numFmtId="0" fontId="10" fillId="0" borderId="23" xfId="8" quotePrefix="1" applyFont="1" applyBorder="1" applyAlignment="1">
      <alignment horizontal="center" vertical="center"/>
    </xf>
    <xf numFmtId="165" fontId="5" fillId="0" borderId="23" xfId="7" applyNumberFormat="1" applyFont="1" applyBorder="1" applyAlignment="1">
      <alignment horizontal="center"/>
    </xf>
    <xf numFmtId="0" fontId="10" fillId="0" borderId="22" xfId="4" quotePrefix="1" applyFont="1" applyBorder="1" applyAlignment="1">
      <alignment horizontal="center" vertical="center"/>
    </xf>
    <xf numFmtId="0" fontId="10" fillId="0" borderId="23" xfId="4" quotePrefix="1" applyFont="1" applyBorder="1" applyAlignment="1">
      <alignment horizontal="center" vertical="center"/>
    </xf>
    <xf numFmtId="0" fontId="10" fillId="0" borderId="0" xfId="7" applyFont="1"/>
    <xf numFmtId="0" fontId="6" fillId="0" borderId="0" xfId="6" applyFont="1" applyAlignment="1">
      <alignment horizontal="center"/>
    </xf>
    <xf numFmtId="0" fontId="10" fillId="0" borderId="3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10" fillId="3" borderId="3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/>
    </xf>
    <xf numFmtId="0" fontId="10" fillId="3" borderId="9" xfId="6" applyFont="1" applyFill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10" fillId="0" borderId="1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textRotation="90"/>
    </xf>
    <xf numFmtId="0" fontId="10" fillId="0" borderId="6" xfId="6" applyFont="1" applyBorder="1" applyAlignment="1">
      <alignment horizontal="center" textRotation="90"/>
    </xf>
    <xf numFmtId="0" fontId="10" fillId="0" borderId="9" xfId="6" applyFont="1" applyBorder="1" applyAlignment="1">
      <alignment horizontal="center" textRotation="90"/>
    </xf>
    <xf numFmtId="0" fontId="10" fillId="0" borderId="3" xfId="6" applyFont="1" applyBorder="1" applyAlignment="1">
      <alignment horizontal="center" vertical="center" textRotation="90"/>
    </xf>
    <xf numFmtId="0" fontId="10" fillId="0" borderId="6" xfId="6" applyFont="1" applyBorder="1" applyAlignment="1">
      <alignment horizontal="center" vertical="center" textRotation="90"/>
    </xf>
    <xf numFmtId="0" fontId="10" fillId="0" borderId="9" xfId="6" applyFont="1" applyBorder="1" applyAlignment="1">
      <alignment horizontal="center" vertical="center" textRotation="90"/>
    </xf>
    <xf numFmtId="0" fontId="10" fillId="0" borderId="1" xfId="6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textRotation="90" wrapText="1"/>
    </xf>
    <xf numFmtId="0" fontId="10" fillId="0" borderId="6" xfId="6" applyFont="1" applyBorder="1" applyAlignment="1">
      <alignment horizontal="center" vertical="center" textRotation="90" wrapText="1"/>
    </xf>
    <xf numFmtId="0" fontId="10" fillId="0" borderId="9" xfId="6" applyFont="1" applyBorder="1" applyAlignment="1">
      <alignment horizontal="center" vertical="center" textRotation="90" wrapText="1"/>
    </xf>
    <xf numFmtId="0" fontId="10" fillId="0" borderId="1" xfId="6" applyFont="1" applyBorder="1" applyAlignment="1">
      <alignment horizontal="center" vertical="center" textRotation="90" wrapText="1"/>
    </xf>
    <xf numFmtId="0" fontId="10" fillId="0" borderId="3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3" xfId="6" applyFont="1" applyBorder="1" applyAlignment="1">
      <alignment horizontal="center" textRotation="90" wrapText="1"/>
    </xf>
    <xf numFmtId="0" fontId="11" fillId="0" borderId="3" xfId="6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0" fontId="11" fillId="0" borderId="3" xfId="6" applyFont="1" applyBorder="1" applyAlignment="1">
      <alignment horizontal="right" vertical="center" textRotation="90" wrapText="1"/>
    </xf>
    <xf numFmtId="0" fontId="11" fillId="0" borderId="9" xfId="6" applyFont="1" applyBorder="1" applyAlignment="1">
      <alignment horizontal="right" vertical="center" textRotation="90" wrapText="1"/>
    </xf>
    <xf numFmtId="0" fontId="10" fillId="0" borderId="23" xfId="6" applyFont="1" applyBorder="1" applyAlignment="1">
      <alignment horizontal="center" vertical="center" textRotation="90" wrapText="1"/>
    </xf>
    <xf numFmtId="0" fontId="10" fillId="0" borderId="23" xfId="6" applyFont="1" applyBorder="1" applyAlignment="1">
      <alignment horizontal="center" vertical="center" wrapText="1"/>
    </xf>
    <xf numFmtId="0" fontId="10" fillId="0" borderId="23" xfId="6" applyFont="1" applyBorder="1" applyAlignment="1">
      <alignment horizontal="center" vertical="center"/>
    </xf>
    <xf numFmtId="0" fontId="11" fillId="0" borderId="3" xfId="6" applyFont="1" applyBorder="1" applyAlignment="1">
      <alignment horizontal="center" vertical="center" textRotation="90" wrapText="1"/>
    </xf>
    <xf numFmtId="0" fontId="11" fillId="0" borderId="9" xfId="6" applyFont="1" applyBorder="1" applyAlignment="1">
      <alignment horizontal="center" vertical="center" textRotation="90" wrapText="1"/>
    </xf>
  </cellXfs>
  <cellStyles count="11">
    <cellStyle name="Bình thường" xfId="0" builtinId="0"/>
    <cellStyle name="Normal 2" xfId="1" xr:uid="{00000000-0005-0000-0000-000001000000}"/>
    <cellStyle name="Normal 2 2" xfId="10" xr:uid="{00000000-0005-0000-0000-000002000000}"/>
    <cellStyle name="Normal 2 3" xfId="8" xr:uid="{00000000-0005-0000-0000-000003000000}"/>
    <cellStyle name="Normal 2 3 2" xfId="4" xr:uid="{00000000-0005-0000-0000-000004000000}"/>
    <cellStyle name="Normal 3 2" xfId="7" xr:uid="{00000000-0005-0000-0000-000005000000}"/>
    <cellStyle name="Normal 3 3" xfId="2" xr:uid="{00000000-0005-0000-0000-000006000000}"/>
    <cellStyle name="Normal 4" xfId="3" xr:uid="{00000000-0005-0000-0000-000007000000}"/>
    <cellStyle name="Normal 4 2 3" xfId="5" xr:uid="{00000000-0005-0000-0000-000008000000}"/>
    <cellStyle name="Normal_mau TN" xfId="6" xr:uid="{00000000-0005-0000-0000-000009000000}"/>
    <cellStyle name="Percent 2" xfId="9" xr:uid="{00000000-0005-0000-0000-00000A000000}"/>
  </cellStyles>
  <dxfs count="4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b/>
        <i val="0"/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N%20T92025/K27C-DHD%20T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N01_10 (IN)"/>
      <sheetName val="TN01_04"/>
      <sheetName val="TN01_10"/>
      <sheetName val="TN02"/>
      <sheetName val="TN03"/>
      <sheetName val="TN04"/>
      <sheetName val="Sheet"/>
      <sheetName val="CodeMon"/>
      <sheetName val="TTCN"/>
    </sheetNames>
    <sheetDataSet>
      <sheetData sheetId="0" refreshError="1"/>
      <sheetData sheetId="1" refreshError="1"/>
      <sheetData sheetId="2">
        <row r="10">
          <cell r="A10">
            <v>27218445653</v>
          </cell>
          <cell r="B10" t="str">
            <v>Huỳnh</v>
          </cell>
          <cell r="C10" t="str">
            <v>Mỹ</v>
          </cell>
          <cell r="D10" t="str">
            <v>Duyên</v>
          </cell>
          <cell r="E10">
            <v>37258</v>
          </cell>
          <cell r="F10" t="str">
            <v>Nữ</v>
          </cell>
          <cell r="G10" t="str">
            <v>Đã Đăng Ký (chưa học xong)</v>
          </cell>
          <cell r="H10">
            <v>8.8000000000000007</v>
          </cell>
          <cell r="I10">
            <v>9</v>
          </cell>
          <cell r="J10">
            <v>8.8000000000000007</v>
          </cell>
          <cell r="K10">
            <v>8.9</v>
          </cell>
          <cell r="L10">
            <v>9.3000000000000007</v>
          </cell>
          <cell r="M10">
            <v>9.1999999999999993</v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>
            <v>9.6999999999999993</v>
          </cell>
          <cell r="T10">
            <v>9.1</v>
          </cell>
          <cell r="U10">
            <v>9.5</v>
          </cell>
          <cell r="V10">
            <v>9.5</v>
          </cell>
          <cell r="W10">
            <v>9.1999999999999993</v>
          </cell>
          <cell r="X10">
            <v>8.6999999999999993</v>
          </cell>
          <cell r="Y10">
            <v>8.3000000000000007</v>
          </cell>
          <cell r="Z10">
            <v>8.1999999999999993</v>
          </cell>
          <cell r="AA10">
            <v>9.1</v>
          </cell>
          <cell r="AB10">
            <v>8.1999999999999993</v>
          </cell>
          <cell r="AC10">
            <v>7.4</v>
          </cell>
          <cell r="AD10">
            <v>8.6999999999999993</v>
          </cell>
          <cell r="AE10">
            <v>9.3000000000000007</v>
          </cell>
          <cell r="AF10">
            <v>9.1</v>
          </cell>
          <cell r="AG10">
            <v>8.4</v>
          </cell>
          <cell r="AH10">
            <v>9.1999999999999993</v>
          </cell>
          <cell r="AI10">
            <v>7.3</v>
          </cell>
          <cell r="AJ10">
            <v>7.8</v>
          </cell>
          <cell r="AK10">
            <v>7.8</v>
          </cell>
          <cell r="AL10">
            <v>8.4</v>
          </cell>
          <cell r="AM10">
            <v>9</v>
          </cell>
          <cell r="AN10">
            <v>9.1</v>
          </cell>
          <cell r="AO10">
            <v>6.4</v>
          </cell>
          <cell r="AP10">
            <v>6.1</v>
          </cell>
          <cell r="AQ10">
            <v>6.7</v>
          </cell>
          <cell r="AR10">
            <v>61</v>
          </cell>
          <cell r="AS10">
            <v>0</v>
          </cell>
          <cell r="AT10">
            <v>6.7</v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>
            <v>7.3</v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>
            <v>9.5</v>
          </cell>
          <cell r="BI10">
            <v>8.6</v>
          </cell>
          <cell r="BJ10">
            <v>11</v>
          </cell>
          <cell r="BK10">
            <v>0</v>
          </cell>
          <cell r="BL10">
            <v>8.3000000000000007</v>
          </cell>
          <cell r="BM10">
            <v>9.1</v>
          </cell>
          <cell r="BN10">
            <v>8.8000000000000007</v>
          </cell>
          <cell r="BO10">
            <v>8.5</v>
          </cell>
          <cell r="BP10">
            <v>9.4</v>
          </cell>
          <cell r="BQ10">
            <v>8.9</v>
          </cell>
          <cell r="BR10">
            <v>8.1</v>
          </cell>
          <cell r="BS10">
            <v>8.6</v>
          </cell>
          <cell r="BT10">
            <v>7.9</v>
          </cell>
          <cell r="BU10">
            <v>9</v>
          </cell>
          <cell r="BV10">
            <v>8.8000000000000007</v>
          </cell>
          <cell r="BW10">
            <v>8.4</v>
          </cell>
          <cell r="BX10">
            <v>9.6999999999999993</v>
          </cell>
          <cell r="BY10">
            <v>30</v>
          </cell>
          <cell r="BZ10">
            <v>0</v>
          </cell>
          <cell r="CA10">
            <v>8.6</v>
          </cell>
          <cell r="CB10">
            <v>7.6</v>
          </cell>
          <cell r="CC10">
            <v>8.6999999999999993</v>
          </cell>
          <cell r="CD10">
            <v>9.9</v>
          </cell>
          <cell r="CE10">
            <v>7.8</v>
          </cell>
          <cell r="CF10">
            <v>7.6</v>
          </cell>
          <cell r="CG10">
            <v>8.9</v>
          </cell>
          <cell r="CH10">
            <v>9.6</v>
          </cell>
          <cell r="CI10">
            <v>7.7</v>
          </cell>
          <cell r="CJ10">
            <v>8.1</v>
          </cell>
          <cell r="CK10">
            <v>8.1</v>
          </cell>
          <cell r="CL10" t="str">
            <v/>
          </cell>
          <cell r="CM10">
            <v>8.6999999999999993</v>
          </cell>
          <cell r="CN10" t="str">
            <v/>
          </cell>
          <cell r="CO10">
            <v>7.4</v>
          </cell>
          <cell r="CP10" t="str">
            <v/>
          </cell>
          <cell r="CQ10" t="str">
            <v/>
          </cell>
          <cell r="CR10">
            <v>9.3000000000000007</v>
          </cell>
          <cell r="CS10">
            <v>31</v>
          </cell>
          <cell r="CT10">
            <v>0</v>
          </cell>
          <cell r="CU10">
            <v>122</v>
          </cell>
          <cell r="CV10">
            <v>0</v>
          </cell>
          <cell r="CW10">
            <v>0</v>
          </cell>
          <cell r="CX10">
            <v>122</v>
          </cell>
          <cell r="CY10">
            <v>8.56</v>
          </cell>
          <cell r="CZ10">
            <v>3.73</v>
          </cell>
          <cell r="DA10">
            <v>9.1999999999999993</v>
          </cell>
          <cell r="DB10" t="str">
            <v/>
          </cell>
          <cell r="DC10">
            <v>8.6</v>
          </cell>
          <cell r="DD10">
            <v>9</v>
          </cell>
          <cell r="DE10">
            <v>4</v>
          </cell>
          <cell r="DF10">
            <v>5</v>
          </cell>
          <cell r="DG10">
            <v>0</v>
          </cell>
          <cell r="DH10">
            <v>127</v>
          </cell>
          <cell r="DI10">
            <v>0</v>
          </cell>
          <cell r="DJ10">
            <v>8.58</v>
          </cell>
          <cell r="DK10">
            <v>3.75</v>
          </cell>
          <cell r="DL10">
            <v>138</v>
          </cell>
          <cell r="DM10">
            <v>0</v>
          </cell>
          <cell r="DN10">
            <v>138</v>
          </cell>
          <cell r="DO10">
            <v>124</v>
          </cell>
          <cell r="DP10">
            <v>8.61</v>
          </cell>
          <cell r="DQ10">
            <v>3.76</v>
          </cell>
          <cell r="DR10" t="str">
            <v/>
          </cell>
          <cell r="DS10">
            <v>0</v>
          </cell>
          <cell r="DT10" t="str">
            <v>Đạt</v>
          </cell>
          <cell r="DU10" t="str">
            <v>Đạt</v>
          </cell>
          <cell r="DV10" t="str">
            <v>Đạt</v>
          </cell>
          <cell r="DW10" t="str">
            <v>Đạt</v>
          </cell>
          <cell r="DX10" t="str">
            <v>Xuất Sắc</v>
          </cell>
        </row>
        <row r="11">
          <cell r="A11">
            <v>27208433055</v>
          </cell>
          <cell r="B11" t="str">
            <v>Trần</v>
          </cell>
          <cell r="C11" t="str">
            <v>Thị Tuyết</v>
          </cell>
          <cell r="D11" t="str">
            <v>Mai</v>
          </cell>
          <cell r="E11">
            <v>37717</v>
          </cell>
          <cell r="F11" t="str">
            <v>Nữ</v>
          </cell>
          <cell r="G11" t="str">
            <v>Đã Đăng Ký (chưa học xong)</v>
          </cell>
          <cell r="H11">
            <v>8.6999999999999993</v>
          </cell>
          <cell r="I11">
            <v>7.1</v>
          </cell>
          <cell r="J11">
            <v>4.9000000000000004</v>
          </cell>
          <cell r="K11">
            <v>8.4</v>
          </cell>
          <cell r="L11">
            <v>4.5999999999999996</v>
          </cell>
          <cell r="M11">
            <v>6.4</v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9.3000000000000007</v>
          </cell>
          <cell r="S11">
            <v>9.1999999999999993</v>
          </cell>
          <cell r="T11" t="str">
            <v/>
          </cell>
          <cell r="U11">
            <v>8.9</v>
          </cell>
          <cell r="V11" t="str">
            <v>X</v>
          </cell>
          <cell r="W11">
            <v>8.6</v>
          </cell>
          <cell r="X11">
            <v>6</v>
          </cell>
          <cell r="Y11">
            <v>5.7</v>
          </cell>
          <cell r="Z11">
            <v>9.1</v>
          </cell>
          <cell r="AA11">
            <v>8</v>
          </cell>
          <cell r="AB11">
            <v>6.6</v>
          </cell>
          <cell r="AC11">
            <v>6.8</v>
          </cell>
          <cell r="AD11">
            <v>6.1</v>
          </cell>
          <cell r="AE11">
            <v>6</v>
          </cell>
          <cell r="AF11">
            <v>6.8</v>
          </cell>
          <cell r="AG11">
            <v>7.4</v>
          </cell>
          <cell r="AH11">
            <v>7.4</v>
          </cell>
          <cell r="AI11">
            <v>4.2</v>
          </cell>
          <cell r="AJ11">
            <v>8.1</v>
          </cell>
          <cell r="AK11">
            <v>4.5</v>
          </cell>
          <cell r="AL11">
            <v>8.1999999999999993</v>
          </cell>
          <cell r="AM11">
            <v>5.9</v>
          </cell>
          <cell r="AN11">
            <v>7.1</v>
          </cell>
          <cell r="AO11">
            <v>5.2</v>
          </cell>
          <cell r="AP11">
            <v>7.1</v>
          </cell>
          <cell r="AQ11" t="str">
            <v>X</v>
          </cell>
          <cell r="AR11">
            <v>58</v>
          </cell>
          <cell r="AS11">
            <v>3</v>
          </cell>
          <cell r="AT11">
            <v>7.6</v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>
            <v>9.4</v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>
            <v>5.7</v>
          </cell>
          <cell r="BH11" t="str">
            <v/>
          </cell>
          <cell r="BI11">
            <v>8.4</v>
          </cell>
          <cell r="BJ11">
            <v>11</v>
          </cell>
          <cell r="BK11">
            <v>0</v>
          </cell>
          <cell r="BL11">
            <v>6.8</v>
          </cell>
          <cell r="BM11">
            <v>7.8</v>
          </cell>
          <cell r="BN11">
            <v>7.8</v>
          </cell>
          <cell r="BO11">
            <v>6.1</v>
          </cell>
          <cell r="BP11">
            <v>6.8</v>
          </cell>
          <cell r="BQ11">
            <v>6.4</v>
          </cell>
          <cell r="BR11">
            <v>7.2</v>
          </cell>
          <cell r="BS11">
            <v>7.4</v>
          </cell>
          <cell r="BT11">
            <v>6.1</v>
          </cell>
          <cell r="BU11">
            <v>7</v>
          </cell>
          <cell r="BV11">
            <v>7.7</v>
          </cell>
          <cell r="BW11" t="str">
            <v>X</v>
          </cell>
          <cell r="BX11">
            <v>9.5</v>
          </cell>
          <cell r="BY11">
            <v>29</v>
          </cell>
          <cell r="BZ11">
            <v>1</v>
          </cell>
          <cell r="CA11" t="str">
            <v>X</v>
          </cell>
          <cell r="CB11">
            <v>8.3000000000000007</v>
          </cell>
          <cell r="CC11">
            <v>7.3</v>
          </cell>
          <cell r="CD11">
            <v>9.6999999999999993</v>
          </cell>
          <cell r="CE11">
            <v>5.3</v>
          </cell>
          <cell r="CF11">
            <v>7.5</v>
          </cell>
          <cell r="CG11">
            <v>8</v>
          </cell>
          <cell r="CH11">
            <v>7.9</v>
          </cell>
          <cell r="CI11">
            <v>7.6</v>
          </cell>
          <cell r="CJ11">
            <v>8.1999999999999993</v>
          </cell>
          <cell r="CK11">
            <v>9.5</v>
          </cell>
          <cell r="CL11" t="str">
            <v/>
          </cell>
          <cell r="CM11">
            <v>6.6</v>
          </cell>
          <cell r="CN11" t="str">
            <v/>
          </cell>
          <cell r="CO11" t="str">
            <v/>
          </cell>
          <cell r="CP11">
            <v>9.1999999999999993</v>
          </cell>
          <cell r="CQ11" t="str">
            <v/>
          </cell>
          <cell r="CR11">
            <v>8.6999999999999993</v>
          </cell>
          <cell r="CS11">
            <v>29</v>
          </cell>
          <cell r="CT11">
            <v>2</v>
          </cell>
          <cell r="CU11">
            <v>116</v>
          </cell>
          <cell r="CV11">
            <v>6</v>
          </cell>
          <cell r="CW11">
            <v>0</v>
          </cell>
          <cell r="CX11">
            <v>122</v>
          </cell>
          <cell r="CY11">
            <v>6.87</v>
          </cell>
          <cell r="CZ11">
            <v>2.83</v>
          </cell>
          <cell r="DA11">
            <v>7.7</v>
          </cell>
          <cell r="DB11" t="str">
            <v/>
          </cell>
          <cell r="DC11" t="str">
            <v/>
          </cell>
          <cell r="DD11">
            <v>4.5999999999999996</v>
          </cell>
          <cell r="DE11">
            <v>2</v>
          </cell>
          <cell r="DF11">
            <v>3</v>
          </cell>
          <cell r="DG11">
            <v>2</v>
          </cell>
          <cell r="DH11">
            <v>119</v>
          </cell>
          <cell r="DI11">
            <v>8</v>
          </cell>
          <cell r="DJ11">
            <v>6.78</v>
          </cell>
          <cell r="DK11">
            <v>2.79</v>
          </cell>
          <cell r="DL11">
            <v>130</v>
          </cell>
          <cell r="DM11">
            <v>8</v>
          </cell>
          <cell r="DN11">
            <v>138</v>
          </cell>
          <cell r="DO11">
            <v>120</v>
          </cell>
          <cell r="DP11">
            <v>7.17</v>
          </cell>
          <cell r="DQ11">
            <v>2.96</v>
          </cell>
          <cell r="DR11" t="str">
            <v/>
          </cell>
          <cell r="DS11">
            <v>4.9180327868852458E-2</v>
          </cell>
          <cell r="DV11" t="str">
            <v>Đạt</v>
          </cell>
          <cell r="DW11" t="str">
            <v>Đạt</v>
          </cell>
          <cell r="DX11" t="str">
            <v>Khá</v>
          </cell>
        </row>
        <row r="12">
          <cell r="A12">
            <v>27218445625</v>
          </cell>
          <cell r="B12" t="str">
            <v>Lê</v>
          </cell>
          <cell r="C12" t="str">
            <v>Tuyết</v>
          </cell>
          <cell r="D12" t="str">
            <v>Mai</v>
          </cell>
          <cell r="E12">
            <v>37917</v>
          </cell>
          <cell r="F12" t="str">
            <v>Nữ</v>
          </cell>
          <cell r="G12" t="str">
            <v>Đã Đăng Ký (chưa học xong)</v>
          </cell>
          <cell r="H12">
            <v>7.7</v>
          </cell>
          <cell r="I12">
            <v>6.5</v>
          </cell>
          <cell r="J12">
            <v>8.1</v>
          </cell>
          <cell r="K12">
            <v>6.1</v>
          </cell>
          <cell r="L12">
            <v>4.4000000000000004</v>
          </cell>
          <cell r="M12">
            <v>8.3000000000000007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>
            <v>9</v>
          </cell>
          <cell r="S12">
            <v>7.5</v>
          </cell>
          <cell r="T12" t="str">
            <v/>
          </cell>
          <cell r="U12">
            <v>9.4</v>
          </cell>
          <cell r="V12">
            <v>8.6999999999999993</v>
          </cell>
          <cell r="W12">
            <v>6.6</v>
          </cell>
          <cell r="X12">
            <v>6.3</v>
          </cell>
          <cell r="Y12">
            <v>4.5999999999999996</v>
          </cell>
          <cell r="Z12">
            <v>7</v>
          </cell>
          <cell r="AA12">
            <v>7.8</v>
          </cell>
          <cell r="AB12">
            <v>8.5</v>
          </cell>
          <cell r="AC12">
            <v>8.5</v>
          </cell>
          <cell r="AD12">
            <v>6.2</v>
          </cell>
          <cell r="AE12">
            <v>7.3</v>
          </cell>
          <cell r="AF12">
            <v>7</v>
          </cell>
          <cell r="AG12">
            <v>6.5</v>
          </cell>
          <cell r="AH12">
            <v>8.1</v>
          </cell>
          <cell r="AI12">
            <v>5.7</v>
          </cell>
          <cell r="AJ12">
            <v>8.1</v>
          </cell>
          <cell r="AK12">
            <v>4.8</v>
          </cell>
          <cell r="AL12">
            <v>8</v>
          </cell>
          <cell r="AM12">
            <v>5</v>
          </cell>
          <cell r="AN12">
            <v>6.5</v>
          </cell>
          <cell r="AO12">
            <v>5</v>
          </cell>
          <cell r="AP12">
            <v>7.8</v>
          </cell>
          <cell r="AQ12">
            <v>4.3</v>
          </cell>
          <cell r="AR12">
            <v>61</v>
          </cell>
          <cell r="AS12">
            <v>0</v>
          </cell>
          <cell r="AT12">
            <v>6.8</v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>
            <v>8.4</v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>
            <v>6.7</v>
          </cell>
          <cell r="BI12">
            <v>7.9</v>
          </cell>
          <cell r="BJ12">
            <v>11</v>
          </cell>
          <cell r="BK12">
            <v>0</v>
          </cell>
          <cell r="BL12">
            <v>8.5</v>
          </cell>
          <cell r="BM12">
            <v>7</v>
          </cell>
          <cell r="BN12">
            <v>7.1</v>
          </cell>
          <cell r="BO12">
            <v>4.2</v>
          </cell>
          <cell r="BP12">
            <v>6.6</v>
          </cell>
          <cell r="BQ12">
            <v>6.4</v>
          </cell>
          <cell r="BR12">
            <v>6.4</v>
          </cell>
          <cell r="BS12">
            <v>6.8</v>
          </cell>
          <cell r="BT12">
            <v>5.0999999999999996</v>
          </cell>
          <cell r="BU12">
            <v>6</v>
          </cell>
          <cell r="BV12">
            <v>7</v>
          </cell>
          <cell r="BW12">
            <v>8.5</v>
          </cell>
          <cell r="BX12">
            <v>9.4</v>
          </cell>
          <cell r="BY12">
            <v>30</v>
          </cell>
          <cell r="BZ12">
            <v>0</v>
          </cell>
          <cell r="CA12">
            <v>7.4</v>
          </cell>
          <cell r="CB12">
            <v>6</v>
          </cell>
          <cell r="CC12">
            <v>7.2</v>
          </cell>
          <cell r="CD12">
            <v>9.6999999999999993</v>
          </cell>
          <cell r="CE12">
            <v>4.2</v>
          </cell>
          <cell r="CF12">
            <v>5.8</v>
          </cell>
          <cell r="CG12">
            <v>6.4</v>
          </cell>
          <cell r="CH12">
            <v>6.2</v>
          </cell>
          <cell r="CI12">
            <v>6.7</v>
          </cell>
          <cell r="CJ12">
            <v>8.1999999999999993</v>
          </cell>
          <cell r="CK12">
            <v>8.1999999999999993</v>
          </cell>
          <cell r="CL12" t="str">
            <v/>
          </cell>
          <cell r="CM12">
            <v>6.7</v>
          </cell>
          <cell r="CN12" t="str">
            <v/>
          </cell>
          <cell r="CO12" t="str">
            <v/>
          </cell>
          <cell r="CP12">
            <v>8.9</v>
          </cell>
          <cell r="CQ12" t="str">
            <v/>
          </cell>
          <cell r="CR12">
            <v>9.1</v>
          </cell>
          <cell r="CS12">
            <v>31</v>
          </cell>
          <cell r="CT12">
            <v>0</v>
          </cell>
          <cell r="CU12">
            <v>122</v>
          </cell>
          <cell r="CV12">
            <v>0</v>
          </cell>
          <cell r="CW12">
            <v>0</v>
          </cell>
          <cell r="CX12">
            <v>122</v>
          </cell>
          <cell r="CY12">
            <v>6.86</v>
          </cell>
          <cell r="CZ12">
            <v>2.77</v>
          </cell>
          <cell r="DA12">
            <v>7.2</v>
          </cell>
          <cell r="DB12" t="str">
            <v/>
          </cell>
          <cell r="DC12" t="str">
            <v/>
          </cell>
          <cell r="DD12">
            <v>4.3</v>
          </cell>
          <cell r="DE12">
            <v>1.8</v>
          </cell>
          <cell r="DF12">
            <v>3</v>
          </cell>
          <cell r="DG12">
            <v>2</v>
          </cell>
          <cell r="DH12">
            <v>125</v>
          </cell>
          <cell r="DI12">
            <v>2</v>
          </cell>
          <cell r="DJ12">
            <v>6.76</v>
          </cell>
          <cell r="DK12">
            <v>2.73</v>
          </cell>
          <cell r="DL12">
            <v>136</v>
          </cell>
          <cell r="DM12">
            <v>2</v>
          </cell>
          <cell r="DN12">
            <v>138</v>
          </cell>
          <cell r="DO12">
            <v>125</v>
          </cell>
          <cell r="DP12">
            <v>6.87</v>
          </cell>
          <cell r="DQ12">
            <v>2.78</v>
          </cell>
          <cell r="DR12" t="str">
            <v/>
          </cell>
          <cell r="DS12">
            <v>0</v>
          </cell>
          <cell r="DU12" t="str">
            <v>Đạt</v>
          </cell>
          <cell r="DV12" t="str">
            <v>Đạt</v>
          </cell>
          <cell r="DW12" t="str">
            <v>Đạt</v>
          </cell>
          <cell r="DX12" t="str">
            <v>Khá</v>
          </cell>
        </row>
        <row r="13">
          <cell r="A13">
            <v>27208434411</v>
          </cell>
          <cell r="B13" t="str">
            <v>Trần</v>
          </cell>
          <cell r="C13" t="str">
            <v>Thị Thanh</v>
          </cell>
          <cell r="D13" t="str">
            <v>Nga</v>
          </cell>
          <cell r="E13">
            <v>37792</v>
          </cell>
          <cell r="F13" t="str">
            <v>Nữ</v>
          </cell>
          <cell r="G13" t="str">
            <v>Đã Đăng Ký (chưa học xong)</v>
          </cell>
          <cell r="H13">
            <v>8.1</v>
          </cell>
          <cell r="I13">
            <v>5.4</v>
          </cell>
          <cell r="J13">
            <v>7.8</v>
          </cell>
          <cell r="K13">
            <v>8.1999999999999993</v>
          </cell>
          <cell r="L13">
            <v>5.5</v>
          </cell>
          <cell r="M13">
            <v>0</v>
          </cell>
          <cell r="N13">
            <v>8.6999999999999993</v>
          </cell>
          <cell r="O13" t="str">
            <v/>
          </cell>
          <cell r="P13" t="str">
            <v/>
          </cell>
          <cell r="Q13" t="str">
            <v/>
          </cell>
          <cell r="R13">
            <v>5.8</v>
          </cell>
          <cell r="S13">
            <v>8.1</v>
          </cell>
          <cell r="T13" t="str">
            <v/>
          </cell>
          <cell r="U13">
            <v>8</v>
          </cell>
          <cell r="V13">
            <v>9.1</v>
          </cell>
          <cell r="W13">
            <v>7.2</v>
          </cell>
          <cell r="X13">
            <v>6.4</v>
          </cell>
          <cell r="Y13">
            <v>6.3</v>
          </cell>
          <cell r="Z13">
            <v>5.6</v>
          </cell>
          <cell r="AA13">
            <v>5</v>
          </cell>
          <cell r="AB13">
            <v>8.6999999999999993</v>
          </cell>
          <cell r="AC13">
            <v>8.6999999999999993</v>
          </cell>
          <cell r="AD13">
            <v>7.4</v>
          </cell>
          <cell r="AE13">
            <v>8.9</v>
          </cell>
          <cell r="AF13">
            <v>6.6</v>
          </cell>
          <cell r="AG13">
            <v>6.5</v>
          </cell>
          <cell r="AH13">
            <v>6.9</v>
          </cell>
          <cell r="AI13">
            <v>6.1</v>
          </cell>
          <cell r="AJ13">
            <v>5.7</v>
          </cell>
          <cell r="AK13">
            <v>5.7</v>
          </cell>
          <cell r="AL13">
            <v>5.8</v>
          </cell>
          <cell r="AM13">
            <v>4.9000000000000004</v>
          </cell>
          <cell r="AN13" t="str">
            <v>X</v>
          </cell>
          <cell r="AO13">
            <v>4</v>
          </cell>
          <cell r="AP13">
            <v>5.6</v>
          </cell>
          <cell r="AQ13">
            <v>5.5</v>
          </cell>
          <cell r="AR13">
            <v>59</v>
          </cell>
          <cell r="AS13">
            <v>2</v>
          </cell>
          <cell r="AT13">
            <v>7.4</v>
          </cell>
          <cell r="AU13">
            <v>8.1</v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6</v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>
            <v>8.6</v>
          </cell>
          <cell r="BJ13">
            <v>11</v>
          </cell>
          <cell r="BK13">
            <v>0</v>
          </cell>
          <cell r="BL13">
            <v>9.1</v>
          </cell>
          <cell r="BM13">
            <v>8.8000000000000007</v>
          </cell>
          <cell r="BN13">
            <v>8.6999999999999993</v>
          </cell>
          <cell r="BO13">
            <v>5.2</v>
          </cell>
          <cell r="BP13">
            <v>4.9000000000000004</v>
          </cell>
          <cell r="BQ13">
            <v>6.5</v>
          </cell>
          <cell r="BR13">
            <v>6.9</v>
          </cell>
          <cell r="BS13">
            <v>6.4</v>
          </cell>
          <cell r="BT13">
            <v>5.8</v>
          </cell>
          <cell r="BU13">
            <v>6.4</v>
          </cell>
          <cell r="BV13">
            <v>5.9</v>
          </cell>
          <cell r="BW13">
            <v>7.9</v>
          </cell>
          <cell r="BX13">
            <v>9.4</v>
          </cell>
          <cell r="BY13">
            <v>30</v>
          </cell>
          <cell r="BZ13">
            <v>0</v>
          </cell>
          <cell r="CA13">
            <v>7</v>
          </cell>
          <cell r="CB13">
            <v>4.9000000000000004</v>
          </cell>
          <cell r="CC13">
            <v>7.9</v>
          </cell>
          <cell r="CD13" t="str">
            <v/>
          </cell>
          <cell r="CE13">
            <v>5.7</v>
          </cell>
          <cell r="CF13">
            <v>5.5</v>
          </cell>
          <cell r="CG13">
            <v>7.2</v>
          </cell>
          <cell r="CH13">
            <v>8.1</v>
          </cell>
          <cell r="CI13">
            <v>6.5</v>
          </cell>
          <cell r="CJ13">
            <v>7.2</v>
          </cell>
          <cell r="CK13">
            <v>8.9</v>
          </cell>
          <cell r="CL13" t="str">
            <v/>
          </cell>
          <cell r="CM13">
            <v>6.6</v>
          </cell>
          <cell r="CN13" t="str">
            <v/>
          </cell>
          <cell r="CO13">
            <v>6.4</v>
          </cell>
          <cell r="CP13" t="str">
            <v/>
          </cell>
          <cell r="CQ13" t="str">
            <v/>
          </cell>
          <cell r="CR13">
            <v>10</v>
          </cell>
          <cell r="CS13">
            <v>28</v>
          </cell>
          <cell r="CT13">
            <v>3</v>
          </cell>
          <cell r="CU13">
            <v>117</v>
          </cell>
          <cell r="CV13">
            <v>5</v>
          </cell>
          <cell r="CW13">
            <v>0</v>
          </cell>
          <cell r="CX13">
            <v>122</v>
          </cell>
          <cell r="CY13">
            <v>6.54</v>
          </cell>
          <cell r="CZ13">
            <v>2.61</v>
          </cell>
          <cell r="DA13" t="str">
            <v/>
          </cell>
          <cell r="DB13" t="str">
            <v/>
          </cell>
          <cell r="DC13" t="str">
            <v/>
          </cell>
          <cell r="DD13">
            <v>0</v>
          </cell>
          <cell r="DE13">
            <v>0</v>
          </cell>
          <cell r="DF13">
            <v>0</v>
          </cell>
          <cell r="DG13">
            <v>5</v>
          </cell>
          <cell r="DH13">
            <v>117</v>
          </cell>
          <cell r="DI13">
            <v>10</v>
          </cell>
          <cell r="DJ13">
            <v>6.29</v>
          </cell>
          <cell r="DK13">
            <v>2.5099999999999998</v>
          </cell>
          <cell r="DL13">
            <v>128</v>
          </cell>
          <cell r="DM13">
            <v>10</v>
          </cell>
          <cell r="DN13">
            <v>138</v>
          </cell>
          <cell r="DO13">
            <v>117</v>
          </cell>
          <cell r="DP13">
            <v>6.82</v>
          </cell>
          <cell r="DQ13">
            <v>2.72</v>
          </cell>
          <cell r="DR13" t="str">
            <v/>
          </cell>
          <cell r="DS13">
            <v>4.0983606557377046E-2</v>
          </cell>
          <cell r="DV13" t="str">
            <v>Đạt</v>
          </cell>
          <cell r="DW13" t="str">
            <v>Đạt</v>
          </cell>
          <cell r="DX13" t="str">
            <v>Tốt</v>
          </cell>
        </row>
        <row r="14">
          <cell r="A14">
            <v>27208441531</v>
          </cell>
          <cell r="B14" t="str">
            <v>Đặng</v>
          </cell>
          <cell r="C14" t="str">
            <v>Thị Phương</v>
          </cell>
          <cell r="D14" t="str">
            <v>Thảo</v>
          </cell>
          <cell r="E14">
            <v>37818</v>
          </cell>
          <cell r="F14" t="str">
            <v>Nữ</v>
          </cell>
          <cell r="G14" t="str">
            <v>Đã Đăng Ký (chưa học xong)</v>
          </cell>
          <cell r="H14">
            <v>8.6</v>
          </cell>
          <cell r="I14">
            <v>7.6</v>
          </cell>
          <cell r="J14">
            <v>9.1999999999999993</v>
          </cell>
          <cell r="K14">
            <v>6.6</v>
          </cell>
          <cell r="L14">
            <v>4.5</v>
          </cell>
          <cell r="M14">
            <v>8.8000000000000007</v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>
            <v>8.8000000000000007</v>
          </cell>
          <cell r="T14">
            <v>4.2</v>
          </cell>
          <cell r="U14">
            <v>8.6999999999999993</v>
          </cell>
          <cell r="V14">
            <v>9</v>
          </cell>
          <cell r="W14">
            <v>8.3000000000000007</v>
          </cell>
          <cell r="X14">
            <v>8.8000000000000007</v>
          </cell>
          <cell r="Y14">
            <v>8.1</v>
          </cell>
          <cell r="Z14">
            <v>6.3</v>
          </cell>
          <cell r="AA14">
            <v>5.5</v>
          </cell>
          <cell r="AB14">
            <v>5.8</v>
          </cell>
          <cell r="AC14">
            <v>8.1999999999999993</v>
          </cell>
          <cell r="AD14">
            <v>7.1</v>
          </cell>
          <cell r="AE14">
            <v>6.8</v>
          </cell>
          <cell r="AF14">
            <v>4.9000000000000004</v>
          </cell>
          <cell r="AG14">
            <v>4.4000000000000004</v>
          </cell>
          <cell r="AH14">
            <v>4.8</v>
          </cell>
          <cell r="AI14">
            <v>5.6</v>
          </cell>
          <cell r="AJ14" t="str">
            <v>X</v>
          </cell>
          <cell r="AK14">
            <v>0</v>
          </cell>
          <cell r="AL14">
            <v>0</v>
          </cell>
          <cell r="AM14" t="str">
            <v>X</v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>
            <v>45</v>
          </cell>
          <cell r="AS14">
            <v>16</v>
          </cell>
          <cell r="AT14">
            <v>6.8</v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>
            <v>7.3</v>
          </cell>
          <cell r="BB14">
            <v>5.5</v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>
            <v>8.3000000000000007</v>
          </cell>
          <cell r="BJ14">
            <v>11</v>
          </cell>
          <cell r="BK14">
            <v>0</v>
          </cell>
          <cell r="BL14">
            <v>7.2</v>
          </cell>
          <cell r="BM14">
            <v>7</v>
          </cell>
          <cell r="BN14">
            <v>5.8</v>
          </cell>
          <cell r="BO14" t="str">
            <v/>
          </cell>
          <cell r="BP14">
            <v>8</v>
          </cell>
          <cell r="BQ14">
            <v>5.2</v>
          </cell>
          <cell r="BR14">
            <v>7.4</v>
          </cell>
          <cell r="BS14">
            <v>7.1</v>
          </cell>
          <cell r="BT14">
            <v>6.4</v>
          </cell>
          <cell r="BU14">
            <v>6.6</v>
          </cell>
          <cell r="BV14">
            <v>7.4</v>
          </cell>
          <cell r="BW14">
            <v>7.6</v>
          </cell>
          <cell r="BX14">
            <v>7.3</v>
          </cell>
          <cell r="BY14">
            <v>28</v>
          </cell>
          <cell r="BZ14">
            <v>2</v>
          </cell>
          <cell r="CA14" t="str">
            <v/>
          </cell>
          <cell r="CB14" t="str">
            <v/>
          </cell>
          <cell r="CC14">
            <v>6.5</v>
          </cell>
          <cell r="CD14" t="str">
            <v/>
          </cell>
          <cell r="CE14">
            <v>6.3</v>
          </cell>
          <cell r="CF14">
            <v>6.5</v>
          </cell>
          <cell r="CG14" t="str">
            <v/>
          </cell>
          <cell r="CH14">
            <v>5.5</v>
          </cell>
          <cell r="CI14" t="str">
            <v>X</v>
          </cell>
          <cell r="CJ14">
            <v>7</v>
          </cell>
          <cell r="CK14" t="str">
            <v/>
          </cell>
          <cell r="CL14" t="str">
            <v/>
          </cell>
          <cell r="CM14" t="str">
            <v/>
          </cell>
          <cell r="CN14">
            <v>8.3000000000000007</v>
          </cell>
          <cell r="CO14">
            <v>4.4000000000000004</v>
          </cell>
          <cell r="CP14" t="str">
            <v/>
          </cell>
          <cell r="CQ14" t="str">
            <v/>
          </cell>
          <cell r="CR14" t="str">
            <v>X</v>
          </cell>
          <cell r="CS14">
            <v>16</v>
          </cell>
          <cell r="CT14">
            <v>15</v>
          </cell>
          <cell r="CU14">
            <v>89</v>
          </cell>
          <cell r="CV14">
            <v>33</v>
          </cell>
          <cell r="CW14">
            <v>0</v>
          </cell>
          <cell r="CX14">
            <v>122</v>
          </cell>
          <cell r="CY14">
            <v>4.9000000000000004</v>
          </cell>
          <cell r="CZ14">
            <v>1.96</v>
          </cell>
          <cell r="DA14" t="str">
            <v/>
          </cell>
          <cell r="DB14" t="str">
            <v/>
          </cell>
          <cell r="DC14" t="str">
            <v/>
          </cell>
          <cell r="DD14">
            <v>0</v>
          </cell>
          <cell r="DE14">
            <v>0</v>
          </cell>
          <cell r="DF14">
            <v>0</v>
          </cell>
          <cell r="DG14">
            <v>5</v>
          </cell>
          <cell r="DH14">
            <v>89</v>
          </cell>
          <cell r="DI14">
            <v>38</v>
          </cell>
          <cell r="DJ14">
            <v>4.71</v>
          </cell>
          <cell r="DK14">
            <v>1.89</v>
          </cell>
          <cell r="DL14">
            <v>100</v>
          </cell>
          <cell r="DM14">
            <v>38</v>
          </cell>
          <cell r="DN14">
            <v>138</v>
          </cell>
          <cell r="DO14">
            <v>95</v>
          </cell>
          <cell r="DP14">
            <v>6.37</v>
          </cell>
          <cell r="DQ14">
            <v>2.52</v>
          </cell>
          <cell r="DR14" t="str">
            <v/>
          </cell>
          <cell r="DS14">
            <v>0.27049180327868855</v>
          </cell>
          <cell r="DV14" t="str">
            <v>Đạt</v>
          </cell>
          <cell r="DW14" t="str">
            <v>Đạt</v>
          </cell>
          <cell r="DX14" t="str">
            <v>Tốt</v>
          </cell>
        </row>
        <row r="15">
          <cell r="A15">
            <v>27208400546</v>
          </cell>
          <cell r="B15" t="str">
            <v>Phạm</v>
          </cell>
          <cell r="C15" t="str">
            <v>Đoàn Thanh</v>
          </cell>
          <cell r="D15" t="str">
            <v>Thúy</v>
          </cell>
          <cell r="E15">
            <v>37786</v>
          </cell>
          <cell r="F15" t="str">
            <v>Nữ</v>
          </cell>
          <cell r="G15" t="str">
            <v>Đã Đăng Ký (chưa học xong)</v>
          </cell>
          <cell r="H15">
            <v>7.4</v>
          </cell>
          <cell r="I15">
            <v>4.8</v>
          </cell>
          <cell r="J15">
            <v>7.2</v>
          </cell>
          <cell r="K15">
            <v>4.2</v>
          </cell>
          <cell r="L15">
            <v>4</v>
          </cell>
          <cell r="M15">
            <v>8.6</v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>
            <v>7.9</v>
          </cell>
          <cell r="T15">
            <v>5.5</v>
          </cell>
          <cell r="U15">
            <v>8.6999999999999993</v>
          </cell>
          <cell r="V15">
            <v>9.1</v>
          </cell>
          <cell r="W15">
            <v>9</v>
          </cell>
          <cell r="X15">
            <v>7.3</v>
          </cell>
          <cell r="Y15">
            <v>5.6</v>
          </cell>
          <cell r="Z15">
            <v>4.2</v>
          </cell>
          <cell r="AA15">
            <v>7.2</v>
          </cell>
          <cell r="AB15" t="str">
            <v>X</v>
          </cell>
          <cell r="AC15">
            <v>5.6</v>
          </cell>
          <cell r="AD15" t="str">
            <v>X</v>
          </cell>
          <cell r="AE15">
            <v>0</v>
          </cell>
          <cell r="AF15" t="str">
            <v>X</v>
          </cell>
          <cell r="AG15" t="str">
            <v/>
          </cell>
          <cell r="AH15" t="str">
            <v/>
          </cell>
          <cell r="AI15" t="str">
            <v>X</v>
          </cell>
          <cell r="AJ15" t="str">
            <v/>
          </cell>
          <cell r="AK15" t="str">
            <v/>
          </cell>
          <cell r="AL15" t="str">
            <v/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>
            <v>31</v>
          </cell>
          <cell r="AS15">
            <v>30</v>
          </cell>
          <cell r="AT15">
            <v>6.1</v>
          </cell>
          <cell r="AU15" t="str">
            <v/>
          </cell>
          <cell r="AV15" t="str">
            <v/>
          </cell>
          <cell r="AW15">
            <v>6.8</v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>
            <v>5.9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>
            <v>8</v>
          </cell>
          <cell r="BJ15">
            <v>11</v>
          </cell>
          <cell r="BK15">
            <v>0</v>
          </cell>
          <cell r="BL15">
            <v>5.4</v>
          </cell>
          <cell r="BM15">
            <v>6.1</v>
          </cell>
          <cell r="BN15" t="str">
            <v>X</v>
          </cell>
          <cell r="BO15" t="str">
            <v/>
          </cell>
          <cell r="BP15">
            <v>5.2</v>
          </cell>
          <cell r="BQ15">
            <v>6.4</v>
          </cell>
          <cell r="BR15">
            <v>7</v>
          </cell>
          <cell r="BS15">
            <v>6.8</v>
          </cell>
          <cell r="BT15">
            <v>5.0999999999999996</v>
          </cell>
          <cell r="BU15">
            <v>6.3</v>
          </cell>
          <cell r="BV15">
            <v>5.6</v>
          </cell>
          <cell r="BW15">
            <v>7.9</v>
          </cell>
          <cell r="BX15">
            <v>9.6</v>
          </cell>
          <cell r="BY15">
            <v>25</v>
          </cell>
          <cell r="BZ15">
            <v>5</v>
          </cell>
          <cell r="CA15">
            <v>6.3</v>
          </cell>
          <cell r="CB15">
            <v>0</v>
          </cell>
          <cell r="CC15">
            <v>7.1</v>
          </cell>
          <cell r="CD15">
            <v>8.9</v>
          </cell>
          <cell r="CE15">
            <v>6.8</v>
          </cell>
          <cell r="CF15">
            <v>7.3</v>
          </cell>
          <cell r="CG15">
            <v>6.9</v>
          </cell>
          <cell r="CH15">
            <v>6.7</v>
          </cell>
          <cell r="CI15">
            <v>6</v>
          </cell>
          <cell r="CJ15">
            <v>7.7</v>
          </cell>
          <cell r="CK15">
            <v>8.1</v>
          </cell>
          <cell r="CL15">
            <v>6.6</v>
          </cell>
          <cell r="CM15" t="str">
            <v/>
          </cell>
          <cell r="CN15">
            <v>7.3</v>
          </cell>
          <cell r="CO15">
            <v>5.5</v>
          </cell>
          <cell r="CP15" t="str">
            <v/>
          </cell>
          <cell r="CQ15" t="str">
            <v/>
          </cell>
          <cell r="CR15">
            <v>10</v>
          </cell>
          <cell r="CS15">
            <v>31</v>
          </cell>
          <cell r="CT15">
            <v>2</v>
          </cell>
          <cell r="CU15">
            <v>87</v>
          </cell>
          <cell r="CV15">
            <v>37</v>
          </cell>
          <cell r="CW15">
            <v>0</v>
          </cell>
          <cell r="CX15">
            <v>124</v>
          </cell>
          <cell r="CY15">
            <v>4.62</v>
          </cell>
          <cell r="CZ15">
            <v>1.8</v>
          </cell>
          <cell r="DA15" t="str">
            <v/>
          </cell>
          <cell r="DB15" t="str">
            <v/>
          </cell>
          <cell r="DC15" t="str">
            <v/>
          </cell>
          <cell r="DD15">
            <v>0</v>
          </cell>
          <cell r="DE15">
            <v>0</v>
          </cell>
          <cell r="DF15">
            <v>0</v>
          </cell>
          <cell r="DG15">
            <v>5</v>
          </cell>
          <cell r="DH15">
            <v>87</v>
          </cell>
          <cell r="DI15">
            <v>42</v>
          </cell>
          <cell r="DJ15">
            <v>4.4400000000000004</v>
          </cell>
          <cell r="DK15">
            <v>1.73</v>
          </cell>
          <cell r="DL15">
            <v>98</v>
          </cell>
          <cell r="DM15">
            <v>42</v>
          </cell>
          <cell r="DN15">
            <v>138</v>
          </cell>
          <cell r="DO15">
            <v>101</v>
          </cell>
          <cell r="DP15">
            <v>6.08</v>
          </cell>
          <cell r="DQ15">
            <v>2.2000000000000002</v>
          </cell>
          <cell r="DR15" t="str">
            <v/>
          </cell>
          <cell r="DS15">
            <v>0.29838709677419356</v>
          </cell>
          <cell r="DW15" t="str">
            <v>Đạt</v>
          </cell>
          <cell r="DX15" t="str">
            <v>Khá</v>
          </cell>
        </row>
        <row r="16">
          <cell r="A16">
            <v>27208434510</v>
          </cell>
          <cell r="B16" t="str">
            <v>Thiều</v>
          </cell>
          <cell r="C16" t="str">
            <v>Thanh</v>
          </cell>
          <cell r="D16" t="str">
            <v>Trúc</v>
          </cell>
          <cell r="E16">
            <v>37670</v>
          </cell>
          <cell r="F16" t="str">
            <v>Nữ</v>
          </cell>
          <cell r="G16" t="str">
            <v>Đã Đăng Ký (chưa học xong)</v>
          </cell>
          <cell r="H16">
            <v>8.4</v>
          </cell>
          <cell r="I16">
            <v>7.9</v>
          </cell>
          <cell r="J16">
            <v>8.5</v>
          </cell>
          <cell r="K16">
            <v>6.2</v>
          </cell>
          <cell r="L16">
            <v>5.6</v>
          </cell>
          <cell r="M16">
            <v>7.6</v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7</v>
          </cell>
          <cell r="S16">
            <v>8.6999999999999993</v>
          </cell>
          <cell r="T16" t="str">
            <v/>
          </cell>
          <cell r="U16">
            <v>9.1999999999999993</v>
          </cell>
          <cell r="V16">
            <v>8.3000000000000007</v>
          </cell>
          <cell r="W16">
            <v>5.5</v>
          </cell>
          <cell r="X16">
            <v>6.8</v>
          </cell>
          <cell r="Y16">
            <v>5.5</v>
          </cell>
          <cell r="Z16">
            <v>6.4</v>
          </cell>
          <cell r="AA16">
            <v>8.1999999999999993</v>
          </cell>
          <cell r="AB16">
            <v>6.5</v>
          </cell>
          <cell r="AC16">
            <v>7.8</v>
          </cell>
          <cell r="AD16">
            <v>7.1</v>
          </cell>
          <cell r="AE16">
            <v>7.5</v>
          </cell>
          <cell r="AF16">
            <v>4.9000000000000004</v>
          </cell>
          <cell r="AG16">
            <v>5.6</v>
          </cell>
          <cell r="AH16">
            <v>6.8</v>
          </cell>
          <cell r="AI16">
            <v>5.3</v>
          </cell>
          <cell r="AJ16">
            <v>5.9</v>
          </cell>
          <cell r="AK16">
            <v>6</v>
          </cell>
          <cell r="AL16">
            <v>6.1</v>
          </cell>
          <cell r="AM16">
            <v>4.5999999999999996</v>
          </cell>
          <cell r="AN16" t="str">
            <v>X</v>
          </cell>
          <cell r="AO16" t="str">
            <v>X</v>
          </cell>
          <cell r="AP16">
            <v>4.4000000000000004</v>
          </cell>
          <cell r="AQ16">
            <v>4.9000000000000004</v>
          </cell>
          <cell r="AR16">
            <v>57</v>
          </cell>
          <cell r="AS16">
            <v>4</v>
          </cell>
          <cell r="AT16">
            <v>7</v>
          </cell>
          <cell r="AU16">
            <v>10</v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>
            <v>8.4</v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>
            <v>8.6</v>
          </cell>
          <cell r="BJ16">
            <v>11</v>
          </cell>
          <cell r="BK16">
            <v>0</v>
          </cell>
          <cell r="BL16">
            <v>8</v>
          </cell>
          <cell r="BM16">
            <v>7.9</v>
          </cell>
          <cell r="BN16">
            <v>7.1</v>
          </cell>
          <cell r="BO16">
            <v>5.5</v>
          </cell>
          <cell r="BP16">
            <v>7.8</v>
          </cell>
          <cell r="BQ16">
            <v>8.3000000000000007</v>
          </cell>
          <cell r="BR16">
            <v>4.7</v>
          </cell>
          <cell r="BS16">
            <v>7</v>
          </cell>
          <cell r="BT16">
            <v>6.3</v>
          </cell>
          <cell r="BU16">
            <v>6</v>
          </cell>
          <cell r="BV16">
            <v>6.4</v>
          </cell>
          <cell r="BW16">
            <v>8.1999999999999993</v>
          </cell>
          <cell r="BX16">
            <v>9.4</v>
          </cell>
          <cell r="BY16">
            <v>30</v>
          </cell>
          <cell r="BZ16">
            <v>0</v>
          </cell>
          <cell r="CA16">
            <v>7.6</v>
          </cell>
          <cell r="CB16">
            <v>5.0999999999999996</v>
          </cell>
          <cell r="CC16">
            <v>8.4</v>
          </cell>
          <cell r="CD16" t="str">
            <v/>
          </cell>
          <cell r="CE16">
            <v>7</v>
          </cell>
          <cell r="CF16">
            <v>7.2</v>
          </cell>
          <cell r="CG16">
            <v>8.1999999999999993</v>
          </cell>
          <cell r="CH16">
            <v>7.1</v>
          </cell>
          <cell r="CI16">
            <v>6.3</v>
          </cell>
          <cell r="CJ16">
            <v>8.1</v>
          </cell>
          <cell r="CK16">
            <v>8.9</v>
          </cell>
          <cell r="CL16" t="str">
            <v/>
          </cell>
          <cell r="CM16">
            <v>6.6</v>
          </cell>
          <cell r="CN16" t="str">
            <v/>
          </cell>
          <cell r="CO16">
            <v>4.5</v>
          </cell>
          <cell r="CP16" t="str">
            <v/>
          </cell>
          <cell r="CQ16" t="str">
            <v/>
          </cell>
          <cell r="CR16">
            <v>9.1</v>
          </cell>
          <cell r="CS16">
            <v>28</v>
          </cell>
          <cell r="CT16">
            <v>3</v>
          </cell>
          <cell r="CU16">
            <v>115</v>
          </cell>
          <cell r="CV16">
            <v>7</v>
          </cell>
          <cell r="CW16">
            <v>0</v>
          </cell>
          <cell r="CX16">
            <v>122</v>
          </cell>
          <cell r="CY16">
            <v>6.39</v>
          </cell>
          <cell r="CZ16">
            <v>2.59</v>
          </cell>
          <cell r="DA16" t="str">
            <v/>
          </cell>
          <cell r="DB16" t="str">
            <v/>
          </cell>
          <cell r="DC16" t="str">
            <v/>
          </cell>
          <cell r="DD16">
            <v>0</v>
          </cell>
          <cell r="DE16">
            <v>0</v>
          </cell>
          <cell r="DF16">
            <v>0</v>
          </cell>
          <cell r="DG16">
            <v>5</v>
          </cell>
          <cell r="DH16">
            <v>115</v>
          </cell>
          <cell r="DI16">
            <v>12</v>
          </cell>
          <cell r="DJ16">
            <v>6.14</v>
          </cell>
          <cell r="DK16">
            <v>2.48</v>
          </cell>
          <cell r="DL16">
            <v>126</v>
          </cell>
          <cell r="DM16">
            <v>12</v>
          </cell>
          <cell r="DN16">
            <v>138</v>
          </cell>
          <cell r="DO16">
            <v>117</v>
          </cell>
          <cell r="DP16">
            <v>6.73</v>
          </cell>
          <cell r="DQ16">
            <v>2.69</v>
          </cell>
          <cell r="DR16" t="str">
            <v/>
          </cell>
          <cell r="DS16">
            <v>5.737704918032787E-2</v>
          </cell>
          <cell r="DV16" t="str">
            <v>Đạt</v>
          </cell>
          <cell r="DW16" t="str">
            <v>Đạt</v>
          </cell>
          <cell r="DX16" t="str">
            <v>Tốt</v>
          </cell>
        </row>
        <row r="17">
          <cell r="G17" t="str">
            <v>Hoàn tất</v>
          </cell>
          <cell r="AS17">
            <v>2</v>
          </cell>
          <cell r="BK17">
            <v>6</v>
          </cell>
          <cell r="BZ17">
            <v>1</v>
          </cell>
          <cell r="CT17">
            <v>0</v>
          </cell>
          <cell r="DG17">
            <v>0</v>
          </cell>
          <cell r="DM17">
            <v>0</v>
          </cell>
        </row>
      </sheetData>
      <sheetData sheetId="3" refreshError="1"/>
      <sheetData sheetId="4" refreshError="1"/>
      <sheetData sheetId="5" refreshError="1"/>
      <sheetData sheetId="6">
        <row r="7">
          <cell r="A7">
            <v>27218445653</v>
          </cell>
          <cell r="B7" t="str">
            <v>Huỳnh</v>
          </cell>
          <cell r="C7" t="str">
            <v>Mỹ</v>
          </cell>
          <cell r="D7" t="str">
            <v>Duyên</v>
          </cell>
          <cell r="E7">
            <v>37258</v>
          </cell>
          <cell r="F7" t="str">
            <v>Nữ</v>
          </cell>
          <cell r="G7" t="str">
            <v>Đã Đăng Ký (chưa học xong)</v>
          </cell>
          <cell r="H7">
            <v>8.8000000000000007</v>
          </cell>
          <cell r="I7">
            <v>9</v>
          </cell>
          <cell r="J7">
            <v>8.8000000000000007</v>
          </cell>
          <cell r="K7">
            <v>8.9</v>
          </cell>
          <cell r="L7">
            <v>9.3000000000000007</v>
          </cell>
          <cell r="M7">
            <v>9.1999999999999993</v>
          </cell>
          <cell r="S7">
            <v>9.6999999999999993</v>
          </cell>
          <cell r="T7">
            <v>9.1</v>
          </cell>
          <cell r="U7">
            <v>9.5</v>
          </cell>
          <cell r="V7">
            <v>9.5</v>
          </cell>
          <cell r="W7">
            <v>9.1999999999999993</v>
          </cell>
          <cell r="X7">
            <v>8.6999999999999993</v>
          </cell>
          <cell r="Y7">
            <v>8.3000000000000007</v>
          </cell>
          <cell r="Z7">
            <v>8.1999999999999993</v>
          </cell>
          <cell r="AA7">
            <v>9.1</v>
          </cell>
          <cell r="AB7">
            <v>8.1999999999999993</v>
          </cell>
          <cell r="AC7">
            <v>7.4</v>
          </cell>
          <cell r="AD7">
            <v>8.6999999999999993</v>
          </cell>
          <cell r="AE7">
            <v>9.3000000000000007</v>
          </cell>
          <cell r="AF7">
            <v>9.1</v>
          </cell>
          <cell r="AG7">
            <v>8.4</v>
          </cell>
          <cell r="AH7">
            <v>9.1999999999999993</v>
          </cell>
          <cell r="AI7">
            <v>7.3</v>
          </cell>
          <cell r="AJ7">
            <v>7.8</v>
          </cell>
          <cell r="AK7">
            <v>7.8</v>
          </cell>
          <cell r="AL7">
            <v>8.4</v>
          </cell>
          <cell r="AM7">
            <v>9</v>
          </cell>
          <cell r="AN7">
            <v>9.1</v>
          </cell>
          <cell r="AO7">
            <v>6.4</v>
          </cell>
          <cell r="AP7">
            <v>6.1</v>
          </cell>
          <cell r="AQ7">
            <v>6.7</v>
          </cell>
          <cell r="AR7">
            <v>61</v>
          </cell>
          <cell r="AS7">
            <v>0</v>
          </cell>
          <cell r="AT7">
            <v>6.7</v>
          </cell>
          <cell r="BA7">
            <v>7.3</v>
          </cell>
          <cell r="BH7">
            <v>9.5</v>
          </cell>
          <cell r="BI7">
            <v>8.6</v>
          </cell>
          <cell r="BJ7">
            <v>11</v>
          </cell>
          <cell r="BK7">
            <v>0</v>
          </cell>
          <cell r="BL7">
            <v>8.3000000000000007</v>
          </cell>
          <cell r="BM7">
            <v>9.1</v>
          </cell>
          <cell r="BN7">
            <v>8.8000000000000007</v>
          </cell>
          <cell r="BO7">
            <v>8.5</v>
          </cell>
          <cell r="BP7">
            <v>9.4</v>
          </cell>
          <cell r="BQ7">
            <v>8.9</v>
          </cell>
          <cell r="BR7">
            <v>8.1</v>
          </cell>
          <cell r="BS7">
            <v>8.6</v>
          </cell>
          <cell r="BT7">
            <v>7.9</v>
          </cell>
          <cell r="BU7">
            <v>9</v>
          </cell>
          <cell r="BV7">
            <v>8.8000000000000007</v>
          </cell>
          <cell r="BW7">
            <v>8.4</v>
          </cell>
          <cell r="BX7">
            <v>9.6999999999999993</v>
          </cell>
          <cell r="BY7">
            <v>30</v>
          </cell>
          <cell r="BZ7">
            <v>0</v>
          </cell>
          <cell r="CA7">
            <v>8.6</v>
          </cell>
          <cell r="CB7">
            <v>7.6</v>
          </cell>
          <cell r="CC7">
            <v>8.6999999999999993</v>
          </cell>
          <cell r="CD7">
            <v>9.9</v>
          </cell>
          <cell r="CE7">
            <v>7.8</v>
          </cell>
          <cell r="CF7">
            <v>7.6</v>
          </cell>
          <cell r="CG7">
            <v>8.9</v>
          </cell>
          <cell r="CH7">
            <v>9.6</v>
          </cell>
          <cell r="CI7">
            <v>7.7</v>
          </cell>
          <cell r="CJ7">
            <v>8.1</v>
          </cell>
          <cell r="CK7">
            <v>8.1</v>
          </cell>
          <cell r="CM7">
            <v>8.6999999999999993</v>
          </cell>
          <cell r="CO7">
            <v>7.4</v>
          </cell>
          <cell r="CR7">
            <v>9.3000000000000007</v>
          </cell>
          <cell r="CS7">
            <v>31</v>
          </cell>
          <cell r="CT7">
            <v>0</v>
          </cell>
          <cell r="CU7">
            <v>9.1999999999999993</v>
          </cell>
          <cell r="CW7">
            <v>8.6</v>
          </cell>
          <cell r="CX7">
            <v>5</v>
          </cell>
          <cell r="CY7">
            <v>0</v>
          </cell>
          <cell r="CZ7">
            <v>138</v>
          </cell>
          <cell r="DA7">
            <v>0</v>
          </cell>
          <cell r="DB7">
            <v>138</v>
          </cell>
          <cell r="DC7">
            <v>124</v>
          </cell>
          <cell r="DD7">
            <v>8.61</v>
          </cell>
          <cell r="DE7">
            <v>3.76</v>
          </cell>
        </row>
        <row r="8">
          <cell r="A8">
            <v>27208433055</v>
          </cell>
          <cell r="B8" t="str">
            <v>Trần</v>
          </cell>
          <cell r="C8" t="str">
            <v>Thị Tuyết</v>
          </cell>
          <cell r="D8" t="str">
            <v>Mai</v>
          </cell>
          <cell r="E8">
            <v>37717</v>
          </cell>
          <cell r="F8" t="str">
            <v>Nữ</v>
          </cell>
          <cell r="G8" t="str">
            <v>Đã Đăng Ký (chưa học xong)</v>
          </cell>
          <cell r="H8">
            <v>8.6999999999999993</v>
          </cell>
          <cell r="I8">
            <v>7.1</v>
          </cell>
          <cell r="J8">
            <v>4.9000000000000004</v>
          </cell>
          <cell r="K8">
            <v>8.4</v>
          </cell>
          <cell r="L8">
            <v>4.5999999999999996</v>
          </cell>
          <cell r="M8">
            <v>6.4</v>
          </cell>
          <cell r="R8">
            <v>9.3000000000000007</v>
          </cell>
          <cell r="S8">
            <v>9.1999999999999993</v>
          </cell>
          <cell r="U8">
            <v>8.9</v>
          </cell>
          <cell r="V8" t="str">
            <v>X</v>
          </cell>
          <cell r="W8">
            <v>8.6</v>
          </cell>
          <cell r="X8">
            <v>6</v>
          </cell>
          <cell r="Y8">
            <v>5.7</v>
          </cell>
          <cell r="Z8">
            <v>9.1</v>
          </cell>
          <cell r="AA8">
            <v>8</v>
          </cell>
          <cell r="AB8">
            <v>6.6</v>
          </cell>
          <cell r="AC8">
            <v>6.8</v>
          </cell>
          <cell r="AD8">
            <v>6.1</v>
          </cell>
          <cell r="AE8">
            <v>6</v>
          </cell>
          <cell r="AF8">
            <v>6.8</v>
          </cell>
          <cell r="AG8">
            <v>7.4</v>
          </cell>
          <cell r="AH8">
            <v>7.4</v>
          </cell>
          <cell r="AI8">
            <v>4.2</v>
          </cell>
          <cell r="AJ8">
            <v>8.1</v>
          </cell>
          <cell r="AK8">
            <v>4.5</v>
          </cell>
          <cell r="AL8">
            <v>8.1999999999999993</v>
          </cell>
          <cell r="AM8">
            <v>5.9</v>
          </cell>
          <cell r="AN8">
            <v>7.1</v>
          </cell>
          <cell r="AO8">
            <v>5.2</v>
          </cell>
          <cell r="AP8">
            <v>7.1</v>
          </cell>
          <cell r="AQ8" t="str">
            <v>X</v>
          </cell>
          <cell r="AR8">
            <v>58</v>
          </cell>
          <cell r="AS8">
            <v>3</v>
          </cell>
          <cell r="AT8">
            <v>7.6</v>
          </cell>
          <cell r="AZ8">
            <v>9.4</v>
          </cell>
          <cell r="BG8">
            <v>5.7</v>
          </cell>
          <cell r="BI8">
            <v>8.4</v>
          </cell>
          <cell r="BJ8">
            <v>11</v>
          </cell>
          <cell r="BK8">
            <v>0</v>
          </cell>
          <cell r="BL8">
            <v>6.8</v>
          </cell>
          <cell r="BM8">
            <v>7.8</v>
          </cell>
          <cell r="BN8">
            <v>7.8</v>
          </cell>
          <cell r="BO8">
            <v>6.1</v>
          </cell>
          <cell r="BP8">
            <v>6.8</v>
          </cell>
          <cell r="BQ8">
            <v>6.4</v>
          </cell>
          <cell r="BR8">
            <v>7.2</v>
          </cell>
          <cell r="BS8">
            <v>7.4</v>
          </cell>
          <cell r="BT8">
            <v>6.1</v>
          </cell>
          <cell r="BU8">
            <v>7</v>
          </cell>
          <cell r="BV8">
            <v>7.7</v>
          </cell>
          <cell r="BW8" t="str">
            <v>X</v>
          </cell>
          <cell r="BX8">
            <v>9.5</v>
          </cell>
          <cell r="BY8">
            <v>29</v>
          </cell>
          <cell r="BZ8">
            <v>1</v>
          </cell>
          <cell r="CA8" t="str">
            <v>X</v>
          </cell>
          <cell r="CB8">
            <v>8.3000000000000007</v>
          </cell>
          <cell r="CC8">
            <v>7.3</v>
          </cell>
          <cell r="CD8">
            <v>9.6999999999999993</v>
          </cell>
          <cell r="CE8">
            <v>5.3</v>
          </cell>
          <cell r="CF8">
            <v>7.5</v>
          </cell>
          <cell r="CG8">
            <v>8</v>
          </cell>
          <cell r="CH8">
            <v>7.9</v>
          </cell>
          <cell r="CI8">
            <v>7.6</v>
          </cell>
          <cell r="CJ8">
            <v>8.1999999999999993</v>
          </cell>
          <cell r="CK8">
            <v>9.5</v>
          </cell>
          <cell r="CM8">
            <v>6.6</v>
          </cell>
          <cell r="CP8">
            <v>9.1999999999999993</v>
          </cell>
          <cell r="CR8">
            <v>8.6999999999999993</v>
          </cell>
          <cell r="CS8">
            <v>29</v>
          </cell>
          <cell r="CT8">
            <v>2</v>
          </cell>
          <cell r="CU8">
            <v>7.7</v>
          </cell>
          <cell r="CX8">
            <v>3</v>
          </cell>
          <cell r="CY8">
            <v>2</v>
          </cell>
          <cell r="CZ8">
            <v>130</v>
          </cell>
          <cell r="DA8">
            <v>8</v>
          </cell>
          <cell r="DB8">
            <v>138</v>
          </cell>
          <cell r="DC8">
            <v>120</v>
          </cell>
          <cell r="DD8">
            <v>7.17</v>
          </cell>
          <cell r="DE8">
            <v>2.96</v>
          </cell>
        </row>
        <row r="9">
          <cell r="A9">
            <v>27218445625</v>
          </cell>
          <cell r="B9" t="str">
            <v>Lê</v>
          </cell>
          <cell r="C9" t="str">
            <v>Tuyết</v>
          </cell>
          <cell r="D9" t="str">
            <v>Mai</v>
          </cell>
          <cell r="E9">
            <v>37917</v>
          </cell>
          <cell r="F9" t="str">
            <v>Nữ</v>
          </cell>
          <cell r="G9" t="str">
            <v>Đã Đăng Ký (chưa học xong)</v>
          </cell>
          <cell r="H9">
            <v>7.7</v>
          </cell>
          <cell r="I9">
            <v>6.5</v>
          </cell>
          <cell r="J9">
            <v>8.1</v>
          </cell>
          <cell r="K9">
            <v>6.1</v>
          </cell>
          <cell r="L9">
            <v>4.4000000000000004</v>
          </cell>
          <cell r="M9">
            <v>8.3000000000000007</v>
          </cell>
          <cell r="R9">
            <v>9</v>
          </cell>
          <cell r="S9">
            <v>7.5</v>
          </cell>
          <cell r="U9">
            <v>9.4</v>
          </cell>
          <cell r="V9">
            <v>8.6999999999999993</v>
          </cell>
          <cell r="W9">
            <v>6.6</v>
          </cell>
          <cell r="X9">
            <v>6.3</v>
          </cell>
          <cell r="Y9">
            <v>4.5999999999999996</v>
          </cell>
          <cell r="Z9">
            <v>7</v>
          </cell>
          <cell r="AA9">
            <v>7.8</v>
          </cell>
          <cell r="AB9">
            <v>8.5</v>
          </cell>
          <cell r="AC9">
            <v>8.5</v>
          </cell>
          <cell r="AD9">
            <v>6.2</v>
          </cell>
          <cell r="AE9">
            <v>7.3</v>
          </cell>
          <cell r="AF9">
            <v>7</v>
          </cell>
          <cell r="AG9">
            <v>6.5</v>
          </cell>
          <cell r="AH9">
            <v>8.1</v>
          </cell>
          <cell r="AI9">
            <v>5.7</v>
          </cell>
          <cell r="AJ9">
            <v>8.1</v>
          </cell>
          <cell r="AK9">
            <v>4.8</v>
          </cell>
          <cell r="AL9">
            <v>8</v>
          </cell>
          <cell r="AM9">
            <v>5</v>
          </cell>
          <cell r="AN9">
            <v>6.5</v>
          </cell>
          <cell r="AO9">
            <v>5</v>
          </cell>
          <cell r="AP9">
            <v>7.8</v>
          </cell>
          <cell r="AQ9">
            <v>4.3</v>
          </cell>
          <cell r="AR9">
            <v>61</v>
          </cell>
          <cell r="AS9">
            <v>0</v>
          </cell>
          <cell r="AT9">
            <v>6.8</v>
          </cell>
          <cell r="BA9">
            <v>8.4</v>
          </cell>
          <cell r="BH9">
            <v>6.7</v>
          </cell>
          <cell r="BI9">
            <v>7.9</v>
          </cell>
          <cell r="BJ9">
            <v>11</v>
          </cell>
          <cell r="BK9">
            <v>0</v>
          </cell>
          <cell r="BL9">
            <v>8.5</v>
          </cell>
          <cell r="BM9">
            <v>7</v>
          </cell>
          <cell r="BN9">
            <v>7.1</v>
          </cell>
          <cell r="BO9">
            <v>4.2</v>
          </cell>
          <cell r="BP9">
            <v>6.6</v>
          </cell>
          <cell r="BQ9">
            <v>6.4</v>
          </cell>
          <cell r="BR9">
            <v>6.4</v>
          </cell>
          <cell r="BS9">
            <v>6.8</v>
          </cell>
          <cell r="BT9">
            <v>5.0999999999999996</v>
          </cell>
          <cell r="BU9">
            <v>6</v>
          </cell>
          <cell r="BV9">
            <v>7</v>
          </cell>
          <cell r="BW9">
            <v>8.5</v>
          </cell>
          <cell r="BX9">
            <v>9.4</v>
          </cell>
          <cell r="BY9">
            <v>30</v>
          </cell>
          <cell r="BZ9">
            <v>0</v>
          </cell>
          <cell r="CA9">
            <v>7.4</v>
          </cell>
          <cell r="CB9">
            <v>6</v>
          </cell>
          <cell r="CC9">
            <v>7.2</v>
          </cell>
          <cell r="CD9">
            <v>9.6999999999999993</v>
          </cell>
          <cell r="CE9">
            <v>4.2</v>
          </cell>
          <cell r="CF9">
            <v>5.8</v>
          </cell>
          <cell r="CG9">
            <v>6.4</v>
          </cell>
          <cell r="CH9">
            <v>6.2</v>
          </cell>
          <cell r="CI9">
            <v>6.7</v>
          </cell>
          <cell r="CJ9">
            <v>8.1999999999999993</v>
          </cell>
          <cell r="CK9">
            <v>8.1999999999999993</v>
          </cell>
          <cell r="CM9">
            <v>6.7</v>
          </cell>
          <cell r="CP9">
            <v>8.9</v>
          </cell>
          <cell r="CR9">
            <v>9.1</v>
          </cell>
          <cell r="CS9">
            <v>31</v>
          </cell>
          <cell r="CT9">
            <v>0</v>
          </cell>
          <cell r="CU9">
            <v>7.2</v>
          </cell>
          <cell r="CX9">
            <v>3</v>
          </cell>
          <cell r="CY9">
            <v>2</v>
          </cell>
          <cell r="CZ9">
            <v>136</v>
          </cell>
          <cell r="DA9">
            <v>2</v>
          </cell>
          <cell r="DB9">
            <v>138</v>
          </cell>
          <cell r="DC9">
            <v>125</v>
          </cell>
          <cell r="DD9">
            <v>6.87</v>
          </cell>
          <cell r="DE9">
            <v>2.78</v>
          </cell>
        </row>
        <row r="10">
          <cell r="A10">
            <v>27208434411</v>
          </cell>
          <cell r="B10" t="str">
            <v>Trần</v>
          </cell>
          <cell r="C10" t="str">
            <v>Thị Thanh</v>
          </cell>
          <cell r="D10" t="str">
            <v>Nga</v>
          </cell>
          <cell r="E10">
            <v>37792</v>
          </cell>
          <cell r="F10" t="str">
            <v>Nữ</v>
          </cell>
          <cell r="G10" t="str">
            <v>Đã Đăng Ký (chưa học xong)</v>
          </cell>
          <cell r="H10">
            <v>8.1</v>
          </cell>
          <cell r="I10">
            <v>5.4</v>
          </cell>
          <cell r="J10">
            <v>7.8</v>
          </cell>
          <cell r="K10">
            <v>8.1999999999999993</v>
          </cell>
          <cell r="L10">
            <v>5.5</v>
          </cell>
          <cell r="M10">
            <v>0</v>
          </cell>
          <cell r="N10">
            <v>8.6999999999999993</v>
          </cell>
          <cell r="R10">
            <v>5.8</v>
          </cell>
          <cell r="S10">
            <v>8.1</v>
          </cell>
          <cell r="U10">
            <v>8</v>
          </cell>
          <cell r="V10">
            <v>9.1</v>
          </cell>
          <cell r="W10">
            <v>7.2</v>
          </cell>
          <cell r="X10">
            <v>6.4</v>
          </cell>
          <cell r="Y10">
            <v>6.3</v>
          </cell>
          <cell r="Z10">
            <v>5.6</v>
          </cell>
          <cell r="AA10">
            <v>5</v>
          </cell>
          <cell r="AB10">
            <v>8.6999999999999993</v>
          </cell>
          <cell r="AC10">
            <v>8.6999999999999993</v>
          </cell>
          <cell r="AD10">
            <v>7.4</v>
          </cell>
          <cell r="AE10">
            <v>8.9</v>
          </cell>
          <cell r="AF10">
            <v>6.6</v>
          </cell>
          <cell r="AG10">
            <v>6.5</v>
          </cell>
          <cell r="AH10">
            <v>6.9</v>
          </cell>
          <cell r="AI10">
            <v>6.1</v>
          </cell>
          <cell r="AJ10">
            <v>5.7</v>
          </cell>
          <cell r="AK10">
            <v>5.7</v>
          </cell>
          <cell r="AL10">
            <v>5.8</v>
          </cell>
          <cell r="AM10">
            <v>4.9000000000000004</v>
          </cell>
          <cell r="AN10" t="str">
            <v>X</v>
          </cell>
          <cell r="AO10">
            <v>4</v>
          </cell>
          <cell r="AP10">
            <v>5.6</v>
          </cell>
          <cell r="AQ10">
            <v>5.5</v>
          </cell>
          <cell r="AR10">
            <v>59</v>
          </cell>
          <cell r="AS10">
            <v>2</v>
          </cell>
          <cell r="AT10">
            <v>7.4</v>
          </cell>
          <cell r="AU10">
            <v>8.1</v>
          </cell>
          <cell r="BB10">
            <v>6</v>
          </cell>
          <cell r="BI10">
            <v>8.6</v>
          </cell>
          <cell r="BJ10">
            <v>11</v>
          </cell>
          <cell r="BK10">
            <v>0</v>
          </cell>
          <cell r="BL10">
            <v>9.1</v>
          </cell>
          <cell r="BM10">
            <v>8.8000000000000007</v>
          </cell>
          <cell r="BN10">
            <v>8.6999999999999993</v>
          </cell>
          <cell r="BO10">
            <v>5.2</v>
          </cell>
          <cell r="BP10">
            <v>4.9000000000000004</v>
          </cell>
          <cell r="BQ10">
            <v>6.5</v>
          </cell>
          <cell r="BR10">
            <v>6.9</v>
          </cell>
          <cell r="BS10">
            <v>6.4</v>
          </cell>
          <cell r="BT10">
            <v>5.8</v>
          </cell>
          <cell r="BU10">
            <v>6.4</v>
          </cell>
          <cell r="BV10">
            <v>5.9</v>
          </cell>
          <cell r="BW10">
            <v>7.9</v>
          </cell>
          <cell r="BX10">
            <v>9.4</v>
          </cell>
          <cell r="BY10">
            <v>30</v>
          </cell>
          <cell r="BZ10">
            <v>0</v>
          </cell>
          <cell r="CA10">
            <v>7</v>
          </cell>
          <cell r="CB10">
            <v>4.9000000000000004</v>
          </cell>
          <cell r="CC10">
            <v>7.9</v>
          </cell>
          <cell r="CE10">
            <v>5.7</v>
          </cell>
          <cell r="CF10">
            <v>5.5</v>
          </cell>
          <cell r="CG10">
            <v>7.2</v>
          </cell>
          <cell r="CH10">
            <v>8.1</v>
          </cell>
          <cell r="CI10">
            <v>6.5</v>
          </cell>
          <cell r="CJ10">
            <v>7.2</v>
          </cell>
          <cell r="CK10">
            <v>8.9</v>
          </cell>
          <cell r="CM10">
            <v>6.6</v>
          </cell>
          <cell r="CO10">
            <v>6.4</v>
          </cell>
          <cell r="CR10">
            <v>10</v>
          </cell>
          <cell r="CS10">
            <v>28</v>
          </cell>
          <cell r="CT10">
            <v>3</v>
          </cell>
          <cell r="CX10">
            <v>0</v>
          </cell>
          <cell r="CY10">
            <v>5</v>
          </cell>
          <cell r="CZ10">
            <v>128</v>
          </cell>
          <cell r="DA10">
            <v>10</v>
          </cell>
          <cell r="DB10">
            <v>138</v>
          </cell>
          <cell r="DC10">
            <v>117</v>
          </cell>
          <cell r="DD10">
            <v>6.82</v>
          </cell>
          <cell r="DE10">
            <v>2.72</v>
          </cell>
        </row>
        <row r="11">
          <cell r="A11">
            <v>27208441531</v>
          </cell>
          <cell r="B11" t="str">
            <v>Đặng</v>
          </cell>
          <cell r="C11" t="str">
            <v>Thị Phương</v>
          </cell>
          <cell r="D11" t="str">
            <v>Thảo</v>
          </cell>
          <cell r="E11">
            <v>37818</v>
          </cell>
          <cell r="F11" t="str">
            <v>Nữ</v>
          </cell>
          <cell r="G11" t="str">
            <v>Đã Đăng Ký (chưa học xong)</v>
          </cell>
          <cell r="H11">
            <v>8.6</v>
          </cell>
          <cell r="I11">
            <v>7.6</v>
          </cell>
          <cell r="J11">
            <v>9.1999999999999993</v>
          </cell>
          <cell r="K11">
            <v>6.6</v>
          </cell>
          <cell r="L11">
            <v>4.5</v>
          </cell>
          <cell r="M11">
            <v>8.8000000000000007</v>
          </cell>
          <cell r="S11">
            <v>8.8000000000000007</v>
          </cell>
          <cell r="T11">
            <v>4.2</v>
          </cell>
          <cell r="U11">
            <v>8.6999999999999993</v>
          </cell>
          <cell r="V11">
            <v>9</v>
          </cell>
          <cell r="W11">
            <v>8.3000000000000007</v>
          </cell>
          <cell r="X11">
            <v>8.8000000000000007</v>
          </cell>
          <cell r="Y11">
            <v>8.1</v>
          </cell>
          <cell r="Z11">
            <v>6.3</v>
          </cell>
          <cell r="AA11">
            <v>5.5</v>
          </cell>
          <cell r="AB11">
            <v>5.8</v>
          </cell>
          <cell r="AC11">
            <v>8.1999999999999993</v>
          </cell>
          <cell r="AD11">
            <v>7.1</v>
          </cell>
          <cell r="AE11">
            <v>6.8</v>
          </cell>
          <cell r="AF11">
            <v>4.9000000000000004</v>
          </cell>
          <cell r="AG11">
            <v>4.4000000000000004</v>
          </cell>
          <cell r="AH11">
            <v>4.8</v>
          </cell>
          <cell r="AI11">
            <v>5.6</v>
          </cell>
          <cell r="AJ11" t="str">
            <v>X</v>
          </cell>
          <cell r="AK11">
            <v>0</v>
          </cell>
          <cell r="AL11">
            <v>0</v>
          </cell>
          <cell r="AM11" t="str">
            <v>X</v>
          </cell>
          <cell r="AR11">
            <v>45</v>
          </cell>
          <cell r="AS11">
            <v>16</v>
          </cell>
          <cell r="AT11">
            <v>6.8</v>
          </cell>
          <cell r="BA11">
            <v>7.3</v>
          </cell>
          <cell r="BB11">
            <v>5.5</v>
          </cell>
          <cell r="BI11">
            <v>8.3000000000000007</v>
          </cell>
          <cell r="BJ11">
            <v>11</v>
          </cell>
          <cell r="BK11">
            <v>0</v>
          </cell>
          <cell r="BL11">
            <v>7.2</v>
          </cell>
          <cell r="BM11">
            <v>7</v>
          </cell>
          <cell r="BN11">
            <v>5.8</v>
          </cell>
          <cell r="BP11">
            <v>8</v>
          </cell>
          <cell r="BQ11">
            <v>5.2</v>
          </cell>
          <cell r="BR11">
            <v>7.4</v>
          </cell>
          <cell r="BS11">
            <v>7.1</v>
          </cell>
          <cell r="BT11">
            <v>6.4</v>
          </cell>
          <cell r="BU11">
            <v>6.6</v>
          </cell>
          <cell r="BV11">
            <v>7.4</v>
          </cell>
          <cell r="BW11">
            <v>7.6</v>
          </cell>
          <cell r="BX11">
            <v>7.3</v>
          </cell>
          <cell r="BY11">
            <v>28</v>
          </cell>
          <cell r="BZ11">
            <v>2</v>
          </cell>
          <cell r="CC11">
            <v>6.5</v>
          </cell>
          <cell r="CE11">
            <v>6.3</v>
          </cell>
          <cell r="CF11">
            <v>6.5</v>
          </cell>
          <cell r="CH11">
            <v>5.5</v>
          </cell>
          <cell r="CI11" t="str">
            <v>X</v>
          </cell>
          <cell r="CJ11">
            <v>7</v>
          </cell>
          <cell r="CN11">
            <v>8.3000000000000007</v>
          </cell>
          <cell r="CO11">
            <v>4.4000000000000004</v>
          </cell>
          <cell r="CR11" t="str">
            <v>X</v>
          </cell>
          <cell r="CS11">
            <v>16</v>
          </cell>
          <cell r="CT11">
            <v>15</v>
          </cell>
          <cell r="CX11">
            <v>0</v>
          </cell>
          <cell r="CY11">
            <v>5</v>
          </cell>
          <cell r="CZ11">
            <v>100</v>
          </cell>
          <cell r="DA11">
            <v>38</v>
          </cell>
          <cell r="DB11">
            <v>138</v>
          </cell>
          <cell r="DC11">
            <v>95</v>
          </cell>
          <cell r="DD11">
            <v>6.37</v>
          </cell>
          <cell r="DE11">
            <v>2.52</v>
          </cell>
        </row>
        <row r="12">
          <cell r="A12">
            <v>27208400546</v>
          </cell>
          <cell r="B12" t="str">
            <v>Phạm</v>
          </cell>
          <cell r="C12" t="str">
            <v>Đoàn Thanh</v>
          </cell>
          <cell r="D12" t="str">
            <v>Thúy</v>
          </cell>
          <cell r="E12">
            <v>37786</v>
          </cell>
          <cell r="F12" t="str">
            <v>Nữ</v>
          </cell>
          <cell r="G12" t="str">
            <v>Đã Đăng Ký (chưa học xong)</v>
          </cell>
          <cell r="H12">
            <v>7.4</v>
          </cell>
          <cell r="I12">
            <v>4.8</v>
          </cell>
          <cell r="J12">
            <v>7.2</v>
          </cell>
          <cell r="K12">
            <v>4.2</v>
          </cell>
          <cell r="L12">
            <v>4</v>
          </cell>
          <cell r="M12">
            <v>8.6</v>
          </cell>
          <cell r="S12">
            <v>7.9</v>
          </cell>
          <cell r="T12">
            <v>5.5</v>
          </cell>
          <cell r="U12">
            <v>8.6999999999999993</v>
          </cell>
          <cell r="V12">
            <v>9.1</v>
          </cell>
          <cell r="W12">
            <v>9</v>
          </cell>
          <cell r="X12">
            <v>7.3</v>
          </cell>
          <cell r="Y12">
            <v>5.6</v>
          </cell>
          <cell r="Z12">
            <v>4.2</v>
          </cell>
          <cell r="AA12">
            <v>7.2</v>
          </cell>
          <cell r="AB12" t="str">
            <v>X</v>
          </cell>
          <cell r="AC12">
            <v>5.6</v>
          </cell>
          <cell r="AD12" t="str">
            <v>X</v>
          </cell>
          <cell r="AE12">
            <v>0</v>
          </cell>
          <cell r="AF12" t="str">
            <v>X</v>
          </cell>
          <cell r="AI12" t="str">
            <v>X</v>
          </cell>
          <cell r="AR12">
            <v>31</v>
          </cell>
          <cell r="AS12">
            <v>30</v>
          </cell>
          <cell r="AT12">
            <v>6.1</v>
          </cell>
          <cell r="AW12">
            <v>6.8</v>
          </cell>
          <cell r="BD12">
            <v>5.9</v>
          </cell>
          <cell r="BI12">
            <v>8</v>
          </cell>
          <cell r="BJ12">
            <v>11</v>
          </cell>
          <cell r="BK12">
            <v>0</v>
          </cell>
          <cell r="BL12">
            <v>5.4</v>
          </cell>
          <cell r="BM12">
            <v>6.1</v>
          </cell>
          <cell r="BN12" t="str">
            <v>X</v>
          </cell>
          <cell r="BP12">
            <v>5.2</v>
          </cell>
          <cell r="BQ12">
            <v>6.4</v>
          </cell>
          <cell r="BR12">
            <v>7</v>
          </cell>
          <cell r="BS12">
            <v>6.8</v>
          </cell>
          <cell r="BT12">
            <v>5.0999999999999996</v>
          </cell>
          <cell r="BU12">
            <v>6.3</v>
          </cell>
          <cell r="BV12">
            <v>5.6</v>
          </cell>
          <cell r="BW12">
            <v>7.9</v>
          </cell>
          <cell r="BX12">
            <v>9.6</v>
          </cell>
          <cell r="BY12">
            <v>25</v>
          </cell>
          <cell r="BZ12">
            <v>5</v>
          </cell>
          <cell r="CA12">
            <v>6.3</v>
          </cell>
          <cell r="CB12">
            <v>0</v>
          </cell>
          <cell r="CC12">
            <v>7.1</v>
          </cell>
          <cell r="CD12">
            <v>8.9</v>
          </cell>
          <cell r="CE12">
            <v>6.8</v>
          </cell>
          <cell r="CF12">
            <v>7.3</v>
          </cell>
          <cell r="CG12">
            <v>6.9</v>
          </cell>
          <cell r="CH12">
            <v>6.7</v>
          </cell>
          <cell r="CI12">
            <v>6</v>
          </cell>
          <cell r="CJ12">
            <v>7.7</v>
          </cell>
          <cell r="CK12">
            <v>8.1</v>
          </cell>
          <cell r="CL12">
            <v>6.6</v>
          </cell>
          <cell r="CN12">
            <v>7.3</v>
          </cell>
          <cell r="CO12">
            <v>5.5</v>
          </cell>
          <cell r="CR12">
            <v>10</v>
          </cell>
          <cell r="CS12">
            <v>31</v>
          </cell>
          <cell r="CT12">
            <v>2</v>
          </cell>
          <cell r="CX12">
            <v>0</v>
          </cell>
          <cell r="CY12">
            <v>5</v>
          </cell>
          <cell r="CZ12">
            <v>98</v>
          </cell>
          <cell r="DA12">
            <v>42</v>
          </cell>
          <cell r="DB12">
            <v>138</v>
          </cell>
          <cell r="DC12">
            <v>101</v>
          </cell>
          <cell r="DD12">
            <v>6.08</v>
          </cell>
          <cell r="DE12">
            <v>2.2000000000000002</v>
          </cell>
        </row>
        <row r="13">
          <cell r="A13">
            <v>27208434510</v>
          </cell>
          <cell r="B13" t="str">
            <v>Thiều</v>
          </cell>
          <cell r="C13" t="str">
            <v>Thanh</v>
          </cell>
          <cell r="D13" t="str">
            <v>Trúc</v>
          </cell>
          <cell r="E13">
            <v>37670</v>
          </cell>
          <cell r="F13" t="str">
            <v>Nữ</v>
          </cell>
          <cell r="G13" t="str">
            <v>Đã Đăng Ký (chưa học xong)</v>
          </cell>
          <cell r="H13">
            <v>8.4</v>
          </cell>
          <cell r="I13">
            <v>7.9</v>
          </cell>
          <cell r="J13">
            <v>8.5</v>
          </cell>
          <cell r="K13">
            <v>6.2</v>
          </cell>
          <cell r="L13">
            <v>5.6</v>
          </cell>
          <cell r="M13">
            <v>7.6</v>
          </cell>
          <cell r="R13">
            <v>7</v>
          </cell>
          <cell r="S13">
            <v>8.6999999999999993</v>
          </cell>
          <cell r="U13">
            <v>9.1999999999999993</v>
          </cell>
          <cell r="V13">
            <v>8.3000000000000007</v>
          </cell>
          <cell r="W13">
            <v>5.5</v>
          </cell>
          <cell r="X13">
            <v>6.8</v>
          </cell>
          <cell r="Y13">
            <v>5.5</v>
          </cell>
          <cell r="Z13">
            <v>6.4</v>
          </cell>
          <cell r="AA13">
            <v>8.1999999999999993</v>
          </cell>
          <cell r="AB13">
            <v>6.5</v>
          </cell>
          <cell r="AC13">
            <v>7.8</v>
          </cell>
          <cell r="AD13">
            <v>7.1</v>
          </cell>
          <cell r="AE13">
            <v>7.5</v>
          </cell>
          <cell r="AF13">
            <v>4.9000000000000004</v>
          </cell>
          <cell r="AG13">
            <v>5.6</v>
          </cell>
          <cell r="AH13">
            <v>6.8</v>
          </cell>
          <cell r="AI13">
            <v>5.3</v>
          </cell>
          <cell r="AJ13">
            <v>5.9</v>
          </cell>
          <cell r="AK13">
            <v>6</v>
          </cell>
          <cell r="AL13">
            <v>6.1</v>
          </cell>
          <cell r="AM13">
            <v>4.5999999999999996</v>
          </cell>
          <cell r="AN13" t="str">
            <v>X</v>
          </cell>
          <cell r="AO13" t="str">
            <v>X</v>
          </cell>
          <cell r="AP13">
            <v>4.4000000000000004</v>
          </cell>
          <cell r="AQ13">
            <v>4.9000000000000004</v>
          </cell>
          <cell r="AR13">
            <v>57</v>
          </cell>
          <cell r="AS13">
            <v>4</v>
          </cell>
          <cell r="AT13">
            <v>7</v>
          </cell>
          <cell r="AU13">
            <v>10</v>
          </cell>
          <cell r="BB13">
            <v>8.4</v>
          </cell>
          <cell r="BI13">
            <v>8.6</v>
          </cell>
          <cell r="BJ13">
            <v>11</v>
          </cell>
          <cell r="BK13">
            <v>0</v>
          </cell>
          <cell r="BL13">
            <v>8</v>
          </cell>
          <cell r="BM13">
            <v>7.9</v>
          </cell>
          <cell r="BN13">
            <v>7.1</v>
          </cell>
          <cell r="BO13">
            <v>5.5</v>
          </cell>
          <cell r="BP13">
            <v>7.8</v>
          </cell>
          <cell r="BQ13">
            <v>8.3000000000000007</v>
          </cell>
          <cell r="BR13">
            <v>4.7</v>
          </cell>
          <cell r="BS13">
            <v>7</v>
          </cell>
          <cell r="BT13">
            <v>6.3</v>
          </cell>
          <cell r="BU13">
            <v>6</v>
          </cell>
          <cell r="BV13">
            <v>6.4</v>
          </cell>
          <cell r="BW13">
            <v>8.1999999999999993</v>
          </cell>
          <cell r="BX13">
            <v>9.4</v>
          </cell>
          <cell r="BY13">
            <v>30</v>
          </cell>
          <cell r="BZ13">
            <v>0</v>
          </cell>
          <cell r="CA13">
            <v>7.6</v>
          </cell>
          <cell r="CB13">
            <v>5.0999999999999996</v>
          </cell>
          <cell r="CC13">
            <v>8.4</v>
          </cell>
          <cell r="CE13">
            <v>7</v>
          </cell>
          <cell r="CF13">
            <v>7.2</v>
          </cell>
          <cell r="CG13">
            <v>8.1999999999999993</v>
          </cell>
          <cell r="CH13">
            <v>7.1</v>
          </cell>
          <cell r="CI13">
            <v>6.3</v>
          </cell>
          <cell r="CJ13">
            <v>8.1</v>
          </cell>
          <cell r="CK13">
            <v>8.9</v>
          </cell>
          <cell r="CM13">
            <v>6.6</v>
          </cell>
          <cell r="CO13">
            <v>4.5</v>
          </cell>
          <cell r="CR13">
            <v>9.1</v>
          </cell>
          <cell r="CS13">
            <v>28</v>
          </cell>
          <cell r="CT13">
            <v>3</v>
          </cell>
          <cell r="CX13">
            <v>0</v>
          </cell>
          <cell r="CY13">
            <v>5</v>
          </cell>
          <cell r="CZ13">
            <v>126</v>
          </cell>
          <cell r="DA13">
            <v>12</v>
          </cell>
          <cell r="DB13">
            <v>138</v>
          </cell>
          <cell r="DC13">
            <v>117</v>
          </cell>
          <cell r="DD13">
            <v>6.73</v>
          </cell>
          <cell r="DE13">
            <v>2.69</v>
          </cell>
        </row>
        <row r="14">
          <cell r="G14" t="str">
            <v>Hoàn tất</v>
          </cell>
          <cell r="AS14">
            <v>2</v>
          </cell>
          <cell r="BK14">
            <v>7</v>
          </cell>
          <cell r="BZ14">
            <v>4</v>
          </cell>
          <cell r="CT14">
            <v>1</v>
          </cell>
          <cell r="CY14">
            <v>1</v>
          </cell>
          <cell r="DA14">
            <v>0</v>
          </cell>
        </row>
      </sheetData>
      <sheetData sheetId="7" refreshError="1"/>
      <sheetData sheetId="8">
        <row r="6">
          <cell r="C6">
            <v>27218445653</v>
          </cell>
          <cell r="D6" t="str">
            <v>Huỳnh Mỹ</v>
          </cell>
          <cell r="E6" t="str">
            <v>Duyên</v>
          </cell>
          <cell r="F6" t="str">
            <v>K27C-DHD</v>
          </cell>
          <cell r="G6">
            <v>37258</v>
          </cell>
          <cell r="H6" t="str">
            <v>Quảng Nam</v>
          </cell>
          <cell r="I6" t="str">
            <v>Nữ</v>
          </cell>
        </row>
        <row r="7">
          <cell r="C7">
            <v>27208433055</v>
          </cell>
          <cell r="D7" t="str">
            <v>Trần Thị Tuyết</v>
          </cell>
          <cell r="E7" t="str">
            <v>Mai</v>
          </cell>
          <cell r="F7" t="str">
            <v>K27C-DHD</v>
          </cell>
          <cell r="G7">
            <v>37717</v>
          </cell>
          <cell r="H7" t="str">
            <v>Quảng Nam</v>
          </cell>
          <cell r="I7" t="str">
            <v>Nữ</v>
          </cell>
        </row>
        <row r="8">
          <cell r="C8">
            <v>27218445625</v>
          </cell>
          <cell r="D8" t="str">
            <v>Lê Tuyết</v>
          </cell>
          <cell r="E8" t="str">
            <v>Mai</v>
          </cell>
          <cell r="F8" t="str">
            <v>K27C-DHD</v>
          </cell>
          <cell r="G8">
            <v>37917</v>
          </cell>
          <cell r="H8" t="str">
            <v>Đà Nẵng</v>
          </cell>
          <cell r="I8" t="str">
            <v>Nữ</v>
          </cell>
        </row>
        <row r="9">
          <cell r="C9">
            <v>27208434411</v>
          </cell>
          <cell r="D9" t="str">
            <v>Trần Thị Thanh</v>
          </cell>
          <cell r="E9" t="str">
            <v>Nga</v>
          </cell>
          <cell r="F9" t="str">
            <v>K27C-DHD</v>
          </cell>
          <cell r="G9">
            <v>37792</v>
          </cell>
          <cell r="H9" t="str">
            <v>Đà Nẵng</v>
          </cell>
          <cell r="I9" t="str">
            <v>Nữ</v>
          </cell>
        </row>
        <row r="10">
          <cell r="C10">
            <v>27208441531</v>
          </cell>
          <cell r="D10" t="str">
            <v>Đặng Thị Phương</v>
          </cell>
          <cell r="E10" t="str">
            <v>Thảo</v>
          </cell>
          <cell r="F10" t="str">
            <v>K27C-DHD</v>
          </cell>
          <cell r="G10">
            <v>37818</v>
          </cell>
          <cell r="H10" t="str">
            <v>Quảng Nam</v>
          </cell>
          <cell r="I10" t="str">
            <v>Nữ</v>
          </cell>
        </row>
        <row r="11">
          <cell r="C11">
            <v>27208400546</v>
          </cell>
          <cell r="D11" t="str">
            <v>Phạm Đoàn Thanh</v>
          </cell>
          <cell r="E11" t="str">
            <v>Thúy</v>
          </cell>
          <cell r="F11" t="str">
            <v>K27C-DHD</v>
          </cell>
          <cell r="G11">
            <v>37786</v>
          </cell>
          <cell r="H11" t="str">
            <v>Quảng Ngãi</v>
          </cell>
          <cell r="I11" t="str">
            <v>Nữ</v>
          </cell>
        </row>
        <row r="12">
          <cell r="C12">
            <v>27208434510</v>
          </cell>
          <cell r="D12" t="str">
            <v>Thiều Thanh</v>
          </cell>
          <cell r="E12" t="str">
            <v>Trúc</v>
          </cell>
          <cell r="F12" t="str">
            <v>K27C-DHD</v>
          </cell>
          <cell r="G12">
            <v>37670</v>
          </cell>
          <cell r="H12" t="str">
            <v>Quảng Nam</v>
          </cell>
          <cell r="I12" t="str">
            <v>Nữ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11"/>
  <sheetViews>
    <sheetView tabSelected="1" zoomScale="90" zoomScaleNormal="90" workbookViewId="0">
      <pane ySplit="8" topLeftCell="A9" activePane="bottomLeft" state="frozen"/>
      <selection pane="bottomLeft" activeCell="K25" sqref="K25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42578125" style="1" customWidth="1"/>
    <col min="7" max="7" width="4.85546875" style="2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20" customWidth="1"/>
    <col min="22" max="22" width="17.85546875" style="1" customWidth="1"/>
    <col min="23" max="24" width="7.85546875" style="2" customWidth="1"/>
    <col min="25" max="25" width="11.570312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>
      <c r="A1" s="120" t="s">
        <v>137</v>
      </c>
      <c r="B1" s="120"/>
      <c r="C1" s="120"/>
      <c r="D1" s="120"/>
      <c r="E1" s="120" t="s">
        <v>69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138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120"/>
      <c r="B3" s="120"/>
      <c r="C3" s="120"/>
      <c r="D3" s="120"/>
      <c r="E3" s="120" t="s">
        <v>94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5" s="8" customFormat="1" ht="18" hidden="1" customHeight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5" ht="15.75" customHeight="1">
      <c r="A6" s="121" t="s">
        <v>62</v>
      </c>
      <c r="B6" s="124" t="s">
        <v>70</v>
      </c>
      <c r="C6" s="127" t="s">
        <v>71</v>
      </c>
      <c r="D6" s="130" t="s">
        <v>64</v>
      </c>
      <c r="E6" s="121" t="s">
        <v>72</v>
      </c>
      <c r="F6" s="121" t="s">
        <v>73</v>
      </c>
      <c r="G6" s="134" t="s">
        <v>74</v>
      </c>
      <c r="H6" s="137" t="s">
        <v>75</v>
      </c>
      <c r="I6" s="140" t="s">
        <v>76</v>
      </c>
      <c r="J6" s="140"/>
      <c r="K6" s="140"/>
      <c r="L6" s="140"/>
      <c r="M6" s="141" t="s">
        <v>77</v>
      </c>
      <c r="N6" s="144" t="s">
        <v>78</v>
      </c>
      <c r="O6" s="144" t="s">
        <v>79</v>
      </c>
      <c r="P6" s="144" t="s">
        <v>80</v>
      </c>
      <c r="Q6" s="144" t="s">
        <v>81</v>
      </c>
      <c r="R6" s="144" t="s">
        <v>82</v>
      </c>
      <c r="S6" s="141" t="s">
        <v>83</v>
      </c>
      <c r="T6" s="145" t="s">
        <v>131</v>
      </c>
      <c r="U6" s="133" t="s">
        <v>84</v>
      </c>
    </row>
    <row r="7" spans="1:25" ht="16.5" customHeight="1">
      <c r="A7" s="122"/>
      <c r="B7" s="125"/>
      <c r="C7" s="128"/>
      <c r="D7" s="131"/>
      <c r="E7" s="122"/>
      <c r="F7" s="122"/>
      <c r="G7" s="135"/>
      <c r="H7" s="138"/>
      <c r="I7" s="148" t="s">
        <v>85</v>
      </c>
      <c r="J7" s="149" t="s">
        <v>86</v>
      </c>
      <c r="K7" s="149" t="s">
        <v>87</v>
      </c>
      <c r="L7" s="151" t="s">
        <v>88</v>
      </c>
      <c r="M7" s="142"/>
      <c r="N7" s="144" t="s">
        <v>89</v>
      </c>
      <c r="O7" s="144" t="s">
        <v>79</v>
      </c>
      <c r="P7" s="144" t="s">
        <v>80</v>
      </c>
      <c r="Q7" s="144" t="s">
        <v>81</v>
      </c>
      <c r="R7" s="144" t="s">
        <v>82</v>
      </c>
      <c r="S7" s="142"/>
      <c r="T7" s="146"/>
      <c r="U7" s="133" t="s">
        <v>90</v>
      </c>
    </row>
    <row r="8" spans="1:25" ht="47.25" customHeight="1">
      <c r="A8" s="123"/>
      <c r="B8" s="126"/>
      <c r="C8" s="129"/>
      <c r="D8" s="132"/>
      <c r="E8" s="123"/>
      <c r="F8" s="123"/>
      <c r="G8" s="136"/>
      <c r="H8" s="139"/>
      <c r="I8" s="136"/>
      <c r="J8" s="150"/>
      <c r="K8" s="150"/>
      <c r="L8" s="152"/>
      <c r="M8" s="143"/>
      <c r="N8" s="144"/>
      <c r="O8" s="144"/>
      <c r="P8" s="144"/>
      <c r="Q8" s="144"/>
      <c r="R8" s="144"/>
      <c r="S8" s="143"/>
      <c r="T8" s="147"/>
      <c r="U8" s="133"/>
      <c r="W8" s="10" t="s">
        <v>91</v>
      </c>
      <c r="X8" s="10" t="s">
        <v>130</v>
      </c>
    </row>
    <row r="9" spans="1:25" ht="13.5" customHeight="1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ht="20.25" customHeight="1">
      <c r="A10" s="65" t="s">
        <v>127</v>
      </c>
      <c r="B10" s="21"/>
      <c r="C10" s="21"/>
      <c r="D10" s="34"/>
      <c r="E10" s="66"/>
      <c r="F10" s="24"/>
      <c r="G10" s="23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1"/>
      <c r="S10" s="21"/>
      <c r="T10" s="33"/>
      <c r="U10" s="67"/>
      <c r="V10" s="17"/>
      <c r="W10" s="18"/>
      <c r="X10" s="18"/>
      <c r="Y10" s="17"/>
    </row>
    <row r="11" spans="1:25" s="17" customFormat="1" ht="20.25" customHeight="1">
      <c r="A11" s="100">
        <v>1</v>
      </c>
      <c r="B11" s="101">
        <v>2321325035</v>
      </c>
      <c r="C11" s="102" t="s">
        <v>112</v>
      </c>
      <c r="D11" s="103" t="s">
        <v>0</v>
      </c>
      <c r="E11" s="104">
        <v>36455</v>
      </c>
      <c r="F11" s="105" t="s">
        <v>65</v>
      </c>
      <c r="G11" s="106" t="s">
        <v>14</v>
      </c>
      <c r="H11" s="107">
        <v>6.92</v>
      </c>
      <c r="I11" s="108">
        <v>6.4</v>
      </c>
      <c r="J11" s="108">
        <v>8.5</v>
      </c>
      <c r="K11" s="108"/>
      <c r="L11" s="107">
        <v>7.7</v>
      </c>
      <c r="M11" s="107">
        <v>6.94</v>
      </c>
      <c r="N11" s="107">
        <v>2.84</v>
      </c>
      <c r="O11" s="109" t="s">
        <v>27</v>
      </c>
      <c r="P11" s="109" t="s">
        <v>27</v>
      </c>
      <c r="Q11" s="109" t="s">
        <v>27</v>
      </c>
      <c r="R11" s="109" t="s">
        <v>27</v>
      </c>
      <c r="S11" s="109" t="s">
        <v>95</v>
      </c>
      <c r="T11" s="110"/>
      <c r="U11" s="111" t="s">
        <v>132</v>
      </c>
      <c r="W11" s="18">
        <v>0</v>
      </c>
      <c r="X11" s="18"/>
      <c r="Y11" s="112"/>
    </row>
  </sheetData>
  <mergeCells count="28">
    <mergeCell ref="A3:D3"/>
    <mergeCell ref="E3:U3"/>
    <mergeCell ref="P6:P8"/>
    <mergeCell ref="Q6:Q8"/>
    <mergeCell ref="R6:R8"/>
    <mergeCell ref="S6:S8"/>
    <mergeCell ref="T6:T8"/>
    <mergeCell ref="O6:O8"/>
    <mergeCell ref="I7:I8"/>
    <mergeCell ref="J7:J8"/>
    <mergeCell ref="K7:K8"/>
    <mergeCell ref="L7:L8"/>
    <mergeCell ref="A1:D1"/>
    <mergeCell ref="E1:U1"/>
    <mergeCell ref="A2:D2"/>
    <mergeCell ref="E2:U2"/>
    <mergeCell ref="A6:A8"/>
    <mergeCell ref="B6:B8"/>
    <mergeCell ref="C6:C8"/>
    <mergeCell ref="D6:D8"/>
    <mergeCell ref="E6:E8"/>
    <mergeCell ref="F6:F8"/>
    <mergeCell ref="U6:U8"/>
    <mergeCell ref="G6:G8"/>
    <mergeCell ref="H6:H8"/>
    <mergeCell ref="I6:L6"/>
    <mergeCell ref="M6:M8"/>
    <mergeCell ref="N6:N8"/>
  </mergeCells>
  <conditionalFormatting sqref="H11:I11">
    <cfRule type="cellIs" dxfId="478" priority="6" stopIfTrue="1" operator="lessThan">
      <formula>5</formula>
    </cfRule>
    <cfRule type="cellIs" dxfId="477" priority="7" stopIfTrue="1" operator="lessThan">
      <formula>5</formula>
    </cfRule>
    <cfRule type="cellIs" dxfId="476" priority="8" operator="lessThan">
      <formula>4</formula>
    </cfRule>
  </conditionalFormatting>
  <conditionalFormatting sqref="I11">
    <cfRule type="containsText" dxfId="475" priority="4" operator="containsText" text="DC">
      <formula>NOT(ISERROR(SEARCH("DC",I11)))</formula>
    </cfRule>
    <cfRule type="cellIs" dxfId="474" priority="5" operator="lessThan">
      <formula>5.5</formula>
    </cfRule>
  </conditionalFormatting>
  <conditionalFormatting sqref="L11">
    <cfRule type="cellIs" dxfId="473" priority="15" operator="lessThan">
      <formula>1</formula>
    </cfRule>
  </conditionalFormatting>
  <conditionalFormatting sqref="L11:M11 O11:R11">
    <cfRule type="cellIs" dxfId="472" priority="18" stopIfTrue="1" operator="lessThan">
      <formula>5</formula>
    </cfRule>
    <cfRule type="cellIs" dxfId="471" priority="20" operator="lessThan">
      <formula>4</formula>
    </cfRule>
    <cfRule type="cellIs" dxfId="470" priority="19" stopIfTrue="1" operator="lessThan">
      <formula>5</formula>
    </cfRule>
  </conditionalFormatting>
  <conditionalFormatting sqref="O1:R11">
    <cfRule type="cellIs" dxfId="469" priority="1" operator="equal">
      <formula>"Nợ"</formula>
    </cfRule>
    <cfRule type="cellIs" dxfId="468" priority="2" operator="equal">
      <formula>"Hỏng"</formula>
    </cfRule>
  </conditionalFormatting>
  <conditionalFormatting sqref="O11:R11 L11:M11">
    <cfRule type="cellIs" dxfId="467" priority="17" operator="lessThan">
      <formula>5.5</formula>
    </cfRule>
  </conditionalFormatting>
  <conditionalFormatting sqref="O11:R11">
    <cfRule type="cellIs" dxfId="466" priority="16" operator="equal">
      <formula>"Ko Đạt"</formula>
    </cfRule>
    <cfRule type="containsText" dxfId="465" priority="14" operator="containsText" text="Nợ">
      <formula>NOT(ISERROR(SEARCH("Nợ",O11)))</formula>
    </cfRule>
  </conditionalFormatting>
  <conditionalFormatting sqref="P10:R10">
    <cfRule type="containsText" dxfId="464" priority="24" operator="containsText" text="Nợ">
      <formula>NOT(ISERROR(SEARCH("Nợ",P10)))</formula>
    </cfRule>
  </conditionalFormatting>
  <conditionalFormatting sqref="R10:R11">
    <cfRule type="containsText" dxfId="463" priority="11" operator="containsText" text="N">
      <formula>NOT(ISERROR(SEARCH("N",R10)))</formula>
    </cfRule>
  </conditionalFormatting>
  <conditionalFormatting sqref="U11">
    <cfRule type="cellIs" dxfId="462" priority="21" operator="notEqual">
      <formula>"CNTN"</formula>
    </cfRule>
    <cfRule type="cellIs" dxfId="461" priority="22" operator="greaterThan">
      <formula>"HOÃN CN"</formula>
    </cfRule>
    <cfRule type="cellIs" dxfId="460" priority="23" operator="greaterThan">
      <formula>"Hoãn CN"</formula>
    </cfRule>
  </conditionalFormatting>
  <conditionalFormatting sqref="V10:W11">
    <cfRule type="cellIs" dxfId="459" priority="13" operator="greaterThan">
      <formula>0</formula>
    </cfRule>
  </conditionalFormatting>
  <conditionalFormatting sqref="X1:X11">
    <cfRule type="containsText" dxfId="458" priority="3" operator="containsText" text="h">
      <formula>NOT(ISERROR(SEARCH("h",X1)))</formula>
    </cfRule>
  </conditionalFormatting>
  <pageMargins left="0.2" right="0.2" top="0.17" bottom="0.17" header="0.17" footer="0.17"/>
  <pageSetup paperSize="9" scale="91" orientation="landscape" r:id="rId1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Z16"/>
  <sheetViews>
    <sheetView zoomScale="90" zoomScaleNormal="90" workbookViewId="0">
      <selection activeCell="S26" sqref="S26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20" customWidth="1"/>
    <col min="22" max="22" width="21.85546875" style="1" customWidth="1"/>
    <col min="23" max="24" width="5.28515625" style="2" customWidth="1"/>
    <col min="25" max="25" width="9.855468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6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6">
      <c r="A2" s="120" t="s">
        <v>128</v>
      </c>
      <c r="B2" s="120"/>
      <c r="C2" s="120"/>
      <c r="D2" s="120"/>
      <c r="E2" s="120" t="s">
        <v>223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6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6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6" ht="48.7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6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6" ht="19.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Z9" s="17"/>
    </row>
    <row r="10" spans="1:26" s="17" customFormat="1" ht="19.5" customHeight="1">
      <c r="A10" s="88">
        <v>1</v>
      </c>
      <c r="B10" s="117">
        <v>25207217654</v>
      </c>
      <c r="C10" s="90" t="s">
        <v>226</v>
      </c>
      <c r="D10" s="91" t="s">
        <v>2</v>
      </c>
      <c r="E10" s="92">
        <v>36947</v>
      </c>
      <c r="F10" s="93" t="s">
        <v>102</v>
      </c>
      <c r="G10" s="94" t="s">
        <v>47</v>
      </c>
      <c r="H10" s="95">
        <v>7.29</v>
      </c>
      <c r="I10" s="96"/>
      <c r="J10" s="113">
        <v>6.7</v>
      </c>
      <c r="K10" s="96">
        <v>8.8000000000000007</v>
      </c>
      <c r="L10" s="95">
        <v>7.5</v>
      </c>
      <c r="M10" s="95">
        <v>7.3</v>
      </c>
      <c r="N10" s="95">
        <v>3.04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V10" s="87"/>
      <c r="W10" s="18">
        <v>0</v>
      </c>
      <c r="X10" s="18"/>
    </row>
    <row r="11" spans="1:26" s="17" customFormat="1" ht="19.5" customHeight="1">
      <c r="A11" s="68">
        <v>2</v>
      </c>
      <c r="B11" s="85">
        <v>25217212749</v>
      </c>
      <c r="C11" s="70" t="s">
        <v>22</v>
      </c>
      <c r="D11" s="71" t="s">
        <v>40</v>
      </c>
      <c r="E11" s="72">
        <v>37173</v>
      </c>
      <c r="F11" s="73" t="s">
        <v>65</v>
      </c>
      <c r="G11" s="74" t="s">
        <v>14</v>
      </c>
      <c r="H11" s="75">
        <v>7.02</v>
      </c>
      <c r="I11" s="76"/>
      <c r="J11" s="80">
        <v>6.8</v>
      </c>
      <c r="K11" s="76">
        <v>8.4</v>
      </c>
      <c r="L11" s="75">
        <v>7.4</v>
      </c>
      <c r="M11" s="75">
        <v>7.04</v>
      </c>
      <c r="N11" s="75">
        <v>2.9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95</v>
      </c>
      <c r="T11" s="78"/>
      <c r="U11" s="79" t="s">
        <v>132</v>
      </c>
      <c r="W11" s="18">
        <v>0</v>
      </c>
      <c r="X11" s="18"/>
    </row>
    <row r="12" spans="1:26" s="17" customFormat="1" ht="19.5" customHeight="1">
      <c r="A12" s="46">
        <v>3</v>
      </c>
      <c r="B12" s="86">
        <v>25217214676</v>
      </c>
      <c r="C12" s="48" t="s">
        <v>169</v>
      </c>
      <c r="D12" s="49" t="s">
        <v>197</v>
      </c>
      <c r="E12" s="50">
        <v>36901</v>
      </c>
      <c r="F12" s="51" t="s">
        <v>100</v>
      </c>
      <c r="G12" s="52" t="s">
        <v>14</v>
      </c>
      <c r="H12" s="53">
        <v>6.46</v>
      </c>
      <c r="I12" s="54"/>
      <c r="J12" s="81">
        <v>8</v>
      </c>
      <c r="K12" s="54">
        <v>8</v>
      </c>
      <c r="L12" s="53">
        <v>8</v>
      </c>
      <c r="M12" s="53">
        <v>6.52</v>
      </c>
      <c r="N12" s="53">
        <v>2.56</v>
      </c>
      <c r="O12" s="55" t="s">
        <v>27</v>
      </c>
      <c r="P12" s="55" t="s">
        <v>27</v>
      </c>
      <c r="Q12" s="55" t="s">
        <v>27</v>
      </c>
      <c r="R12" s="55" t="s">
        <v>27</v>
      </c>
      <c r="S12" s="55" t="s">
        <v>95</v>
      </c>
      <c r="T12" s="56"/>
      <c r="U12" s="57" t="s">
        <v>132</v>
      </c>
      <c r="W12" s="18">
        <v>0</v>
      </c>
      <c r="X12" s="18"/>
    </row>
    <row r="15" spans="1:26">
      <c r="A15" s="65" t="s">
        <v>228</v>
      </c>
    </row>
    <row r="16" spans="1:26" s="17" customFormat="1" ht="19.5" customHeight="1">
      <c r="A16" s="100">
        <v>1</v>
      </c>
      <c r="B16" s="118">
        <v>2220727326</v>
      </c>
      <c r="C16" s="102" t="s">
        <v>227</v>
      </c>
      <c r="D16" s="103" t="s">
        <v>38</v>
      </c>
      <c r="E16" s="104">
        <v>35870</v>
      </c>
      <c r="F16" s="105" t="s">
        <v>163</v>
      </c>
      <c r="G16" s="106" t="s">
        <v>47</v>
      </c>
      <c r="H16" s="107">
        <v>6.65</v>
      </c>
      <c r="I16" s="108"/>
      <c r="J16" s="116">
        <v>8.3000000000000007</v>
      </c>
      <c r="K16" s="108">
        <v>8.3000000000000007</v>
      </c>
      <c r="L16" s="107">
        <v>8.3000000000000007</v>
      </c>
      <c r="M16" s="107">
        <v>6.71</v>
      </c>
      <c r="N16" s="107">
        <v>2.69</v>
      </c>
      <c r="O16" s="109">
        <v>0</v>
      </c>
      <c r="P16" s="109">
        <v>0</v>
      </c>
      <c r="Q16" s="109" t="s">
        <v>27</v>
      </c>
      <c r="R16" s="109" t="s">
        <v>27</v>
      </c>
      <c r="S16" s="109" t="s">
        <v>95</v>
      </c>
      <c r="T16" s="110"/>
      <c r="U16" s="111" t="s">
        <v>139</v>
      </c>
      <c r="V16" s="17" t="s">
        <v>224</v>
      </c>
      <c r="W16" s="18">
        <v>0</v>
      </c>
      <c r="X16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2 L10:M12 O10:R12">
    <cfRule type="cellIs" dxfId="267" priority="19" stopIfTrue="1" operator="lessThan">
      <formula>5</formula>
    </cfRule>
    <cfRule type="cellIs" dxfId="266" priority="20" operator="lessThan">
      <formula>4</formula>
    </cfRule>
  </conditionalFormatting>
  <conditionalFormatting sqref="H16 L16:M16 O16:R16">
    <cfRule type="cellIs" dxfId="265" priority="4" stopIfTrue="1" operator="lessThan">
      <formula>5</formula>
    </cfRule>
    <cfRule type="cellIs" dxfId="264" priority="5" operator="lessThan">
      <formula>4</formula>
    </cfRule>
  </conditionalFormatting>
  <conditionalFormatting sqref="J10:M12 O10:R12">
    <cfRule type="cellIs" dxfId="263" priority="21" operator="lessThan">
      <formula>5.5</formula>
    </cfRule>
  </conditionalFormatting>
  <conditionalFormatting sqref="J16:M16 O16:R16">
    <cfRule type="cellIs" dxfId="262" priority="6" operator="lessThan">
      <formula>5.5</formula>
    </cfRule>
  </conditionalFormatting>
  <conditionalFormatting sqref="L10:L12">
    <cfRule type="cellIs" dxfId="261" priority="16" operator="lessThan">
      <formula>1</formula>
    </cfRule>
  </conditionalFormatting>
  <conditionalFormatting sqref="L16">
    <cfRule type="cellIs" dxfId="260" priority="1" operator="lessThan">
      <formula>1</formula>
    </cfRule>
  </conditionalFormatting>
  <conditionalFormatting sqref="O1:R12">
    <cfRule type="cellIs" dxfId="259" priority="28" operator="equal">
      <formula>"Hỏng"</formula>
    </cfRule>
    <cfRule type="cellIs" dxfId="258" priority="27" operator="equal">
      <formula>"Nợ"</formula>
    </cfRule>
  </conditionalFormatting>
  <conditionalFormatting sqref="O10:R12 L10:M12 H10:H12">
    <cfRule type="cellIs" dxfId="257" priority="18" stopIfTrue="1" operator="lessThan">
      <formula>5</formula>
    </cfRule>
  </conditionalFormatting>
  <conditionalFormatting sqref="O10:R12">
    <cfRule type="containsText" dxfId="256" priority="25" operator="containsText" text="Nợ">
      <formula>NOT(ISERROR(SEARCH("Nợ",O10)))</formula>
    </cfRule>
    <cfRule type="cellIs" dxfId="255" priority="17" operator="equal">
      <formula>"Ko Đạt"</formula>
    </cfRule>
  </conditionalFormatting>
  <conditionalFormatting sqref="O16:R16 L16:M16 H16">
    <cfRule type="cellIs" dxfId="254" priority="3" stopIfTrue="1" operator="lessThan">
      <formula>5</formula>
    </cfRule>
  </conditionalFormatting>
  <conditionalFormatting sqref="O16:R16">
    <cfRule type="cellIs" dxfId="253" priority="2" operator="equal">
      <formula>"Ko Đạt"</formula>
    </cfRule>
    <cfRule type="cellIs" dxfId="252" priority="13" operator="equal">
      <formula>"Hỏng"</formula>
    </cfRule>
    <cfRule type="cellIs" dxfId="251" priority="12" operator="equal">
      <formula>"Nợ"</formula>
    </cfRule>
    <cfRule type="containsText" dxfId="250" priority="10" operator="containsText" text="Nợ">
      <formula>NOT(ISERROR(SEARCH("Nợ",O16)))</formula>
    </cfRule>
  </conditionalFormatting>
  <conditionalFormatting sqref="P9:R9">
    <cfRule type="containsText" dxfId="249" priority="34" operator="containsText" text="Nợ">
      <formula>NOT(ISERROR(SEARCH("Nợ",P9)))</formula>
    </cfRule>
  </conditionalFormatting>
  <conditionalFormatting sqref="R9:R12">
    <cfRule type="containsText" dxfId="248" priority="26" operator="containsText" text="N">
      <formula>NOT(ISERROR(SEARCH("N",R9)))</formula>
    </cfRule>
  </conditionalFormatting>
  <conditionalFormatting sqref="R16">
    <cfRule type="containsText" dxfId="247" priority="11" operator="containsText" text="N">
      <formula>NOT(ISERROR(SEARCH("N",R16)))</formula>
    </cfRule>
  </conditionalFormatting>
  <conditionalFormatting sqref="U10:U12">
    <cfRule type="cellIs" dxfId="246" priority="22" operator="notEqual">
      <formula>"CNTN"</formula>
    </cfRule>
    <cfRule type="cellIs" dxfId="245" priority="24" operator="greaterThan">
      <formula>"Hoãn CN"</formula>
    </cfRule>
    <cfRule type="cellIs" dxfId="244" priority="23" operator="greaterThan">
      <formula>"HOÃN CN"</formula>
    </cfRule>
  </conditionalFormatting>
  <conditionalFormatting sqref="U16">
    <cfRule type="cellIs" dxfId="243" priority="8" operator="greaterThan">
      <formula>"HOÃN CN"</formula>
    </cfRule>
    <cfRule type="cellIs" dxfId="242" priority="9" operator="greaterThan">
      <formula>"Hoãn CN"</formula>
    </cfRule>
    <cfRule type="cellIs" dxfId="241" priority="7" operator="notEqual">
      <formula>"CNTN"</formula>
    </cfRule>
  </conditionalFormatting>
  <conditionalFormatting sqref="V9:W12">
    <cfRule type="cellIs" dxfId="240" priority="30" operator="greaterThan">
      <formula>0</formula>
    </cfRule>
  </conditionalFormatting>
  <conditionalFormatting sqref="V16:W16">
    <cfRule type="cellIs" dxfId="239" priority="14" operator="greaterThan">
      <formula>0</formula>
    </cfRule>
  </conditionalFormatting>
  <conditionalFormatting sqref="X1:X12">
    <cfRule type="containsText" dxfId="238" priority="29" operator="containsText" text="h">
      <formula>NOT(ISERROR(SEARCH("h",X1)))</formula>
    </cfRule>
  </conditionalFormatting>
  <conditionalFormatting sqref="X16">
    <cfRule type="containsText" dxfId="237" priority="15" operator="containsText" text="h">
      <formula>NOT(ISERROR(SEARCH("h",X16)))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Z16"/>
  <sheetViews>
    <sheetView zoomScale="90" zoomScaleNormal="90" workbookViewId="0">
      <pane ySplit="8" topLeftCell="A9" activePane="bottomLeft" state="frozen"/>
      <selection pane="bottomLeft" activeCell="Q23" sqref="Q23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20" customWidth="1"/>
    <col min="22" max="22" width="20.140625" style="1" customWidth="1"/>
    <col min="23" max="24" width="5.28515625" style="2" customWidth="1"/>
    <col min="25" max="25" width="9.855468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6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6">
      <c r="A2" s="120" t="s">
        <v>128</v>
      </c>
      <c r="B2" s="120"/>
      <c r="C2" s="120"/>
      <c r="D2" s="120"/>
      <c r="E2" s="120" t="s">
        <v>230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6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6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6" ht="48.7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6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6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Z9" s="17"/>
    </row>
    <row r="10" spans="1:26" s="17" customFormat="1" ht="19.5" customHeight="1">
      <c r="A10" s="88">
        <v>1</v>
      </c>
      <c r="B10" s="117">
        <v>26217129006</v>
      </c>
      <c r="C10" s="90" t="s">
        <v>25</v>
      </c>
      <c r="D10" s="91" t="s">
        <v>23</v>
      </c>
      <c r="E10" s="92">
        <v>37374</v>
      </c>
      <c r="F10" s="93" t="s">
        <v>65</v>
      </c>
      <c r="G10" s="94" t="s">
        <v>14</v>
      </c>
      <c r="H10" s="95">
        <v>6.84</v>
      </c>
      <c r="I10" s="96"/>
      <c r="J10" s="113">
        <v>7.3</v>
      </c>
      <c r="K10" s="96">
        <v>7.2</v>
      </c>
      <c r="L10" s="95">
        <v>7.3</v>
      </c>
      <c r="M10" s="95">
        <v>6.85</v>
      </c>
      <c r="N10" s="95">
        <v>2.76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6" s="17" customFormat="1" ht="19.5" customHeight="1">
      <c r="A11" s="46">
        <v>2</v>
      </c>
      <c r="B11" s="86">
        <v>26217234911</v>
      </c>
      <c r="C11" s="48" t="s">
        <v>114</v>
      </c>
      <c r="D11" s="49" t="s">
        <v>53</v>
      </c>
      <c r="E11" s="50">
        <v>37565</v>
      </c>
      <c r="F11" s="51" t="s">
        <v>101</v>
      </c>
      <c r="G11" s="52" t="s">
        <v>14</v>
      </c>
      <c r="H11" s="53">
        <v>6.85</v>
      </c>
      <c r="I11" s="54"/>
      <c r="J11" s="81">
        <v>7.6</v>
      </c>
      <c r="K11" s="54">
        <v>7.8</v>
      </c>
      <c r="L11" s="53">
        <v>7.7</v>
      </c>
      <c r="M11" s="53">
        <v>6.88</v>
      </c>
      <c r="N11" s="53">
        <v>2.78</v>
      </c>
      <c r="O11" s="55" t="s">
        <v>27</v>
      </c>
      <c r="P11" s="55" t="s">
        <v>27</v>
      </c>
      <c r="Q11" s="55" t="s">
        <v>27</v>
      </c>
      <c r="R11" s="55" t="s">
        <v>27</v>
      </c>
      <c r="S11" s="55" t="s">
        <v>97</v>
      </c>
      <c r="T11" s="56"/>
      <c r="U11" s="57" t="s">
        <v>132</v>
      </c>
      <c r="W11" s="18">
        <v>0</v>
      </c>
      <c r="X11" s="18"/>
    </row>
    <row r="14" spans="1:26">
      <c r="A14" s="65" t="s">
        <v>228</v>
      </c>
    </row>
    <row r="15" spans="1:26" s="17" customFormat="1" ht="19.5" customHeight="1">
      <c r="A15" s="88">
        <v>1</v>
      </c>
      <c r="B15" s="117">
        <v>26203127701</v>
      </c>
      <c r="C15" s="90" t="s">
        <v>232</v>
      </c>
      <c r="D15" s="91" t="s">
        <v>42</v>
      </c>
      <c r="E15" s="92">
        <v>37560</v>
      </c>
      <c r="F15" s="93" t="s">
        <v>65</v>
      </c>
      <c r="G15" s="94" t="s">
        <v>47</v>
      </c>
      <c r="H15" s="95">
        <v>7.45</v>
      </c>
      <c r="I15" s="96"/>
      <c r="J15" s="113">
        <v>8.1</v>
      </c>
      <c r="K15" s="96">
        <v>8.9</v>
      </c>
      <c r="L15" s="95">
        <v>8.4</v>
      </c>
      <c r="M15" s="95">
        <v>7.48</v>
      </c>
      <c r="N15" s="95">
        <v>3.16</v>
      </c>
      <c r="O15" s="97">
        <v>0</v>
      </c>
      <c r="P15" s="97" t="s">
        <v>27</v>
      </c>
      <c r="Q15" s="97" t="s">
        <v>27</v>
      </c>
      <c r="R15" s="97" t="s">
        <v>27</v>
      </c>
      <c r="S15" s="97" t="s">
        <v>97</v>
      </c>
      <c r="T15" s="98"/>
      <c r="U15" s="99" t="s">
        <v>139</v>
      </c>
      <c r="V15" s="17" t="s">
        <v>231</v>
      </c>
      <c r="W15" s="18">
        <v>0</v>
      </c>
      <c r="X15" s="18"/>
    </row>
    <row r="16" spans="1:26" s="17" customFormat="1" ht="19.5" customHeight="1">
      <c r="A16" s="46">
        <v>2</v>
      </c>
      <c r="B16" s="86">
        <v>26217235595</v>
      </c>
      <c r="C16" s="48" t="s">
        <v>104</v>
      </c>
      <c r="D16" s="49" t="s">
        <v>1</v>
      </c>
      <c r="E16" s="50">
        <v>37380</v>
      </c>
      <c r="F16" s="51" t="s">
        <v>101</v>
      </c>
      <c r="G16" s="52" t="s">
        <v>14</v>
      </c>
      <c r="H16" s="53">
        <v>6.66</v>
      </c>
      <c r="I16" s="54"/>
      <c r="J16" s="81">
        <v>7.2</v>
      </c>
      <c r="K16" s="54">
        <v>8.1999999999999993</v>
      </c>
      <c r="L16" s="53">
        <v>7.6</v>
      </c>
      <c r="M16" s="53">
        <v>6.7</v>
      </c>
      <c r="N16" s="53">
        <v>2.68</v>
      </c>
      <c r="O16" s="55">
        <v>0</v>
      </c>
      <c r="P16" s="55">
        <v>0</v>
      </c>
      <c r="Q16" s="55" t="s">
        <v>27</v>
      </c>
      <c r="R16" s="55" t="s">
        <v>27</v>
      </c>
      <c r="S16" s="55" t="s">
        <v>97</v>
      </c>
      <c r="T16" s="56"/>
      <c r="U16" s="57" t="s">
        <v>139</v>
      </c>
      <c r="W16" s="18">
        <v>0</v>
      </c>
      <c r="X16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1 L10:M11 O10:R11">
    <cfRule type="cellIs" dxfId="236" priority="448" operator="lessThan">
      <formula>4</formula>
    </cfRule>
    <cfRule type="cellIs" dxfId="235" priority="447" stopIfTrue="1" operator="lessThan">
      <formula>5</formula>
    </cfRule>
  </conditionalFormatting>
  <conditionalFormatting sqref="H15:H16 L15:M16 O15:R16">
    <cfRule type="cellIs" dxfId="234" priority="5" stopIfTrue="1" operator="lessThan">
      <formula>5</formula>
    </cfRule>
    <cfRule type="cellIs" dxfId="233" priority="6" operator="lessThan">
      <formula>4</formula>
    </cfRule>
  </conditionalFormatting>
  <conditionalFormatting sqref="J10:M11 O10:R11">
    <cfRule type="cellIs" dxfId="232" priority="443" operator="lessThan">
      <formula>5.5</formula>
    </cfRule>
  </conditionalFormatting>
  <conditionalFormatting sqref="J15:M16 O15:R16">
    <cfRule type="cellIs" dxfId="231" priority="2" operator="lessThan">
      <formula>5.5</formula>
    </cfRule>
  </conditionalFormatting>
  <conditionalFormatting sqref="L10:L11">
    <cfRule type="cellIs" dxfId="230" priority="442" operator="lessThan">
      <formula>1</formula>
    </cfRule>
  </conditionalFormatting>
  <conditionalFormatting sqref="L15:L16">
    <cfRule type="cellIs" dxfId="229" priority="1" operator="lessThan">
      <formula>1</formula>
    </cfRule>
  </conditionalFormatting>
  <conditionalFormatting sqref="O1:R9">
    <cfRule type="cellIs" dxfId="228" priority="35" operator="equal">
      <formula>"Nợ"</formula>
    </cfRule>
    <cfRule type="cellIs" dxfId="227" priority="36" operator="equal">
      <formula>"Hỏng"</formula>
    </cfRule>
  </conditionalFormatting>
  <conditionalFormatting sqref="O10:R11 L10:M11 H10:H11">
    <cfRule type="cellIs" dxfId="226" priority="446" stopIfTrue="1" operator="lessThan">
      <formula>5</formula>
    </cfRule>
  </conditionalFormatting>
  <conditionalFormatting sqref="O10:R11">
    <cfRule type="cellIs" dxfId="225" priority="462" operator="equal">
      <formula>"Hỏng"</formula>
    </cfRule>
    <cfRule type="cellIs" dxfId="224" priority="461" operator="equal">
      <formula>"Nợ"</formula>
    </cfRule>
    <cfRule type="containsText" dxfId="223" priority="454" operator="containsText" text="Nợ">
      <formula>NOT(ISERROR(SEARCH("Nợ",O10)))</formula>
    </cfRule>
    <cfRule type="cellIs" dxfId="222" priority="445" operator="equal">
      <formula>"Ko Đạt"</formula>
    </cfRule>
  </conditionalFormatting>
  <conditionalFormatting sqref="O15:R16 L15:M16 H15:H16">
    <cfRule type="cellIs" dxfId="221" priority="4" stopIfTrue="1" operator="lessThan">
      <formula>5</formula>
    </cfRule>
  </conditionalFormatting>
  <conditionalFormatting sqref="O15:R16">
    <cfRule type="cellIs" dxfId="220" priority="3" operator="equal">
      <formula>"Ko Đạt"</formula>
    </cfRule>
    <cfRule type="cellIs" dxfId="219" priority="13" operator="equal">
      <formula>"Nợ"</formula>
    </cfRule>
    <cfRule type="containsText" dxfId="218" priority="10" operator="containsText" text="Nợ">
      <formula>NOT(ISERROR(SEARCH("Nợ",O15)))</formula>
    </cfRule>
    <cfRule type="cellIs" dxfId="217" priority="14" operator="equal">
      <formula>"Hỏng"</formula>
    </cfRule>
  </conditionalFormatting>
  <conditionalFormatting sqref="P9:R9">
    <cfRule type="containsText" dxfId="216" priority="34" operator="containsText" text="Nợ">
      <formula>NOT(ISERROR(SEARCH("Nợ",P9)))</formula>
    </cfRule>
  </conditionalFormatting>
  <conditionalFormatting sqref="R9">
    <cfRule type="containsText" dxfId="215" priority="37" operator="containsText" text="N">
      <formula>NOT(ISERROR(SEARCH("N",R9)))</formula>
    </cfRule>
  </conditionalFormatting>
  <conditionalFormatting sqref="R10:R11">
    <cfRule type="containsText" dxfId="214" priority="457" operator="containsText" text="N">
      <formula>NOT(ISERROR(SEARCH("N",R10)))</formula>
    </cfRule>
  </conditionalFormatting>
  <conditionalFormatting sqref="R15:R16">
    <cfRule type="containsText" dxfId="213" priority="11" operator="containsText" text="N">
      <formula>NOT(ISERROR(SEARCH("N",R15)))</formula>
    </cfRule>
  </conditionalFormatting>
  <conditionalFormatting sqref="U10:U11">
    <cfRule type="cellIs" dxfId="212" priority="452" operator="greaterThan">
      <formula>"HOÃN CN"</formula>
    </cfRule>
    <cfRule type="cellIs" dxfId="211" priority="453" operator="greaterThan">
      <formula>"Hoãn CN"</formula>
    </cfRule>
    <cfRule type="cellIs" dxfId="210" priority="451" operator="notEqual">
      <formula>"CNTN"</formula>
    </cfRule>
  </conditionalFormatting>
  <conditionalFormatting sqref="U15:U16">
    <cfRule type="cellIs" dxfId="209" priority="8" operator="greaterThan">
      <formula>"HOÃN CN"</formula>
    </cfRule>
    <cfRule type="cellIs" dxfId="208" priority="7" operator="notEqual">
      <formula>"CNTN"</formula>
    </cfRule>
    <cfRule type="cellIs" dxfId="207" priority="9" operator="greaterThan">
      <formula>"Hoãn CN"</formula>
    </cfRule>
  </conditionalFormatting>
  <conditionalFormatting sqref="V9:W11">
    <cfRule type="cellIs" dxfId="206" priority="38" operator="greaterThan">
      <formula>0</formula>
    </cfRule>
  </conditionalFormatting>
  <conditionalFormatting sqref="V15:W16">
    <cfRule type="cellIs" dxfId="205" priority="12" operator="greaterThan">
      <formula>0</formula>
    </cfRule>
  </conditionalFormatting>
  <conditionalFormatting sqref="X1:X11">
    <cfRule type="containsText" dxfId="204" priority="463" operator="containsText" text="h">
      <formula>NOT(ISERROR(SEARCH("h",X1)))</formula>
    </cfRule>
  </conditionalFormatting>
  <conditionalFormatting sqref="X15:X16">
    <cfRule type="containsText" dxfId="203" priority="15" operator="containsText" text="h">
      <formula>NOT(ISERROR(SEARCH("h",X15)))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</sheetPr>
  <dimension ref="A1:X12"/>
  <sheetViews>
    <sheetView zoomScale="90" zoomScaleNormal="90" workbookViewId="0">
      <pane ySplit="8" topLeftCell="A9" activePane="bottomLeft" state="frozen"/>
      <selection pane="bottomLeft" activeCell="Q19" sqref="Q19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" style="1" customWidth="1"/>
    <col min="20" max="20" width="9.5703125" style="1" customWidth="1"/>
    <col min="21" max="21" width="10.140625" style="20" customWidth="1"/>
    <col min="22" max="22" width="15.28515625" style="1" customWidth="1"/>
    <col min="23" max="24" width="5.28515625" style="2" customWidth="1"/>
    <col min="25" max="249" width="9.140625" style="1"/>
    <col min="250" max="250" width="4.42578125" style="1" customWidth="1"/>
    <col min="251" max="251" width="12.85546875" style="1" customWidth="1"/>
    <col min="252" max="252" width="16.140625" style="1" customWidth="1"/>
    <col min="253" max="253" width="7.5703125" style="1" customWidth="1"/>
    <col min="254" max="254" width="9.85546875" style="1" customWidth="1"/>
    <col min="255" max="255" width="10.140625" style="1" customWidth="1"/>
    <col min="256" max="256" width="4.85546875" style="1" customWidth="1"/>
    <col min="257" max="258" width="6.140625" style="1" customWidth="1"/>
    <col min="259" max="262" width="6" style="1" customWidth="1"/>
    <col min="263" max="268" width="5.140625" style="1" customWidth="1"/>
    <col min="269" max="269" width="9.7109375" style="1" customWidth="1"/>
    <col min="270" max="270" width="11.7109375" style="1" customWidth="1"/>
    <col min="271" max="271" width="9.140625" style="1"/>
    <col min="272" max="272" width="9.85546875" style="1" customWidth="1"/>
    <col min="273" max="274" width="7.85546875" style="1" customWidth="1"/>
    <col min="275" max="505" width="9.140625" style="1"/>
    <col min="506" max="506" width="4.42578125" style="1" customWidth="1"/>
    <col min="507" max="507" width="12.85546875" style="1" customWidth="1"/>
    <col min="508" max="508" width="16.140625" style="1" customWidth="1"/>
    <col min="509" max="509" width="7.5703125" style="1" customWidth="1"/>
    <col min="510" max="510" width="9.85546875" style="1" customWidth="1"/>
    <col min="511" max="511" width="10.140625" style="1" customWidth="1"/>
    <col min="512" max="512" width="4.85546875" style="1" customWidth="1"/>
    <col min="513" max="514" width="6.140625" style="1" customWidth="1"/>
    <col min="515" max="518" width="6" style="1" customWidth="1"/>
    <col min="519" max="524" width="5.140625" style="1" customWidth="1"/>
    <col min="525" max="525" width="9.7109375" style="1" customWidth="1"/>
    <col min="526" max="526" width="11.7109375" style="1" customWidth="1"/>
    <col min="527" max="527" width="9.140625" style="1"/>
    <col min="528" max="528" width="9.85546875" style="1" customWidth="1"/>
    <col min="529" max="530" width="7.85546875" style="1" customWidth="1"/>
    <col min="531" max="761" width="9.140625" style="1"/>
    <col min="762" max="762" width="4.42578125" style="1" customWidth="1"/>
    <col min="763" max="763" width="12.85546875" style="1" customWidth="1"/>
    <col min="764" max="764" width="16.140625" style="1" customWidth="1"/>
    <col min="765" max="765" width="7.5703125" style="1" customWidth="1"/>
    <col min="766" max="766" width="9.85546875" style="1" customWidth="1"/>
    <col min="767" max="767" width="10.140625" style="1" customWidth="1"/>
    <col min="768" max="768" width="4.85546875" style="1" customWidth="1"/>
    <col min="769" max="770" width="6.140625" style="1" customWidth="1"/>
    <col min="771" max="774" width="6" style="1" customWidth="1"/>
    <col min="775" max="780" width="5.140625" style="1" customWidth="1"/>
    <col min="781" max="781" width="9.7109375" style="1" customWidth="1"/>
    <col min="782" max="782" width="11.7109375" style="1" customWidth="1"/>
    <col min="783" max="783" width="9.140625" style="1"/>
    <col min="784" max="784" width="9.85546875" style="1" customWidth="1"/>
    <col min="785" max="786" width="7.85546875" style="1" customWidth="1"/>
    <col min="787" max="1017" width="9.140625" style="1"/>
    <col min="1018" max="1018" width="4.42578125" style="1" customWidth="1"/>
    <col min="1019" max="1019" width="12.85546875" style="1" customWidth="1"/>
    <col min="1020" max="1020" width="16.140625" style="1" customWidth="1"/>
    <col min="1021" max="1021" width="7.5703125" style="1" customWidth="1"/>
    <col min="1022" max="1022" width="9.85546875" style="1" customWidth="1"/>
    <col min="1023" max="1023" width="10.140625" style="1" customWidth="1"/>
    <col min="1024" max="1024" width="4.85546875" style="1" customWidth="1"/>
    <col min="1025" max="1026" width="6.140625" style="1" customWidth="1"/>
    <col min="1027" max="1030" width="6" style="1" customWidth="1"/>
    <col min="1031" max="1036" width="5.140625" style="1" customWidth="1"/>
    <col min="1037" max="1037" width="9.7109375" style="1" customWidth="1"/>
    <col min="1038" max="1038" width="11.7109375" style="1" customWidth="1"/>
    <col min="1039" max="1039" width="9.140625" style="1"/>
    <col min="1040" max="1040" width="9.85546875" style="1" customWidth="1"/>
    <col min="1041" max="1042" width="7.85546875" style="1" customWidth="1"/>
    <col min="1043" max="1273" width="9.140625" style="1"/>
    <col min="1274" max="1274" width="4.42578125" style="1" customWidth="1"/>
    <col min="1275" max="1275" width="12.85546875" style="1" customWidth="1"/>
    <col min="1276" max="1276" width="16.140625" style="1" customWidth="1"/>
    <col min="1277" max="1277" width="7.5703125" style="1" customWidth="1"/>
    <col min="1278" max="1278" width="9.85546875" style="1" customWidth="1"/>
    <col min="1279" max="1279" width="10.140625" style="1" customWidth="1"/>
    <col min="1280" max="1280" width="4.85546875" style="1" customWidth="1"/>
    <col min="1281" max="1282" width="6.140625" style="1" customWidth="1"/>
    <col min="1283" max="1286" width="6" style="1" customWidth="1"/>
    <col min="1287" max="1292" width="5.140625" style="1" customWidth="1"/>
    <col min="1293" max="1293" width="9.7109375" style="1" customWidth="1"/>
    <col min="1294" max="1294" width="11.7109375" style="1" customWidth="1"/>
    <col min="1295" max="1295" width="9.140625" style="1"/>
    <col min="1296" max="1296" width="9.85546875" style="1" customWidth="1"/>
    <col min="1297" max="1298" width="7.85546875" style="1" customWidth="1"/>
    <col min="1299" max="1529" width="9.140625" style="1"/>
    <col min="1530" max="1530" width="4.42578125" style="1" customWidth="1"/>
    <col min="1531" max="1531" width="12.85546875" style="1" customWidth="1"/>
    <col min="1532" max="1532" width="16.140625" style="1" customWidth="1"/>
    <col min="1533" max="1533" width="7.5703125" style="1" customWidth="1"/>
    <col min="1534" max="1534" width="9.85546875" style="1" customWidth="1"/>
    <col min="1535" max="1535" width="10.140625" style="1" customWidth="1"/>
    <col min="1536" max="1536" width="4.85546875" style="1" customWidth="1"/>
    <col min="1537" max="1538" width="6.140625" style="1" customWidth="1"/>
    <col min="1539" max="1542" width="6" style="1" customWidth="1"/>
    <col min="1543" max="1548" width="5.140625" style="1" customWidth="1"/>
    <col min="1549" max="1549" width="9.7109375" style="1" customWidth="1"/>
    <col min="1550" max="1550" width="11.7109375" style="1" customWidth="1"/>
    <col min="1551" max="1551" width="9.140625" style="1"/>
    <col min="1552" max="1552" width="9.85546875" style="1" customWidth="1"/>
    <col min="1553" max="1554" width="7.85546875" style="1" customWidth="1"/>
    <col min="1555" max="1785" width="9.140625" style="1"/>
    <col min="1786" max="1786" width="4.42578125" style="1" customWidth="1"/>
    <col min="1787" max="1787" width="12.85546875" style="1" customWidth="1"/>
    <col min="1788" max="1788" width="16.140625" style="1" customWidth="1"/>
    <col min="1789" max="1789" width="7.5703125" style="1" customWidth="1"/>
    <col min="1790" max="1790" width="9.85546875" style="1" customWidth="1"/>
    <col min="1791" max="1791" width="10.140625" style="1" customWidth="1"/>
    <col min="1792" max="1792" width="4.85546875" style="1" customWidth="1"/>
    <col min="1793" max="1794" width="6.140625" style="1" customWidth="1"/>
    <col min="1795" max="1798" width="6" style="1" customWidth="1"/>
    <col min="1799" max="1804" width="5.140625" style="1" customWidth="1"/>
    <col min="1805" max="1805" width="9.7109375" style="1" customWidth="1"/>
    <col min="1806" max="1806" width="11.7109375" style="1" customWidth="1"/>
    <col min="1807" max="1807" width="9.140625" style="1"/>
    <col min="1808" max="1808" width="9.85546875" style="1" customWidth="1"/>
    <col min="1809" max="1810" width="7.85546875" style="1" customWidth="1"/>
    <col min="1811" max="2041" width="9.140625" style="1"/>
    <col min="2042" max="2042" width="4.42578125" style="1" customWidth="1"/>
    <col min="2043" max="2043" width="12.85546875" style="1" customWidth="1"/>
    <col min="2044" max="2044" width="16.140625" style="1" customWidth="1"/>
    <col min="2045" max="2045" width="7.5703125" style="1" customWidth="1"/>
    <col min="2046" max="2046" width="9.85546875" style="1" customWidth="1"/>
    <col min="2047" max="2047" width="10.140625" style="1" customWidth="1"/>
    <col min="2048" max="2048" width="4.85546875" style="1" customWidth="1"/>
    <col min="2049" max="2050" width="6.140625" style="1" customWidth="1"/>
    <col min="2051" max="2054" width="6" style="1" customWidth="1"/>
    <col min="2055" max="2060" width="5.140625" style="1" customWidth="1"/>
    <col min="2061" max="2061" width="9.7109375" style="1" customWidth="1"/>
    <col min="2062" max="2062" width="11.7109375" style="1" customWidth="1"/>
    <col min="2063" max="2063" width="9.140625" style="1"/>
    <col min="2064" max="2064" width="9.85546875" style="1" customWidth="1"/>
    <col min="2065" max="2066" width="7.85546875" style="1" customWidth="1"/>
    <col min="2067" max="2297" width="9.140625" style="1"/>
    <col min="2298" max="2298" width="4.42578125" style="1" customWidth="1"/>
    <col min="2299" max="2299" width="12.85546875" style="1" customWidth="1"/>
    <col min="2300" max="2300" width="16.140625" style="1" customWidth="1"/>
    <col min="2301" max="2301" width="7.5703125" style="1" customWidth="1"/>
    <col min="2302" max="2302" width="9.85546875" style="1" customWidth="1"/>
    <col min="2303" max="2303" width="10.140625" style="1" customWidth="1"/>
    <col min="2304" max="2304" width="4.85546875" style="1" customWidth="1"/>
    <col min="2305" max="2306" width="6.140625" style="1" customWidth="1"/>
    <col min="2307" max="2310" width="6" style="1" customWidth="1"/>
    <col min="2311" max="2316" width="5.140625" style="1" customWidth="1"/>
    <col min="2317" max="2317" width="9.7109375" style="1" customWidth="1"/>
    <col min="2318" max="2318" width="11.7109375" style="1" customWidth="1"/>
    <col min="2319" max="2319" width="9.140625" style="1"/>
    <col min="2320" max="2320" width="9.85546875" style="1" customWidth="1"/>
    <col min="2321" max="2322" width="7.85546875" style="1" customWidth="1"/>
    <col min="2323" max="2553" width="9.140625" style="1"/>
    <col min="2554" max="2554" width="4.42578125" style="1" customWidth="1"/>
    <col min="2555" max="2555" width="12.85546875" style="1" customWidth="1"/>
    <col min="2556" max="2556" width="16.140625" style="1" customWidth="1"/>
    <col min="2557" max="2557" width="7.5703125" style="1" customWidth="1"/>
    <col min="2558" max="2558" width="9.85546875" style="1" customWidth="1"/>
    <col min="2559" max="2559" width="10.140625" style="1" customWidth="1"/>
    <col min="2560" max="2560" width="4.85546875" style="1" customWidth="1"/>
    <col min="2561" max="2562" width="6.140625" style="1" customWidth="1"/>
    <col min="2563" max="2566" width="6" style="1" customWidth="1"/>
    <col min="2567" max="2572" width="5.140625" style="1" customWidth="1"/>
    <col min="2573" max="2573" width="9.7109375" style="1" customWidth="1"/>
    <col min="2574" max="2574" width="11.7109375" style="1" customWidth="1"/>
    <col min="2575" max="2575" width="9.140625" style="1"/>
    <col min="2576" max="2576" width="9.85546875" style="1" customWidth="1"/>
    <col min="2577" max="2578" width="7.85546875" style="1" customWidth="1"/>
    <col min="2579" max="2809" width="9.140625" style="1"/>
    <col min="2810" max="2810" width="4.42578125" style="1" customWidth="1"/>
    <col min="2811" max="2811" width="12.85546875" style="1" customWidth="1"/>
    <col min="2812" max="2812" width="16.140625" style="1" customWidth="1"/>
    <col min="2813" max="2813" width="7.5703125" style="1" customWidth="1"/>
    <col min="2814" max="2814" width="9.85546875" style="1" customWidth="1"/>
    <col min="2815" max="2815" width="10.140625" style="1" customWidth="1"/>
    <col min="2816" max="2816" width="4.85546875" style="1" customWidth="1"/>
    <col min="2817" max="2818" width="6.140625" style="1" customWidth="1"/>
    <col min="2819" max="2822" width="6" style="1" customWidth="1"/>
    <col min="2823" max="2828" width="5.140625" style="1" customWidth="1"/>
    <col min="2829" max="2829" width="9.7109375" style="1" customWidth="1"/>
    <col min="2830" max="2830" width="11.7109375" style="1" customWidth="1"/>
    <col min="2831" max="2831" width="9.140625" style="1"/>
    <col min="2832" max="2832" width="9.85546875" style="1" customWidth="1"/>
    <col min="2833" max="2834" width="7.85546875" style="1" customWidth="1"/>
    <col min="2835" max="3065" width="9.140625" style="1"/>
    <col min="3066" max="3066" width="4.42578125" style="1" customWidth="1"/>
    <col min="3067" max="3067" width="12.85546875" style="1" customWidth="1"/>
    <col min="3068" max="3068" width="16.140625" style="1" customWidth="1"/>
    <col min="3069" max="3069" width="7.5703125" style="1" customWidth="1"/>
    <col min="3070" max="3070" width="9.85546875" style="1" customWidth="1"/>
    <col min="3071" max="3071" width="10.140625" style="1" customWidth="1"/>
    <col min="3072" max="3072" width="4.85546875" style="1" customWidth="1"/>
    <col min="3073" max="3074" width="6.140625" style="1" customWidth="1"/>
    <col min="3075" max="3078" width="6" style="1" customWidth="1"/>
    <col min="3079" max="3084" width="5.140625" style="1" customWidth="1"/>
    <col min="3085" max="3085" width="9.7109375" style="1" customWidth="1"/>
    <col min="3086" max="3086" width="11.7109375" style="1" customWidth="1"/>
    <col min="3087" max="3087" width="9.140625" style="1"/>
    <col min="3088" max="3088" width="9.85546875" style="1" customWidth="1"/>
    <col min="3089" max="3090" width="7.85546875" style="1" customWidth="1"/>
    <col min="3091" max="3321" width="9.140625" style="1"/>
    <col min="3322" max="3322" width="4.42578125" style="1" customWidth="1"/>
    <col min="3323" max="3323" width="12.85546875" style="1" customWidth="1"/>
    <col min="3324" max="3324" width="16.140625" style="1" customWidth="1"/>
    <col min="3325" max="3325" width="7.5703125" style="1" customWidth="1"/>
    <col min="3326" max="3326" width="9.85546875" style="1" customWidth="1"/>
    <col min="3327" max="3327" width="10.140625" style="1" customWidth="1"/>
    <col min="3328" max="3328" width="4.85546875" style="1" customWidth="1"/>
    <col min="3329" max="3330" width="6.140625" style="1" customWidth="1"/>
    <col min="3331" max="3334" width="6" style="1" customWidth="1"/>
    <col min="3335" max="3340" width="5.140625" style="1" customWidth="1"/>
    <col min="3341" max="3341" width="9.7109375" style="1" customWidth="1"/>
    <col min="3342" max="3342" width="11.7109375" style="1" customWidth="1"/>
    <col min="3343" max="3343" width="9.140625" style="1"/>
    <col min="3344" max="3344" width="9.85546875" style="1" customWidth="1"/>
    <col min="3345" max="3346" width="7.85546875" style="1" customWidth="1"/>
    <col min="3347" max="3577" width="9.140625" style="1"/>
    <col min="3578" max="3578" width="4.42578125" style="1" customWidth="1"/>
    <col min="3579" max="3579" width="12.85546875" style="1" customWidth="1"/>
    <col min="3580" max="3580" width="16.140625" style="1" customWidth="1"/>
    <col min="3581" max="3581" width="7.5703125" style="1" customWidth="1"/>
    <col min="3582" max="3582" width="9.85546875" style="1" customWidth="1"/>
    <col min="3583" max="3583" width="10.140625" style="1" customWidth="1"/>
    <col min="3584" max="3584" width="4.85546875" style="1" customWidth="1"/>
    <col min="3585" max="3586" width="6.140625" style="1" customWidth="1"/>
    <col min="3587" max="3590" width="6" style="1" customWidth="1"/>
    <col min="3591" max="3596" width="5.140625" style="1" customWidth="1"/>
    <col min="3597" max="3597" width="9.7109375" style="1" customWidth="1"/>
    <col min="3598" max="3598" width="11.7109375" style="1" customWidth="1"/>
    <col min="3599" max="3599" width="9.140625" style="1"/>
    <col min="3600" max="3600" width="9.85546875" style="1" customWidth="1"/>
    <col min="3601" max="3602" width="7.85546875" style="1" customWidth="1"/>
    <col min="3603" max="3833" width="9.140625" style="1"/>
    <col min="3834" max="3834" width="4.42578125" style="1" customWidth="1"/>
    <col min="3835" max="3835" width="12.85546875" style="1" customWidth="1"/>
    <col min="3836" max="3836" width="16.140625" style="1" customWidth="1"/>
    <col min="3837" max="3837" width="7.5703125" style="1" customWidth="1"/>
    <col min="3838" max="3838" width="9.85546875" style="1" customWidth="1"/>
    <col min="3839" max="3839" width="10.140625" style="1" customWidth="1"/>
    <col min="3840" max="3840" width="4.85546875" style="1" customWidth="1"/>
    <col min="3841" max="3842" width="6.140625" style="1" customWidth="1"/>
    <col min="3843" max="3846" width="6" style="1" customWidth="1"/>
    <col min="3847" max="3852" width="5.140625" style="1" customWidth="1"/>
    <col min="3853" max="3853" width="9.7109375" style="1" customWidth="1"/>
    <col min="3854" max="3854" width="11.7109375" style="1" customWidth="1"/>
    <col min="3855" max="3855" width="9.140625" style="1"/>
    <col min="3856" max="3856" width="9.85546875" style="1" customWidth="1"/>
    <col min="3857" max="3858" width="7.85546875" style="1" customWidth="1"/>
    <col min="3859" max="4089" width="9.140625" style="1"/>
    <col min="4090" max="4090" width="4.42578125" style="1" customWidth="1"/>
    <col min="4091" max="4091" width="12.85546875" style="1" customWidth="1"/>
    <col min="4092" max="4092" width="16.140625" style="1" customWidth="1"/>
    <col min="4093" max="4093" width="7.5703125" style="1" customWidth="1"/>
    <col min="4094" max="4094" width="9.85546875" style="1" customWidth="1"/>
    <col min="4095" max="4095" width="10.140625" style="1" customWidth="1"/>
    <col min="4096" max="4096" width="4.85546875" style="1" customWidth="1"/>
    <col min="4097" max="4098" width="6.140625" style="1" customWidth="1"/>
    <col min="4099" max="4102" width="6" style="1" customWidth="1"/>
    <col min="4103" max="4108" width="5.140625" style="1" customWidth="1"/>
    <col min="4109" max="4109" width="9.7109375" style="1" customWidth="1"/>
    <col min="4110" max="4110" width="11.7109375" style="1" customWidth="1"/>
    <col min="4111" max="4111" width="9.140625" style="1"/>
    <col min="4112" max="4112" width="9.85546875" style="1" customWidth="1"/>
    <col min="4113" max="4114" width="7.85546875" style="1" customWidth="1"/>
    <col min="4115" max="4345" width="9.140625" style="1"/>
    <col min="4346" max="4346" width="4.42578125" style="1" customWidth="1"/>
    <col min="4347" max="4347" width="12.85546875" style="1" customWidth="1"/>
    <col min="4348" max="4348" width="16.140625" style="1" customWidth="1"/>
    <col min="4349" max="4349" width="7.5703125" style="1" customWidth="1"/>
    <col min="4350" max="4350" width="9.85546875" style="1" customWidth="1"/>
    <col min="4351" max="4351" width="10.140625" style="1" customWidth="1"/>
    <col min="4352" max="4352" width="4.85546875" style="1" customWidth="1"/>
    <col min="4353" max="4354" width="6.140625" style="1" customWidth="1"/>
    <col min="4355" max="4358" width="6" style="1" customWidth="1"/>
    <col min="4359" max="4364" width="5.140625" style="1" customWidth="1"/>
    <col min="4365" max="4365" width="9.7109375" style="1" customWidth="1"/>
    <col min="4366" max="4366" width="11.7109375" style="1" customWidth="1"/>
    <col min="4367" max="4367" width="9.140625" style="1"/>
    <col min="4368" max="4368" width="9.85546875" style="1" customWidth="1"/>
    <col min="4369" max="4370" width="7.85546875" style="1" customWidth="1"/>
    <col min="4371" max="4601" width="9.140625" style="1"/>
    <col min="4602" max="4602" width="4.42578125" style="1" customWidth="1"/>
    <col min="4603" max="4603" width="12.85546875" style="1" customWidth="1"/>
    <col min="4604" max="4604" width="16.140625" style="1" customWidth="1"/>
    <col min="4605" max="4605" width="7.5703125" style="1" customWidth="1"/>
    <col min="4606" max="4606" width="9.85546875" style="1" customWidth="1"/>
    <col min="4607" max="4607" width="10.140625" style="1" customWidth="1"/>
    <col min="4608" max="4608" width="4.85546875" style="1" customWidth="1"/>
    <col min="4609" max="4610" width="6.140625" style="1" customWidth="1"/>
    <col min="4611" max="4614" width="6" style="1" customWidth="1"/>
    <col min="4615" max="4620" width="5.140625" style="1" customWidth="1"/>
    <col min="4621" max="4621" width="9.7109375" style="1" customWidth="1"/>
    <col min="4622" max="4622" width="11.7109375" style="1" customWidth="1"/>
    <col min="4623" max="4623" width="9.140625" style="1"/>
    <col min="4624" max="4624" width="9.85546875" style="1" customWidth="1"/>
    <col min="4625" max="4626" width="7.85546875" style="1" customWidth="1"/>
    <col min="4627" max="4857" width="9.140625" style="1"/>
    <col min="4858" max="4858" width="4.42578125" style="1" customWidth="1"/>
    <col min="4859" max="4859" width="12.85546875" style="1" customWidth="1"/>
    <col min="4860" max="4860" width="16.140625" style="1" customWidth="1"/>
    <col min="4861" max="4861" width="7.5703125" style="1" customWidth="1"/>
    <col min="4862" max="4862" width="9.85546875" style="1" customWidth="1"/>
    <col min="4863" max="4863" width="10.140625" style="1" customWidth="1"/>
    <col min="4864" max="4864" width="4.85546875" style="1" customWidth="1"/>
    <col min="4865" max="4866" width="6.140625" style="1" customWidth="1"/>
    <col min="4867" max="4870" width="6" style="1" customWidth="1"/>
    <col min="4871" max="4876" width="5.140625" style="1" customWidth="1"/>
    <col min="4877" max="4877" width="9.7109375" style="1" customWidth="1"/>
    <col min="4878" max="4878" width="11.7109375" style="1" customWidth="1"/>
    <col min="4879" max="4879" width="9.140625" style="1"/>
    <col min="4880" max="4880" width="9.85546875" style="1" customWidth="1"/>
    <col min="4881" max="4882" width="7.85546875" style="1" customWidth="1"/>
    <col min="4883" max="5113" width="9.140625" style="1"/>
    <col min="5114" max="5114" width="4.42578125" style="1" customWidth="1"/>
    <col min="5115" max="5115" width="12.85546875" style="1" customWidth="1"/>
    <col min="5116" max="5116" width="16.140625" style="1" customWidth="1"/>
    <col min="5117" max="5117" width="7.5703125" style="1" customWidth="1"/>
    <col min="5118" max="5118" width="9.85546875" style="1" customWidth="1"/>
    <col min="5119" max="5119" width="10.140625" style="1" customWidth="1"/>
    <col min="5120" max="5120" width="4.85546875" style="1" customWidth="1"/>
    <col min="5121" max="5122" width="6.140625" style="1" customWidth="1"/>
    <col min="5123" max="5126" width="6" style="1" customWidth="1"/>
    <col min="5127" max="5132" width="5.140625" style="1" customWidth="1"/>
    <col min="5133" max="5133" width="9.7109375" style="1" customWidth="1"/>
    <col min="5134" max="5134" width="11.7109375" style="1" customWidth="1"/>
    <col min="5135" max="5135" width="9.140625" style="1"/>
    <col min="5136" max="5136" width="9.85546875" style="1" customWidth="1"/>
    <col min="5137" max="5138" width="7.85546875" style="1" customWidth="1"/>
    <col min="5139" max="5369" width="9.140625" style="1"/>
    <col min="5370" max="5370" width="4.42578125" style="1" customWidth="1"/>
    <col min="5371" max="5371" width="12.85546875" style="1" customWidth="1"/>
    <col min="5372" max="5372" width="16.140625" style="1" customWidth="1"/>
    <col min="5373" max="5373" width="7.5703125" style="1" customWidth="1"/>
    <col min="5374" max="5374" width="9.85546875" style="1" customWidth="1"/>
    <col min="5375" max="5375" width="10.140625" style="1" customWidth="1"/>
    <col min="5376" max="5376" width="4.85546875" style="1" customWidth="1"/>
    <col min="5377" max="5378" width="6.140625" style="1" customWidth="1"/>
    <col min="5379" max="5382" width="6" style="1" customWidth="1"/>
    <col min="5383" max="5388" width="5.140625" style="1" customWidth="1"/>
    <col min="5389" max="5389" width="9.7109375" style="1" customWidth="1"/>
    <col min="5390" max="5390" width="11.7109375" style="1" customWidth="1"/>
    <col min="5391" max="5391" width="9.140625" style="1"/>
    <col min="5392" max="5392" width="9.85546875" style="1" customWidth="1"/>
    <col min="5393" max="5394" width="7.85546875" style="1" customWidth="1"/>
    <col min="5395" max="5625" width="9.140625" style="1"/>
    <col min="5626" max="5626" width="4.42578125" style="1" customWidth="1"/>
    <col min="5627" max="5627" width="12.85546875" style="1" customWidth="1"/>
    <col min="5628" max="5628" width="16.140625" style="1" customWidth="1"/>
    <col min="5629" max="5629" width="7.5703125" style="1" customWidth="1"/>
    <col min="5630" max="5630" width="9.85546875" style="1" customWidth="1"/>
    <col min="5631" max="5631" width="10.140625" style="1" customWidth="1"/>
    <col min="5632" max="5632" width="4.85546875" style="1" customWidth="1"/>
    <col min="5633" max="5634" width="6.140625" style="1" customWidth="1"/>
    <col min="5635" max="5638" width="6" style="1" customWidth="1"/>
    <col min="5639" max="5644" width="5.140625" style="1" customWidth="1"/>
    <col min="5645" max="5645" width="9.7109375" style="1" customWidth="1"/>
    <col min="5646" max="5646" width="11.7109375" style="1" customWidth="1"/>
    <col min="5647" max="5647" width="9.140625" style="1"/>
    <col min="5648" max="5648" width="9.85546875" style="1" customWidth="1"/>
    <col min="5649" max="5650" width="7.85546875" style="1" customWidth="1"/>
    <col min="5651" max="5881" width="9.140625" style="1"/>
    <col min="5882" max="5882" width="4.42578125" style="1" customWidth="1"/>
    <col min="5883" max="5883" width="12.85546875" style="1" customWidth="1"/>
    <col min="5884" max="5884" width="16.140625" style="1" customWidth="1"/>
    <col min="5885" max="5885" width="7.5703125" style="1" customWidth="1"/>
    <col min="5886" max="5886" width="9.85546875" style="1" customWidth="1"/>
    <col min="5887" max="5887" width="10.140625" style="1" customWidth="1"/>
    <col min="5888" max="5888" width="4.85546875" style="1" customWidth="1"/>
    <col min="5889" max="5890" width="6.140625" style="1" customWidth="1"/>
    <col min="5891" max="5894" width="6" style="1" customWidth="1"/>
    <col min="5895" max="5900" width="5.140625" style="1" customWidth="1"/>
    <col min="5901" max="5901" width="9.7109375" style="1" customWidth="1"/>
    <col min="5902" max="5902" width="11.7109375" style="1" customWidth="1"/>
    <col min="5903" max="5903" width="9.140625" style="1"/>
    <col min="5904" max="5904" width="9.85546875" style="1" customWidth="1"/>
    <col min="5905" max="5906" width="7.85546875" style="1" customWidth="1"/>
    <col min="5907" max="6137" width="9.140625" style="1"/>
    <col min="6138" max="6138" width="4.42578125" style="1" customWidth="1"/>
    <col min="6139" max="6139" width="12.85546875" style="1" customWidth="1"/>
    <col min="6140" max="6140" width="16.140625" style="1" customWidth="1"/>
    <col min="6141" max="6141" width="7.5703125" style="1" customWidth="1"/>
    <col min="6142" max="6142" width="9.85546875" style="1" customWidth="1"/>
    <col min="6143" max="6143" width="10.140625" style="1" customWidth="1"/>
    <col min="6144" max="6144" width="4.85546875" style="1" customWidth="1"/>
    <col min="6145" max="6146" width="6.140625" style="1" customWidth="1"/>
    <col min="6147" max="6150" width="6" style="1" customWidth="1"/>
    <col min="6151" max="6156" width="5.140625" style="1" customWidth="1"/>
    <col min="6157" max="6157" width="9.7109375" style="1" customWidth="1"/>
    <col min="6158" max="6158" width="11.7109375" style="1" customWidth="1"/>
    <col min="6159" max="6159" width="9.140625" style="1"/>
    <col min="6160" max="6160" width="9.85546875" style="1" customWidth="1"/>
    <col min="6161" max="6162" width="7.85546875" style="1" customWidth="1"/>
    <col min="6163" max="6393" width="9.140625" style="1"/>
    <col min="6394" max="6394" width="4.42578125" style="1" customWidth="1"/>
    <col min="6395" max="6395" width="12.85546875" style="1" customWidth="1"/>
    <col min="6396" max="6396" width="16.140625" style="1" customWidth="1"/>
    <col min="6397" max="6397" width="7.5703125" style="1" customWidth="1"/>
    <col min="6398" max="6398" width="9.85546875" style="1" customWidth="1"/>
    <col min="6399" max="6399" width="10.140625" style="1" customWidth="1"/>
    <col min="6400" max="6400" width="4.85546875" style="1" customWidth="1"/>
    <col min="6401" max="6402" width="6.140625" style="1" customWidth="1"/>
    <col min="6403" max="6406" width="6" style="1" customWidth="1"/>
    <col min="6407" max="6412" width="5.140625" style="1" customWidth="1"/>
    <col min="6413" max="6413" width="9.7109375" style="1" customWidth="1"/>
    <col min="6414" max="6414" width="11.7109375" style="1" customWidth="1"/>
    <col min="6415" max="6415" width="9.140625" style="1"/>
    <col min="6416" max="6416" width="9.85546875" style="1" customWidth="1"/>
    <col min="6417" max="6418" width="7.85546875" style="1" customWidth="1"/>
    <col min="6419" max="6649" width="9.140625" style="1"/>
    <col min="6650" max="6650" width="4.42578125" style="1" customWidth="1"/>
    <col min="6651" max="6651" width="12.85546875" style="1" customWidth="1"/>
    <col min="6652" max="6652" width="16.140625" style="1" customWidth="1"/>
    <col min="6653" max="6653" width="7.5703125" style="1" customWidth="1"/>
    <col min="6654" max="6654" width="9.85546875" style="1" customWidth="1"/>
    <col min="6655" max="6655" width="10.140625" style="1" customWidth="1"/>
    <col min="6656" max="6656" width="4.85546875" style="1" customWidth="1"/>
    <col min="6657" max="6658" width="6.140625" style="1" customWidth="1"/>
    <col min="6659" max="6662" width="6" style="1" customWidth="1"/>
    <col min="6663" max="6668" width="5.140625" style="1" customWidth="1"/>
    <col min="6669" max="6669" width="9.7109375" style="1" customWidth="1"/>
    <col min="6670" max="6670" width="11.7109375" style="1" customWidth="1"/>
    <col min="6671" max="6671" width="9.140625" style="1"/>
    <col min="6672" max="6672" width="9.85546875" style="1" customWidth="1"/>
    <col min="6673" max="6674" width="7.85546875" style="1" customWidth="1"/>
    <col min="6675" max="6905" width="9.140625" style="1"/>
    <col min="6906" max="6906" width="4.42578125" style="1" customWidth="1"/>
    <col min="6907" max="6907" width="12.85546875" style="1" customWidth="1"/>
    <col min="6908" max="6908" width="16.140625" style="1" customWidth="1"/>
    <col min="6909" max="6909" width="7.5703125" style="1" customWidth="1"/>
    <col min="6910" max="6910" width="9.85546875" style="1" customWidth="1"/>
    <col min="6911" max="6911" width="10.140625" style="1" customWidth="1"/>
    <col min="6912" max="6912" width="4.85546875" style="1" customWidth="1"/>
    <col min="6913" max="6914" width="6.140625" style="1" customWidth="1"/>
    <col min="6915" max="6918" width="6" style="1" customWidth="1"/>
    <col min="6919" max="6924" width="5.140625" style="1" customWidth="1"/>
    <col min="6925" max="6925" width="9.7109375" style="1" customWidth="1"/>
    <col min="6926" max="6926" width="11.7109375" style="1" customWidth="1"/>
    <col min="6927" max="6927" width="9.140625" style="1"/>
    <col min="6928" max="6928" width="9.85546875" style="1" customWidth="1"/>
    <col min="6929" max="6930" width="7.85546875" style="1" customWidth="1"/>
    <col min="6931" max="7161" width="9.140625" style="1"/>
    <col min="7162" max="7162" width="4.42578125" style="1" customWidth="1"/>
    <col min="7163" max="7163" width="12.85546875" style="1" customWidth="1"/>
    <col min="7164" max="7164" width="16.140625" style="1" customWidth="1"/>
    <col min="7165" max="7165" width="7.5703125" style="1" customWidth="1"/>
    <col min="7166" max="7166" width="9.85546875" style="1" customWidth="1"/>
    <col min="7167" max="7167" width="10.140625" style="1" customWidth="1"/>
    <col min="7168" max="7168" width="4.85546875" style="1" customWidth="1"/>
    <col min="7169" max="7170" width="6.140625" style="1" customWidth="1"/>
    <col min="7171" max="7174" width="6" style="1" customWidth="1"/>
    <col min="7175" max="7180" width="5.140625" style="1" customWidth="1"/>
    <col min="7181" max="7181" width="9.7109375" style="1" customWidth="1"/>
    <col min="7182" max="7182" width="11.7109375" style="1" customWidth="1"/>
    <col min="7183" max="7183" width="9.140625" style="1"/>
    <col min="7184" max="7184" width="9.85546875" style="1" customWidth="1"/>
    <col min="7185" max="7186" width="7.85546875" style="1" customWidth="1"/>
    <col min="7187" max="7417" width="9.140625" style="1"/>
    <col min="7418" max="7418" width="4.42578125" style="1" customWidth="1"/>
    <col min="7419" max="7419" width="12.85546875" style="1" customWidth="1"/>
    <col min="7420" max="7420" width="16.140625" style="1" customWidth="1"/>
    <col min="7421" max="7421" width="7.5703125" style="1" customWidth="1"/>
    <col min="7422" max="7422" width="9.85546875" style="1" customWidth="1"/>
    <col min="7423" max="7423" width="10.140625" style="1" customWidth="1"/>
    <col min="7424" max="7424" width="4.85546875" style="1" customWidth="1"/>
    <col min="7425" max="7426" width="6.140625" style="1" customWidth="1"/>
    <col min="7427" max="7430" width="6" style="1" customWidth="1"/>
    <col min="7431" max="7436" width="5.140625" style="1" customWidth="1"/>
    <col min="7437" max="7437" width="9.7109375" style="1" customWidth="1"/>
    <col min="7438" max="7438" width="11.7109375" style="1" customWidth="1"/>
    <col min="7439" max="7439" width="9.140625" style="1"/>
    <col min="7440" max="7440" width="9.85546875" style="1" customWidth="1"/>
    <col min="7441" max="7442" width="7.85546875" style="1" customWidth="1"/>
    <col min="7443" max="7673" width="9.140625" style="1"/>
    <col min="7674" max="7674" width="4.42578125" style="1" customWidth="1"/>
    <col min="7675" max="7675" width="12.85546875" style="1" customWidth="1"/>
    <col min="7676" max="7676" width="16.140625" style="1" customWidth="1"/>
    <col min="7677" max="7677" width="7.5703125" style="1" customWidth="1"/>
    <col min="7678" max="7678" width="9.85546875" style="1" customWidth="1"/>
    <col min="7679" max="7679" width="10.140625" style="1" customWidth="1"/>
    <col min="7680" max="7680" width="4.85546875" style="1" customWidth="1"/>
    <col min="7681" max="7682" width="6.140625" style="1" customWidth="1"/>
    <col min="7683" max="7686" width="6" style="1" customWidth="1"/>
    <col min="7687" max="7692" width="5.140625" style="1" customWidth="1"/>
    <col min="7693" max="7693" width="9.7109375" style="1" customWidth="1"/>
    <col min="7694" max="7694" width="11.7109375" style="1" customWidth="1"/>
    <col min="7695" max="7695" width="9.140625" style="1"/>
    <col min="7696" max="7696" width="9.85546875" style="1" customWidth="1"/>
    <col min="7697" max="7698" width="7.85546875" style="1" customWidth="1"/>
    <col min="7699" max="7929" width="9.140625" style="1"/>
    <col min="7930" max="7930" width="4.42578125" style="1" customWidth="1"/>
    <col min="7931" max="7931" width="12.85546875" style="1" customWidth="1"/>
    <col min="7932" max="7932" width="16.140625" style="1" customWidth="1"/>
    <col min="7933" max="7933" width="7.5703125" style="1" customWidth="1"/>
    <col min="7934" max="7934" width="9.85546875" style="1" customWidth="1"/>
    <col min="7935" max="7935" width="10.140625" style="1" customWidth="1"/>
    <col min="7936" max="7936" width="4.85546875" style="1" customWidth="1"/>
    <col min="7937" max="7938" width="6.140625" style="1" customWidth="1"/>
    <col min="7939" max="7942" width="6" style="1" customWidth="1"/>
    <col min="7943" max="7948" width="5.140625" style="1" customWidth="1"/>
    <col min="7949" max="7949" width="9.7109375" style="1" customWidth="1"/>
    <col min="7950" max="7950" width="11.7109375" style="1" customWidth="1"/>
    <col min="7951" max="7951" width="9.140625" style="1"/>
    <col min="7952" max="7952" width="9.85546875" style="1" customWidth="1"/>
    <col min="7953" max="7954" width="7.85546875" style="1" customWidth="1"/>
    <col min="7955" max="8185" width="9.140625" style="1"/>
    <col min="8186" max="8186" width="4.42578125" style="1" customWidth="1"/>
    <col min="8187" max="8187" width="12.85546875" style="1" customWidth="1"/>
    <col min="8188" max="8188" width="16.140625" style="1" customWidth="1"/>
    <col min="8189" max="8189" width="7.5703125" style="1" customWidth="1"/>
    <col min="8190" max="8190" width="9.85546875" style="1" customWidth="1"/>
    <col min="8191" max="8191" width="10.140625" style="1" customWidth="1"/>
    <col min="8192" max="8192" width="4.85546875" style="1" customWidth="1"/>
    <col min="8193" max="8194" width="6.140625" style="1" customWidth="1"/>
    <col min="8195" max="8198" width="6" style="1" customWidth="1"/>
    <col min="8199" max="8204" width="5.140625" style="1" customWidth="1"/>
    <col min="8205" max="8205" width="9.7109375" style="1" customWidth="1"/>
    <col min="8206" max="8206" width="11.7109375" style="1" customWidth="1"/>
    <col min="8207" max="8207" width="9.140625" style="1"/>
    <col min="8208" max="8208" width="9.85546875" style="1" customWidth="1"/>
    <col min="8209" max="8210" width="7.85546875" style="1" customWidth="1"/>
    <col min="8211" max="8441" width="9.140625" style="1"/>
    <col min="8442" max="8442" width="4.42578125" style="1" customWidth="1"/>
    <col min="8443" max="8443" width="12.85546875" style="1" customWidth="1"/>
    <col min="8444" max="8444" width="16.140625" style="1" customWidth="1"/>
    <col min="8445" max="8445" width="7.5703125" style="1" customWidth="1"/>
    <col min="8446" max="8446" width="9.85546875" style="1" customWidth="1"/>
    <col min="8447" max="8447" width="10.140625" style="1" customWidth="1"/>
    <col min="8448" max="8448" width="4.85546875" style="1" customWidth="1"/>
    <col min="8449" max="8450" width="6.140625" style="1" customWidth="1"/>
    <col min="8451" max="8454" width="6" style="1" customWidth="1"/>
    <col min="8455" max="8460" width="5.140625" style="1" customWidth="1"/>
    <col min="8461" max="8461" width="9.7109375" style="1" customWidth="1"/>
    <col min="8462" max="8462" width="11.7109375" style="1" customWidth="1"/>
    <col min="8463" max="8463" width="9.140625" style="1"/>
    <col min="8464" max="8464" width="9.85546875" style="1" customWidth="1"/>
    <col min="8465" max="8466" width="7.85546875" style="1" customWidth="1"/>
    <col min="8467" max="8697" width="9.140625" style="1"/>
    <col min="8698" max="8698" width="4.42578125" style="1" customWidth="1"/>
    <col min="8699" max="8699" width="12.85546875" style="1" customWidth="1"/>
    <col min="8700" max="8700" width="16.140625" style="1" customWidth="1"/>
    <col min="8701" max="8701" width="7.5703125" style="1" customWidth="1"/>
    <col min="8702" max="8702" width="9.85546875" style="1" customWidth="1"/>
    <col min="8703" max="8703" width="10.140625" style="1" customWidth="1"/>
    <col min="8704" max="8704" width="4.85546875" style="1" customWidth="1"/>
    <col min="8705" max="8706" width="6.140625" style="1" customWidth="1"/>
    <col min="8707" max="8710" width="6" style="1" customWidth="1"/>
    <col min="8711" max="8716" width="5.140625" style="1" customWidth="1"/>
    <col min="8717" max="8717" width="9.7109375" style="1" customWidth="1"/>
    <col min="8718" max="8718" width="11.7109375" style="1" customWidth="1"/>
    <col min="8719" max="8719" width="9.140625" style="1"/>
    <col min="8720" max="8720" width="9.85546875" style="1" customWidth="1"/>
    <col min="8721" max="8722" width="7.85546875" style="1" customWidth="1"/>
    <col min="8723" max="8953" width="9.140625" style="1"/>
    <col min="8954" max="8954" width="4.42578125" style="1" customWidth="1"/>
    <col min="8955" max="8955" width="12.85546875" style="1" customWidth="1"/>
    <col min="8956" max="8956" width="16.140625" style="1" customWidth="1"/>
    <col min="8957" max="8957" width="7.5703125" style="1" customWidth="1"/>
    <col min="8958" max="8958" width="9.85546875" style="1" customWidth="1"/>
    <col min="8959" max="8959" width="10.140625" style="1" customWidth="1"/>
    <col min="8960" max="8960" width="4.85546875" style="1" customWidth="1"/>
    <col min="8961" max="8962" width="6.140625" style="1" customWidth="1"/>
    <col min="8963" max="8966" width="6" style="1" customWidth="1"/>
    <col min="8967" max="8972" width="5.140625" style="1" customWidth="1"/>
    <col min="8973" max="8973" width="9.7109375" style="1" customWidth="1"/>
    <col min="8974" max="8974" width="11.7109375" style="1" customWidth="1"/>
    <col min="8975" max="8975" width="9.140625" style="1"/>
    <col min="8976" max="8976" width="9.85546875" style="1" customWidth="1"/>
    <col min="8977" max="8978" width="7.85546875" style="1" customWidth="1"/>
    <col min="8979" max="9209" width="9.140625" style="1"/>
    <col min="9210" max="9210" width="4.42578125" style="1" customWidth="1"/>
    <col min="9211" max="9211" width="12.85546875" style="1" customWidth="1"/>
    <col min="9212" max="9212" width="16.140625" style="1" customWidth="1"/>
    <col min="9213" max="9213" width="7.5703125" style="1" customWidth="1"/>
    <col min="9214" max="9214" width="9.85546875" style="1" customWidth="1"/>
    <col min="9215" max="9215" width="10.140625" style="1" customWidth="1"/>
    <col min="9216" max="9216" width="4.85546875" style="1" customWidth="1"/>
    <col min="9217" max="9218" width="6.140625" style="1" customWidth="1"/>
    <col min="9219" max="9222" width="6" style="1" customWidth="1"/>
    <col min="9223" max="9228" width="5.140625" style="1" customWidth="1"/>
    <col min="9229" max="9229" width="9.7109375" style="1" customWidth="1"/>
    <col min="9230" max="9230" width="11.7109375" style="1" customWidth="1"/>
    <col min="9231" max="9231" width="9.140625" style="1"/>
    <col min="9232" max="9232" width="9.85546875" style="1" customWidth="1"/>
    <col min="9233" max="9234" width="7.85546875" style="1" customWidth="1"/>
    <col min="9235" max="9465" width="9.140625" style="1"/>
    <col min="9466" max="9466" width="4.42578125" style="1" customWidth="1"/>
    <col min="9467" max="9467" width="12.85546875" style="1" customWidth="1"/>
    <col min="9468" max="9468" width="16.140625" style="1" customWidth="1"/>
    <col min="9469" max="9469" width="7.5703125" style="1" customWidth="1"/>
    <col min="9470" max="9470" width="9.85546875" style="1" customWidth="1"/>
    <col min="9471" max="9471" width="10.140625" style="1" customWidth="1"/>
    <col min="9472" max="9472" width="4.85546875" style="1" customWidth="1"/>
    <col min="9473" max="9474" width="6.140625" style="1" customWidth="1"/>
    <col min="9475" max="9478" width="6" style="1" customWidth="1"/>
    <col min="9479" max="9484" width="5.140625" style="1" customWidth="1"/>
    <col min="9485" max="9485" width="9.7109375" style="1" customWidth="1"/>
    <col min="9486" max="9486" width="11.7109375" style="1" customWidth="1"/>
    <col min="9487" max="9487" width="9.140625" style="1"/>
    <col min="9488" max="9488" width="9.85546875" style="1" customWidth="1"/>
    <col min="9489" max="9490" width="7.85546875" style="1" customWidth="1"/>
    <col min="9491" max="9721" width="9.140625" style="1"/>
    <col min="9722" max="9722" width="4.42578125" style="1" customWidth="1"/>
    <col min="9723" max="9723" width="12.85546875" style="1" customWidth="1"/>
    <col min="9724" max="9724" width="16.140625" style="1" customWidth="1"/>
    <col min="9725" max="9725" width="7.5703125" style="1" customWidth="1"/>
    <col min="9726" max="9726" width="9.85546875" style="1" customWidth="1"/>
    <col min="9727" max="9727" width="10.140625" style="1" customWidth="1"/>
    <col min="9728" max="9728" width="4.85546875" style="1" customWidth="1"/>
    <col min="9729" max="9730" width="6.140625" style="1" customWidth="1"/>
    <col min="9731" max="9734" width="6" style="1" customWidth="1"/>
    <col min="9735" max="9740" width="5.140625" style="1" customWidth="1"/>
    <col min="9741" max="9741" width="9.7109375" style="1" customWidth="1"/>
    <col min="9742" max="9742" width="11.7109375" style="1" customWidth="1"/>
    <col min="9743" max="9743" width="9.140625" style="1"/>
    <col min="9744" max="9744" width="9.85546875" style="1" customWidth="1"/>
    <col min="9745" max="9746" width="7.85546875" style="1" customWidth="1"/>
    <col min="9747" max="9977" width="9.140625" style="1"/>
    <col min="9978" max="9978" width="4.42578125" style="1" customWidth="1"/>
    <col min="9979" max="9979" width="12.85546875" style="1" customWidth="1"/>
    <col min="9980" max="9980" width="16.140625" style="1" customWidth="1"/>
    <col min="9981" max="9981" width="7.5703125" style="1" customWidth="1"/>
    <col min="9982" max="9982" width="9.85546875" style="1" customWidth="1"/>
    <col min="9983" max="9983" width="10.140625" style="1" customWidth="1"/>
    <col min="9984" max="9984" width="4.85546875" style="1" customWidth="1"/>
    <col min="9985" max="9986" width="6.140625" style="1" customWidth="1"/>
    <col min="9987" max="9990" width="6" style="1" customWidth="1"/>
    <col min="9991" max="9996" width="5.140625" style="1" customWidth="1"/>
    <col min="9997" max="9997" width="9.7109375" style="1" customWidth="1"/>
    <col min="9998" max="9998" width="11.7109375" style="1" customWidth="1"/>
    <col min="9999" max="9999" width="9.140625" style="1"/>
    <col min="10000" max="10000" width="9.85546875" style="1" customWidth="1"/>
    <col min="10001" max="10002" width="7.85546875" style="1" customWidth="1"/>
    <col min="10003" max="10233" width="9.140625" style="1"/>
    <col min="10234" max="10234" width="4.42578125" style="1" customWidth="1"/>
    <col min="10235" max="10235" width="12.85546875" style="1" customWidth="1"/>
    <col min="10236" max="10236" width="16.140625" style="1" customWidth="1"/>
    <col min="10237" max="10237" width="7.5703125" style="1" customWidth="1"/>
    <col min="10238" max="10238" width="9.85546875" style="1" customWidth="1"/>
    <col min="10239" max="10239" width="10.140625" style="1" customWidth="1"/>
    <col min="10240" max="10240" width="4.85546875" style="1" customWidth="1"/>
    <col min="10241" max="10242" width="6.140625" style="1" customWidth="1"/>
    <col min="10243" max="10246" width="6" style="1" customWidth="1"/>
    <col min="10247" max="10252" width="5.140625" style="1" customWidth="1"/>
    <col min="10253" max="10253" width="9.7109375" style="1" customWidth="1"/>
    <col min="10254" max="10254" width="11.7109375" style="1" customWidth="1"/>
    <col min="10255" max="10255" width="9.140625" style="1"/>
    <col min="10256" max="10256" width="9.85546875" style="1" customWidth="1"/>
    <col min="10257" max="10258" width="7.85546875" style="1" customWidth="1"/>
    <col min="10259" max="10489" width="9.140625" style="1"/>
    <col min="10490" max="10490" width="4.42578125" style="1" customWidth="1"/>
    <col min="10491" max="10491" width="12.85546875" style="1" customWidth="1"/>
    <col min="10492" max="10492" width="16.140625" style="1" customWidth="1"/>
    <col min="10493" max="10493" width="7.5703125" style="1" customWidth="1"/>
    <col min="10494" max="10494" width="9.85546875" style="1" customWidth="1"/>
    <col min="10495" max="10495" width="10.140625" style="1" customWidth="1"/>
    <col min="10496" max="10496" width="4.85546875" style="1" customWidth="1"/>
    <col min="10497" max="10498" width="6.140625" style="1" customWidth="1"/>
    <col min="10499" max="10502" width="6" style="1" customWidth="1"/>
    <col min="10503" max="10508" width="5.140625" style="1" customWidth="1"/>
    <col min="10509" max="10509" width="9.7109375" style="1" customWidth="1"/>
    <col min="10510" max="10510" width="11.7109375" style="1" customWidth="1"/>
    <col min="10511" max="10511" width="9.140625" style="1"/>
    <col min="10512" max="10512" width="9.85546875" style="1" customWidth="1"/>
    <col min="10513" max="10514" width="7.85546875" style="1" customWidth="1"/>
    <col min="10515" max="10745" width="9.140625" style="1"/>
    <col min="10746" max="10746" width="4.42578125" style="1" customWidth="1"/>
    <col min="10747" max="10747" width="12.85546875" style="1" customWidth="1"/>
    <col min="10748" max="10748" width="16.140625" style="1" customWidth="1"/>
    <col min="10749" max="10749" width="7.5703125" style="1" customWidth="1"/>
    <col min="10750" max="10750" width="9.85546875" style="1" customWidth="1"/>
    <col min="10751" max="10751" width="10.140625" style="1" customWidth="1"/>
    <col min="10752" max="10752" width="4.85546875" style="1" customWidth="1"/>
    <col min="10753" max="10754" width="6.140625" style="1" customWidth="1"/>
    <col min="10755" max="10758" width="6" style="1" customWidth="1"/>
    <col min="10759" max="10764" width="5.140625" style="1" customWidth="1"/>
    <col min="10765" max="10765" width="9.7109375" style="1" customWidth="1"/>
    <col min="10766" max="10766" width="11.7109375" style="1" customWidth="1"/>
    <col min="10767" max="10767" width="9.140625" style="1"/>
    <col min="10768" max="10768" width="9.85546875" style="1" customWidth="1"/>
    <col min="10769" max="10770" width="7.85546875" style="1" customWidth="1"/>
    <col min="10771" max="11001" width="9.140625" style="1"/>
    <col min="11002" max="11002" width="4.42578125" style="1" customWidth="1"/>
    <col min="11003" max="11003" width="12.85546875" style="1" customWidth="1"/>
    <col min="11004" max="11004" width="16.140625" style="1" customWidth="1"/>
    <col min="11005" max="11005" width="7.5703125" style="1" customWidth="1"/>
    <col min="11006" max="11006" width="9.85546875" style="1" customWidth="1"/>
    <col min="11007" max="11007" width="10.140625" style="1" customWidth="1"/>
    <col min="11008" max="11008" width="4.85546875" style="1" customWidth="1"/>
    <col min="11009" max="11010" width="6.140625" style="1" customWidth="1"/>
    <col min="11011" max="11014" width="6" style="1" customWidth="1"/>
    <col min="11015" max="11020" width="5.140625" style="1" customWidth="1"/>
    <col min="11021" max="11021" width="9.7109375" style="1" customWidth="1"/>
    <col min="11022" max="11022" width="11.7109375" style="1" customWidth="1"/>
    <col min="11023" max="11023" width="9.140625" style="1"/>
    <col min="11024" max="11024" width="9.85546875" style="1" customWidth="1"/>
    <col min="11025" max="11026" width="7.85546875" style="1" customWidth="1"/>
    <col min="11027" max="11257" width="9.140625" style="1"/>
    <col min="11258" max="11258" width="4.42578125" style="1" customWidth="1"/>
    <col min="11259" max="11259" width="12.85546875" style="1" customWidth="1"/>
    <col min="11260" max="11260" width="16.140625" style="1" customWidth="1"/>
    <col min="11261" max="11261" width="7.5703125" style="1" customWidth="1"/>
    <col min="11262" max="11262" width="9.85546875" style="1" customWidth="1"/>
    <col min="11263" max="11263" width="10.140625" style="1" customWidth="1"/>
    <col min="11264" max="11264" width="4.85546875" style="1" customWidth="1"/>
    <col min="11265" max="11266" width="6.140625" style="1" customWidth="1"/>
    <col min="11267" max="11270" width="6" style="1" customWidth="1"/>
    <col min="11271" max="11276" width="5.140625" style="1" customWidth="1"/>
    <col min="11277" max="11277" width="9.7109375" style="1" customWidth="1"/>
    <col min="11278" max="11278" width="11.7109375" style="1" customWidth="1"/>
    <col min="11279" max="11279" width="9.140625" style="1"/>
    <col min="11280" max="11280" width="9.85546875" style="1" customWidth="1"/>
    <col min="11281" max="11282" width="7.85546875" style="1" customWidth="1"/>
    <col min="11283" max="11513" width="9.140625" style="1"/>
    <col min="11514" max="11514" width="4.42578125" style="1" customWidth="1"/>
    <col min="11515" max="11515" width="12.85546875" style="1" customWidth="1"/>
    <col min="11516" max="11516" width="16.140625" style="1" customWidth="1"/>
    <col min="11517" max="11517" width="7.5703125" style="1" customWidth="1"/>
    <col min="11518" max="11518" width="9.85546875" style="1" customWidth="1"/>
    <col min="11519" max="11519" width="10.140625" style="1" customWidth="1"/>
    <col min="11520" max="11520" width="4.85546875" style="1" customWidth="1"/>
    <col min="11521" max="11522" width="6.140625" style="1" customWidth="1"/>
    <col min="11523" max="11526" width="6" style="1" customWidth="1"/>
    <col min="11527" max="11532" width="5.140625" style="1" customWidth="1"/>
    <col min="11533" max="11533" width="9.7109375" style="1" customWidth="1"/>
    <col min="11534" max="11534" width="11.7109375" style="1" customWidth="1"/>
    <col min="11535" max="11535" width="9.140625" style="1"/>
    <col min="11536" max="11536" width="9.85546875" style="1" customWidth="1"/>
    <col min="11537" max="11538" width="7.85546875" style="1" customWidth="1"/>
    <col min="11539" max="11769" width="9.140625" style="1"/>
    <col min="11770" max="11770" width="4.42578125" style="1" customWidth="1"/>
    <col min="11771" max="11771" width="12.85546875" style="1" customWidth="1"/>
    <col min="11772" max="11772" width="16.140625" style="1" customWidth="1"/>
    <col min="11773" max="11773" width="7.5703125" style="1" customWidth="1"/>
    <col min="11774" max="11774" width="9.85546875" style="1" customWidth="1"/>
    <col min="11775" max="11775" width="10.140625" style="1" customWidth="1"/>
    <col min="11776" max="11776" width="4.85546875" style="1" customWidth="1"/>
    <col min="11777" max="11778" width="6.140625" style="1" customWidth="1"/>
    <col min="11779" max="11782" width="6" style="1" customWidth="1"/>
    <col min="11783" max="11788" width="5.140625" style="1" customWidth="1"/>
    <col min="11789" max="11789" width="9.7109375" style="1" customWidth="1"/>
    <col min="11790" max="11790" width="11.7109375" style="1" customWidth="1"/>
    <col min="11791" max="11791" width="9.140625" style="1"/>
    <col min="11792" max="11792" width="9.85546875" style="1" customWidth="1"/>
    <col min="11793" max="11794" width="7.85546875" style="1" customWidth="1"/>
    <col min="11795" max="12025" width="9.140625" style="1"/>
    <col min="12026" max="12026" width="4.42578125" style="1" customWidth="1"/>
    <col min="12027" max="12027" width="12.85546875" style="1" customWidth="1"/>
    <col min="12028" max="12028" width="16.140625" style="1" customWidth="1"/>
    <col min="12029" max="12029" width="7.5703125" style="1" customWidth="1"/>
    <col min="12030" max="12030" width="9.85546875" style="1" customWidth="1"/>
    <col min="12031" max="12031" width="10.140625" style="1" customWidth="1"/>
    <col min="12032" max="12032" width="4.85546875" style="1" customWidth="1"/>
    <col min="12033" max="12034" width="6.140625" style="1" customWidth="1"/>
    <col min="12035" max="12038" width="6" style="1" customWidth="1"/>
    <col min="12039" max="12044" width="5.140625" style="1" customWidth="1"/>
    <col min="12045" max="12045" width="9.7109375" style="1" customWidth="1"/>
    <col min="12046" max="12046" width="11.7109375" style="1" customWidth="1"/>
    <col min="12047" max="12047" width="9.140625" style="1"/>
    <col min="12048" max="12048" width="9.85546875" style="1" customWidth="1"/>
    <col min="12049" max="12050" width="7.85546875" style="1" customWidth="1"/>
    <col min="12051" max="12281" width="9.140625" style="1"/>
    <col min="12282" max="12282" width="4.42578125" style="1" customWidth="1"/>
    <col min="12283" max="12283" width="12.85546875" style="1" customWidth="1"/>
    <col min="12284" max="12284" width="16.140625" style="1" customWidth="1"/>
    <col min="12285" max="12285" width="7.5703125" style="1" customWidth="1"/>
    <col min="12286" max="12286" width="9.85546875" style="1" customWidth="1"/>
    <col min="12287" max="12287" width="10.140625" style="1" customWidth="1"/>
    <col min="12288" max="12288" width="4.85546875" style="1" customWidth="1"/>
    <col min="12289" max="12290" width="6.140625" style="1" customWidth="1"/>
    <col min="12291" max="12294" width="6" style="1" customWidth="1"/>
    <col min="12295" max="12300" width="5.140625" style="1" customWidth="1"/>
    <col min="12301" max="12301" width="9.7109375" style="1" customWidth="1"/>
    <col min="12302" max="12302" width="11.7109375" style="1" customWidth="1"/>
    <col min="12303" max="12303" width="9.140625" style="1"/>
    <col min="12304" max="12304" width="9.85546875" style="1" customWidth="1"/>
    <col min="12305" max="12306" width="7.85546875" style="1" customWidth="1"/>
    <col min="12307" max="12537" width="9.140625" style="1"/>
    <col min="12538" max="12538" width="4.42578125" style="1" customWidth="1"/>
    <col min="12539" max="12539" width="12.85546875" style="1" customWidth="1"/>
    <col min="12540" max="12540" width="16.140625" style="1" customWidth="1"/>
    <col min="12541" max="12541" width="7.5703125" style="1" customWidth="1"/>
    <col min="12542" max="12542" width="9.85546875" style="1" customWidth="1"/>
    <col min="12543" max="12543" width="10.140625" style="1" customWidth="1"/>
    <col min="12544" max="12544" width="4.85546875" style="1" customWidth="1"/>
    <col min="12545" max="12546" width="6.140625" style="1" customWidth="1"/>
    <col min="12547" max="12550" width="6" style="1" customWidth="1"/>
    <col min="12551" max="12556" width="5.140625" style="1" customWidth="1"/>
    <col min="12557" max="12557" width="9.7109375" style="1" customWidth="1"/>
    <col min="12558" max="12558" width="11.7109375" style="1" customWidth="1"/>
    <col min="12559" max="12559" width="9.140625" style="1"/>
    <col min="12560" max="12560" width="9.85546875" style="1" customWidth="1"/>
    <col min="12561" max="12562" width="7.85546875" style="1" customWidth="1"/>
    <col min="12563" max="12793" width="9.140625" style="1"/>
    <col min="12794" max="12794" width="4.42578125" style="1" customWidth="1"/>
    <col min="12795" max="12795" width="12.85546875" style="1" customWidth="1"/>
    <col min="12796" max="12796" width="16.140625" style="1" customWidth="1"/>
    <col min="12797" max="12797" width="7.5703125" style="1" customWidth="1"/>
    <col min="12798" max="12798" width="9.85546875" style="1" customWidth="1"/>
    <col min="12799" max="12799" width="10.140625" style="1" customWidth="1"/>
    <col min="12800" max="12800" width="4.85546875" style="1" customWidth="1"/>
    <col min="12801" max="12802" width="6.140625" style="1" customWidth="1"/>
    <col min="12803" max="12806" width="6" style="1" customWidth="1"/>
    <col min="12807" max="12812" width="5.140625" style="1" customWidth="1"/>
    <col min="12813" max="12813" width="9.7109375" style="1" customWidth="1"/>
    <col min="12814" max="12814" width="11.7109375" style="1" customWidth="1"/>
    <col min="12815" max="12815" width="9.140625" style="1"/>
    <col min="12816" max="12816" width="9.85546875" style="1" customWidth="1"/>
    <col min="12817" max="12818" width="7.85546875" style="1" customWidth="1"/>
    <col min="12819" max="13049" width="9.140625" style="1"/>
    <col min="13050" max="13050" width="4.42578125" style="1" customWidth="1"/>
    <col min="13051" max="13051" width="12.85546875" style="1" customWidth="1"/>
    <col min="13052" max="13052" width="16.140625" style="1" customWidth="1"/>
    <col min="13053" max="13053" width="7.5703125" style="1" customWidth="1"/>
    <col min="13054" max="13054" width="9.85546875" style="1" customWidth="1"/>
    <col min="13055" max="13055" width="10.140625" style="1" customWidth="1"/>
    <col min="13056" max="13056" width="4.85546875" style="1" customWidth="1"/>
    <col min="13057" max="13058" width="6.140625" style="1" customWidth="1"/>
    <col min="13059" max="13062" width="6" style="1" customWidth="1"/>
    <col min="13063" max="13068" width="5.140625" style="1" customWidth="1"/>
    <col min="13069" max="13069" width="9.7109375" style="1" customWidth="1"/>
    <col min="13070" max="13070" width="11.7109375" style="1" customWidth="1"/>
    <col min="13071" max="13071" width="9.140625" style="1"/>
    <col min="13072" max="13072" width="9.85546875" style="1" customWidth="1"/>
    <col min="13073" max="13074" width="7.85546875" style="1" customWidth="1"/>
    <col min="13075" max="13305" width="9.140625" style="1"/>
    <col min="13306" max="13306" width="4.42578125" style="1" customWidth="1"/>
    <col min="13307" max="13307" width="12.85546875" style="1" customWidth="1"/>
    <col min="13308" max="13308" width="16.140625" style="1" customWidth="1"/>
    <col min="13309" max="13309" width="7.5703125" style="1" customWidth="1"/>
    <col min="13310" max="13310" width="9.85546875" style="1" customWidth="1"/>
    <col min="13311" max="13311" width="10.140625" style="1" customWidth="1"/>
    <col min="13312" max="13312" width="4.85546875" style="1" customWidth="1"/>
    <col min="13313" max="13314" width="6.140625" style="1" customWidth="1"/>
    <col min="13315" max="13318" width="6" style="1" customWidth="1"/>
    <col min="13319" max="13324" width="5.140625" style="1" customWidth="1"/>
    <col min="13325" max="13325" width="9.7109375" style="1" customWidth="1"/>
    <col min="13326" max="13326" width="11.7109375" style="1" customWidth="1"/>
    <col min="13327" max="13327" width="9.140625" style="1"/>
    <col min="13328" max="13328" width="9.85546875" style="1" customWidth="1"/>
    <col min="13329" max="13330" width="7.85546875" style="1" customWidth="1"/>
    <col min="13331" max="13561" width="9.140625" style="1"/>
    <col min="13562" max="13562" width="4.42578125" style="1" customWidth="1"/>
    <col min="13563" max="13563" width="12.85546875" style="1" customWidth="1"/>
    <col min="13564" max="13564" width="16.140625" style="1" customWidth="1"/>
    <col min="13565" max="13565" width="7.5703125" style="1" customWidth="1"/>
    <col min="13566" max="13566" width="9.85546875" style="1" customWidth="1"/>
    <col min="13567" max="13567" width="10.140625" style="1" customWidth="1"/>
    <col min="13568" max="13568" width="4.85546875" style="1" customWidth="1"/>
    <col min="13569" max="13570" width="6.140625" style="1" customWidth="1"/>
    <col min="13571" max="13574" width="6" style="1" customWidth="1"/>
    <col min="13575" max="13580" width="5.140625" style="1" customWidth="1"/>
    <col min="13581" max="13581" width="9.7109375" style="1" customWidth="1"/>
    <col min="13582" max="13582" width="11.7109375" style="1" customWidth="1"/>
    <col min="13583" max="13583" width="9.140625" style="1"/>
    <col min="13584" max="13584" width="9.85546875" style="1" customWidth="1"/>
    <col min="13585" max="13586" width="7.85546875" style="1" customWidth="1"/>
    <col min="13587" max="13817" width="9.140625" style="1"/>
    <col min="13818" max="13818" width="4.42578125" style="1" customWidth="1"/>
    <col min="13819" max="13819" width="12.85546875" style="1" customWidth="1"/>
    <col min="13820" max="13820" width="16.140625" style="1" customWidth="1"/>
    <col min="13821" max="13821" width="7.5703125" style="1" customWidth="1"/>
    <col min="13822" max="13822" width="9.85546875" style="1" customWidth="1"/>
    <col min="13823" max="13823" width="10.140625" style="1" customWidth="1"/>
    <col min="13824" max="13824" width="4.85546875" style="1" customWidth="1"/>
    <col min="13825" max="13826" width="6.140625" style="1" customWidth="1"/>
    <col min="13827" max="13830" width="6" style="1" customWidth="1"/>
    <col min="13831" max="13836" width="5.140625" style="1" customWidth="1"/>
    <col min="13837" max="13837" width="9.7109375" style="1" customWidth="1"/>
    <col min="13838" max="13838" width="11.7109375" style="1" customWidth="1"/>
    <col min="13839" max="13839" width="9.140625" style="1"/>
    <col min="13840" max="13840" width="9.85546875" style="1" customWidth="1"/>
    <col min="13841" max="13842" width="7.85546875" style="1" customWidth="1"/>
    <col min="13843" max="14073" width="9.140625" style="1"/>
    <col min="14074" max="14074" width="4.42578125" style="1" customWidth="1"/>
    <col min="14075" max="14075" width="12.85546875" style="1" customWidth="1"/>
    <col min="14076" max="14076" width="16.140625" style="1" customWidth="1"/>
    <col min="14077" max="14077" width="7.5703125" style="1" customWidth="1"/>
    <col min="14078" max="14078" width="9.85546875" style="1" customWidth="1"/>
    <col min="14079" max="14079" width="10.140625" style="1" customWidth="1"/>
    <col min="14080" max="14080" width="4.85546875" style="1" customWidth="1"/>
    <col min="14081" max="14082" width="6.140625" style="1" customWidth="1"/>
    <col min="14083" max="14086" width="6" style="1" customWidth="1"/>
    <col min="14087" max="14092" width="5.140625" style="1" customWidth="1"/>
    <col min="14093" max="14093" width="9.7109375" style="1" customWidth="1"/>
    <col min="14094" max="14094" width="11.7109375" style="1" customWidth="1"/>
    <col min="14095" max="14095" width="9.140625" style="1"/>
    <col min="14096" max="14096" width="9.85546875" style="1" customWidth="1"/>
    <col min="14097" max="14098" width="7.85546875" style="1" customWidth="1"/>
    <col min="14099" max="14329" width="9.140625" style="1"/>
    <col min="14330" max="14330" width="4.42578125" style="1" customWidth="1"/>
    <col min="14331" max="14331" width="12.85546875" style="1" customWidth="1"/>
    <col min="14332" max="14332" width="16.140625" style="1" customWidth="1"/>
    <col min="14333" max="14333" width="7.5703125" style="1" customWidth="1"/>
    <col min="14334" max="14334" width="9.85546875" style="1" customWidth="1"/>
    <col min="14335" max="14335" width="10.140625" style="1" customWidth="1"/>
    <col min="14336" max="14336" width="4.85546875" style="1" customWidth="1"/>
    <col min="14337" max="14338" width="6.140625" style="1" customWidth="1"/>
    <col min="14339" max="14342" width="6" style="1" customWidth="1"/>
    <col min="14343" max="14348" width="5.140625" style="1" customWidth="1"/>
    <col min="14349" max="14349" width="9.7109375" style="1" customWidth="1"/>
    <col min="14350" max="14350" width="11.7109375" style="1" customWidth="1"/>
    <col min="14351" max="14351" width="9.140625" style="1"/>
    <col min="14352" max="14352" width="9.85546875" style="1" customWidth="1"/>
    <col min="14353" max="14354" width="7.85546875" style="1" customWidth="1"/>
    <col min="14355" max="14585" width="9.140625" style="1"/>
    <col min="14586" max="14586" width="4.42578125" style="1" customWidth="1"/>
    <col min="14587" max="14587" width="12.85546875" style="1" customWidth="1"/>
    <col min="14588" max="14588" width="16.140625" style="1" customWidth="1"/>
    <col min="14589" max="14589" width="7.5703125" style="1" customWidth="1"/>
    <col min="14590" max="14590" width="9.85546875" style="1" customWidth="1"/>
    <col min="14591" max="14591" width="10.140625" style="1" customWidth="1"/>
    <col min="14592" max="14592" width="4.85546875" style="1" customWidth="1"/>
    <col min="14593" max="14594" width="6.140625" style="1" customWidth="1"/>
    <col min="14595" max="14598" width="6" style="1" customWidth="1"/>
    <col min="14599" max="14604" width="5.140625" style="1" customWidth="1"/>
    <col min="14605" max="14605" width="9.7109375" style="1" customWidth="1"/>
    <col min="14606" max="14606" width="11.7109375" style="1" customWidth="1"/>
    <col min="14607" max="14607" width="9.140625" style="1"/>
    <col min="14608" max="14608" width="9.85546875" style="1" customWidth="1"/>
    <col min="14609" max="14610" width="7.85546875" style="1" customWidth="1"/>
    <col min="14611" max="14841" width="9.140625" style="1"/>
    <col min="14842" max="14842" width="4.42578125" style="1" customWidth="1"/>
    <col min="14843" max="14843" width="12.85546875" style="1" customWidth="1"/>
    <col min="14844" max="14844" width="16.140625" style="1" customWidth="1"/>
    <col min="14845" max="14845" width="7.5703125" style="1" customWidth="1"/>
    <col min="14846" max="14846" width="9.85546875" style="1" customWidth="1"/>
    <col min="14847" max="14847" width="10.140625" style="1" customWidth="1"/>
    <col min="14848" max="14848" width="4.85546875" style="1" customWidth="1"/>
    <col min="14849" max="14850" width="6.140625" style="1" customWidth="1"/>
    <col min="14851" max="14854" width="6" style="1" customWidth="1"/>
    <col min="14855" max="14860" width="5.140625" style="1" customWidth="1"/>
    <col min="14861" max="14861" width="9.7109375" style="1" customWidth="1"/>
    <col min="14862" max="14862" width="11.7109375" style="1" customWidth="1"/>
    <col min="14863" max="14863" width="9.140625" style="1"/>
    <col min="14864" max="14864" width="9.85546875" style="1" customWidth="1"/>
    <col min="14865" max="14866" width="7.85546875" style="1" customWidth="1"/>
    <col min="14867" max="15097" width="9.140625" style="1"/>
    <col min="15098" max="15098" width="4.42578125" style="1" customWidth="1"/>
    <col min="15099" max="15099" width="12.85546875" style="1" customWidth="1"/>
    <col min="15100" max="15100" width="16.140625" style="1" customWidth="1"/>
    <col min="15101" max="15101" width="7.5703125" style="1" customWidth="1"/>
    <col min="15102" max="15102" width="9.85546875" style="1" customWidth="1"/>
    <col min="15103" max="15103" width="10.140625" style="1" customWidth="1"/>
    <col min="15104" max="15104" width="4.85546875" style="1" customWidth="1"/>
    <col min="15105" max="15106" width="6.140625" style="1" customWidth="1"/>
    <col min="15107" max="15110" width="6" style="1" customWidth="1"/>
    <col min="15111" max="15116" width="5.140625" style="1" customWidth="1"/>
    <col min="15117" max="15117" width="9.7109375" style="1" customWidth="1"/>
    <col min="15118" max="15118" width="11.7109375" style="1" customWidth="1"/>
    <col min="15119" max="15119" width="9.140625" style="1"/>
    <col min="15120" max="15120" width="9.85546875" style="1" customWidth="1"/>
    <col min="15121" max="15122" width="7.85546875" style="1" customWidth="1"/>
    <col min="15123" max="15353" width="9.140625" style="1"/>
    <col min="15354" max="15354" width="4.42578125" style="1" customWidth="1"/>
    <col min="15355" max="15355" width="12.85546875" style="1" customWidth="1"/>
    <col min="15356" max="15356" width="16.140625" style="1" customWidth="1"/>
    <col min="15357" max="15357" width="7.5703125" style="1" customWidth="1"/>
    <col min="15358" max="15358" width="9.85546875" style="1" customWidth="1"/>
    <col min="15359" max="15359" width="10.140625" style="1" customWidth="1"/>
    <col min="15360" max="15360" width="4.85546875" style="1" customWidth="1"/>
    <col min="15361" max="15362" width="6.140625" style="1" customWidth="1"/>
    <col min="15363" max="15366" width="6" style="1" customWidth="1"/>
    <col min="15367" max="15372" width="5.140625" style="1" customWidth="1"/>
    <col min="15373" max="15373" width="9.7109375" style="1" customWidth="1"/>
    <col min="15374" max="15374" width="11.7109375" style="1" customWidth="1"/>
    <col min="15375" max="15375" width="9.140625" style="1"/>
    <col min="15376" max="15376" width="9.85546875" style="1" customWidth="1"/>
    <col min="15377" max="15378" width="7.85546875" style="1" customWidth="1"/>
    <col min="15379" max="15609" width="9.140625" style="1"/>
    <col min="15610" max="15610" width="4.42578125" style="1" customWidth="1"/>
    <col min="15611" max="15611" width="12.85546875" style="1" customWidth="1"/>
    <col min="15612" max="15612" width="16.140625" style="1" customWidth="1"/>
    <col min="15613" max="15613" width="7.5703125" style="1" customWidth="1"/>
    <col min="15614" max="15614" width="9.85546875" style="1" customWidth="1"/>
    <col min="15615" max="15615" width="10.140625" style="1" customWidth="1"/>
    <col min="15616" max="15616" width="4.85546875" style="1" customWidth="1"/>
    <col min="15617" max="15618" width="6.140625" style="1" customWidth="1"/>
    <col min="15619" max="15622" width="6" style="1" customWidth="1"/>
    <col min="15623" max="15628" width="5.140625" style="1" customWidth="1"/>
    <col min="15629" max="15629" width="9.7109375" style="1" customWidth="1"/>
    <col min="15630" max="15630" width="11.7109375" style="1" customWidth="1"/>
    <col min="15631" max="15631" width="9.140625" style="1"/>
    <col min="15632" max="15632" width="9.85546875" style="1" customWidth="1"/>
    <col min="15633" max="15634" width="7.85546875" style="1" customWidth="1"/>
    <col min="15635" max="15865" width="9.140625" style="1"/>
    <col min="15866" max="15866" width="4.42578125" style="1" customWidth="1"/>
    <col min="15867" max="15867" width="12.85546875" style="1" customWidth="1"/>
    <col min="15868" max="15868" width="16.140625" style="1" customWidth="1"/>
    <col min="15869" max="15869" width="7.5703125" style="1" customWidth="1"/>
    <col min="15870" max="15870" width="9.85546875" style="1" customWidth="1"/>
    <col min="15871" max="15871" width="10.140625" style="1" customWidth="1"/>
    <col min="15872" max="15872" width="4.85546875" style="1" customWidth="1"/>
    <col min="15873" max="15874" width="6.140625" style="1" customWidth="1"/>
    <col min="15875" max="15878" width="6" style="1" customWidth="1"/>
    <col min="15879" max="15884" width="5.140625" style="1" customWidth="1"/>
    <col min="15885" max="15885" width="9.7109375" style="1" customWidth="1"/>
    <col min="15886" max="15886" width="11.7109375" style="1" customWidth="1"/>
    <col min="15887" max="15887" width="9.140625" style="1"/>
    <col min="15888" max="15888" width="9.85546875" style="1" customWidth="1"/>
    <col min="15889" max="15890" width="7.85546875" style="1" customWidth="1"/>
    <col min="15891" max="16121" width="9.140625" style="1"/>
    <col min="16122" max="16122" width="4.42578125" style="1" customWidth="1"/>
    <col min="16123" max="16123" width="12.85546875" style="1" customWidth="1"/>
    <col min="16124" max="16124" width="16.140625" style="1" customWidth="1"/>
    <col min="16125" max="16125" width="7.5703125" style="1" customWidth="1"/>
    <col min="16126" max="16126" width="9.85546875" style="1" customWidth="1"/>
    <col min="16127" max="16127" width="10.140625" style="1" customWidth="1"/>
    <col min="16128" max="16128" width="4.85546875" style="1" customWidth="1"/>
    <col min="16129" max="16130" width="6.140625" style="1" customWidth="1"/>
    <col min="16131" max="16134" width="6" style="1" customWidth="1"/>
    <col min="16135" max="16140" width="5.140625" style="1" customWidth="1"/>
    <col min="16141" max="16141" width="9.7109375" style="1" customWidth="1"/>
    <col min="16142" max="16142" width="11.7109375" style="1" customWidth="1"/>
    <col min="16143" max="16143" width="9.140625" style="1"/>
    <col min="16144" max="16144" width="9.85546875" style="1" customWidth="1"/>
    <col min="16145" max="16146" width="7.85546875" style="1" customWidth="1"/>
    <col min="16147" max="16377" width="9.140625" style="1"/>
    <col min="16378" max="16380" width="9.140625" style="1" customWidth="1"/>
    <col min="16381" max="16384" width="9.140625" style="1"/>
  </cols>
  <sheetData>
    <row r="1" spans="1:24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4">
      <c r="A2" s="120" t="s">
        <v>128</v>
      </c>
      <c r="B2" s="120"/>
      <c r="C2" s="120"/>
      <c r="D2" s="120"/>
      <c r="E2" s="120" t="s">
        <v>233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4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4" ht="48.7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4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</row>
    <row r="10" spans="1:24" s="17" customFormat="1" ht="19.5" customHeight="1">
      <c r="A10" s="88">
        <v>1</v>
      </c>
      <c r="B10" s="117">
        <v>27207223403</v>
      </c>
      <c r="C10" s="90" t="s">
        <v>187</v>
      </c>
      <c r="D10" s="91" t="s">
        <v>150</v>
      </c>
      <c r="E10" s="92">
        <v>37887</v>
      </c>
      <c r="F10" s="93" t="s">
        <v>101</v>
      </c>
      <c r="G10" s="94" t="s">
        <v>47</v>
      </c>
      <c r="H10" s="95">
        <v>6.86</v>
      </c>
      <c r="I10" s="96"/>
      <c r="J10" s="113">
        <v>7.4</v>
      </c>
      <c r="K10" s="96">
        <v>8.6</v>
      </c>
      <c r="L10" s="95">
        <v>7.9</v>
      </c>
      <c r="M10" s="95">
        <v>6.9</v>
      </c>
      <c r="N10" s="95">
        <v>2.77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4" s="17" customFormat="1" ht="19.5" customHeight="1">
      <c r="A11" s="68">
        <v>2</v>
      </c>
      <c r="B11" s="85">
        <v>27207239300</v>
      </c>
      <c r="C11" s="70" t="s">
        <v>236</v>
      </c>
      <c r="D11" s="71" t="s">
        <v>46</v>
      </c>
      <c r="E11" s="72">
        <v>37633</v>
      </c>
      <c r="F11" s="73" t="s">
        <v>101</v>
      </c>
      <c r="G11" s="74" t="s">
        <v>47</v>
      </c>
      <c r="H11" s="75">
        <v>7.29</v>
      </c>
      <c r="I11" s="76"/>
      <c r="J11" s="80">
        <v>6.5</v>
      </c>
      <c r="K11" s="76">
        <v>8.6999999999999993</v>
      </c>
      <c r="L11" s="75">
        <v>7.4</v>
      </c>
      <c r="M11" s="75">
        <v>7.29</v>
      </c>
      <c r="N11" s="75">
        <v>3.03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97</v>
      </c>
      <c r="T11" s="78"/>
      <c r="U11" s="79" t="s">
        <v>132</v>
      </c>
      <c r="V11" s="87"/>
      <c r="W11" s="18">
        <v>0</v>
      </c>
      <c r="X11" s="18"/>
    </row>
    <row r="12" spans="1:24" s="17" customFormat="1" ht="19.5" customHeight="1">
      <c r="A12" s="46">
        <v>3</v>
      </c>
      <c r="B12" s="86">
        <v>27217201987</v>
      </c>
      <c r="C12" s="48" t="s">
        <v>234</v>
      </c>
      <c r="D12" s="49" t="s">
        <v>235</v>
      </c>
      <c r="E12" s="50">
        <v>37861</v>
      </c>
      <c r="F12" s="51" t="s">
        <v>65</v>
      </c>
      <c r="G12" s="52" t="s">
        <v>14</v>
      </c>
      <c r="H12" s="53">
        <v>6.81</v>
      </c>
      <c r="I12" s="54"/>
      <c r="J12" s="81">
        <v>7</v>
      </c>
      <c r="K12" s="54">
        <v>8.6999999999999993</v>
      </c>
      <c r="L12" s="53">
        <v>7.7</v>
      </c>
      <c r="M12" s="53">
        <v>6.84</v>
      </c>
      <c r="N12" s="53">
        <v>2.72</v>
      </c>
      <c r="O12" s="55" t="s">
        <v>27</v>
      </c>
      <c r="P12" s="55" t="s">
        <v>27</v>
      </c>
      <c r="Q12" s="55" t="s">
        <v>27</v>
      </c>
      <c r="R12" s="55" t="s">
        <v>27</v>
      </c>
      <c r="S12" s="55" t="s">
        <v>95</v>
      </c>
      <c r="T12" s="56"/>
      <c r="U12" s="57" t="s">
        <v>132</v>
      </c>
      <c r="V12" s="87"/>
      <c r="W12" s="18">
        <v>0</v>
      </c>
      <c r="X12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2">
    <cfRule type="cellIs" dxfId="202" priority="13" stopIfTrue="1" operator="lessThan">
      <formula>5</formula>
    </cfRule>
    <cfRule type="cellIs" dxfId="201" priority="12" stopIfTrue="1" operator="lessThan">
      <formula>5</formula>
    </cfRule>
    <cfRule type="cellIs" dxfId="200" priority="14" operator="lessThan">
      <formula>4</formula>
    </cfRule>
  </conditionalFormatting>
  <conditionalFormatting sqref="J10:M12">
    <cfRule type="cellIs" dxfId="199" priority="1" operator="lessThan">
      <formula>5.5</formula>
    </cfRule>
  </conditionalFormatting>
  <conditionalFormatting sqref="L10:L12">
    <cfRule type="cellIs" dxfId="198" priority="3" operator="lessThan">
      <formula>1</formula>
    </cfRule>
  </conditionalFormatting>
  <conditionalFormatting sqref="L10:M12 O10:R12">
    <cfRule type="cellIs" dxfId="197" priority="8" stopIfTrue="1" operator="lessThan">
      <formula>5</formula>
    </cfRule>
    <cfRule type="cellIs" dxfId="196" priority="9" operator="lessThan">
      <formula>4</formula>
    </cfRule>
  </conditionalFormatting>
  <conditionalFormatting sqref="O1:R12">
    <cfRule type="cellIs" dxfId="195" priority="10" operator="equal">
      <formula>"Nợ"</formula>
    </cfRule>
    <cfRule type="cellIs" dxfId="194" priority="11" operator="equal">
      <formula>"Hỏng"</formula>
    </cfRule>
  </conditionalFormatting>
  <conditionalFormatting sqref="O10:R12 L10:M12">
    <cfRule type="cellIs" dxfId="193" priority="7" stopIfTrue="1" operator="lessThan">
      <formula>5</formula>
    </cfRule>
  </conditionalFormatting>
  <conditionalFormatting sqref="O10:R12">
    <cfRule type="cellIs" dxfId="192" priority="4" operator="lessThan">
      <formula>5.5</formula>
    </cfRule>
    <cfRule type="containsText" dxfId="191" priority="5" operator="containsText" text="Nợ">
      <formula>NOT(ISERROR(SEARCH("Nợ",O10)))</formula>
    </cfRule>
    <cfRule type="cellIs" dxfId="190" priority="6" operator="equal">
      <formula>"Ko Đạt"</formula>
    </cfRule>
  </conditionalFormatting>
  <conditionalFormatting sqref="P9:R9">
    <cfRule type="containsText" dxfId="189" priority="40" operator="containsText" text="Nợ">
      <formula>NOT(ISERROR(SEARCH("Nợ",P9)))</formula>
    </cfRule>
  </conditionalFormatting>
  <conditionalFormatting sqref="R9:R12">
    <cfRule type="containsText" dxfId="188" priority="2" operator="containsText" text="N">
      <formula>NOT(ISERROR(SEARCH("N",R9)))</formula>
    </cfRule>
  </conditionalFormatting>
  <conditionalFormatting sqref="U10:U12">
    <cfRule type="cellIs" dxfId="187" priority="16" operator="notEqual">
      <formula>"CNTN"</formula>
    </cfRule>
    <cfRule type="cellIs" dxfId="186" priority="17" operator="greaterThan">
      <formula>"HOÃN CN"</formula>
    </cfRule>
    <cfRule type="cellIs" dxfId="185" priority="18" operator="greaterThan">
      <formula>"Hoãn CN"</formula>
    </cfRule>
  </conditionalFormatting>
  <conditionalFormatting sqref="V9:W12">
    <cfRule type="cellIs" dxfId="184" priority="20" operator="greaterThan">
      <formula>0</formula>
    </cfRule>
  </conditionalFormatting>
  <conditionalFormatting sqref="X1:X12">
    <cfRule type="containsText" dxfId="183" priority="19" operator="containsText" text="h">
      <formula>NOT(ISERROR(SEARCH("h",X1)))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X12"/>
  <sheetViews>
    <sheetView zoomScale="90" zoomScaleNormal="90" workbookViewId="0">
      <pane ySplit="9" topLeftCell="A10" activePane="bottomLeft" state="frozen"/>
      <selection pane="bottomLeft" activeCell="Q23" sqref="Q23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42578125" style="1" customWidth="1"/>
    <col min="7" max="7" width="4.85546875" style="2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20" customWidth="1"/>
    <col min="22" max="22" width="18.85546875" style="1" customWidth="1"/>
    <col min="23" max="24" width="7.85546875" style="2" customWidth="1"/>
    <col min="25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84" width="9.140625" style="1"/>
  </cols>
  <sheetData>
    <row r="1" spans="1:24">
      <c r="A1" s="120" t="s">
        <v>137</v>
      </c>
      <c r="B1" s="120"/>
      <c r="C1" s="120"/>
      <c r="D1" s="120"/>
      <c r="E1" s="120" t="s">
        <v>69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4">
      <c r="A2" s="120" t="s">
        <v>128</v>
      </c>
      <c r="B2" s="120"/>
      <c r="C2" s="120"/>
      <c r="D2" s="120"/>
      <c r="E2" s="120" t="s">
        <v>237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4">
      <c r="A3" s="120"/>
      <c r="B3" s="120"/>
      <c r="C3" s="120"/>
      <c r="D3" s="120"/>
      <c r="E3" s="120" t="s">
        <v>238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s="8" customFormat="1" hidden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4">
      <c r="A6" s="121" t="s">
        <v>62</v>
      </c>
      <c r="B6" s="124" t="s">
        <v>70</v>
      </c>
      <c r="C6" s="127" t="s">
        <v>71</v>
      </c>
      <c r="D6" s="130" t="s">
        <v>64</v>
      </c>
      <c r="E6" s="121" t="s">
        <v>72</v>
      </c>
      <c r="F6" s="121" t="s">
        <v>73</v>
      </c>
      <c r="G6" s="137" t="s">
        <v>74</v>
      </c>
      <c r="H6" s="137" t="s">
        <v>75</v>
      </c>
      <c r="I6" s="155" t="s">
        <v>60</v>
      </c>
      <c r="J6" s="155"/>
      <c r="K6" s="155"/>
      <c r="L6" s="155"/>
      <c r="M6" s="141" t="s">
        <v>77</v>
      </c>
      <c r="N6" s="153" t="s">
        <v>78</v>
      </c>
      <c r="O6" s="153" t="s">
        <v>79</v>
      </c>
      <c r="P6" s="153" t="s">
        <v>80</v>
      </c>
      <c r="Q6" s="153" t="s">
        <v>81</v>
      </c>
      <c r="R6" s="153" t="s">
        <v>82</v>
      </c>
      <c r="S6" s="141" t="s">
        <v>83</v>
      </c>
      <c r="T6" s="145" t="s">
        <v>131</v>
      </c>
      <c r="U6" s="154" t="s">
        <v>84</v>
      </c>
    </row>
    <row r="7" spans="1:24">
      <c r="A7" s="122"/>
      <c r="B7" s="125"/>
      <c r="C7" s="128"/>
      <c r="D7" s="131"/>
      <c r="E7" s="122"/>
      <c r="F7" s="122"/>
      <c r="G7" s="138"/>
      <c r="H7" s="138"/>
      <c r="I7" s="141" t="s">
        <v>133</v>
      </c>
      <c r="J7" s="156" t="s">
        <v>134</v>
      </c>
      <c r="K7" s="156" t="s">
        <v>141</v>
      </c>
      <c r="L7" s="156" t="s">
        <v>88</v>
      </c>
      <c r="M7" s="142"/>
      <c r="N7" s="153" t="s">
        <v>89</v>
      </c>
      <c r="O7" s="153" t="s">
        <v>79</v>
      </c>
      <c r="P7" s="153" t="s">
        <v>80</v>
      </c>
      <c r="Q7" s="153" t="s">
        <v>81</v>
      </c>
      <c r="R7" s="153" t="s">
        <v>82</v>
      </c>
      <c r="S7" s="142"/>
      <c r="T7" s="146"/>
      <c r="U7" s="154" t="s">
        <v>90</v>
      </c>
    </row>
    <row r="8" spans="1:24" ht="69.75">
      <c r="A8" s="123"/>
      <c r="B8" s="126"/>
      <c r="C8" s="129"/>
      <c r="D8" s="132"/>
      <c r="E8" s="123"/>
      <c r="F8" s="123"/>
      <c r="G8" s="139"/>
      <c r="H8" s="139"/>
      <c r="I8" s="139"/>
      <c r="J8" s="157"/>
      <c r="K8" s="157"/>
      <c r="L8" s="157"/>
      <c r="M8" s="143"/>
      <c r="N8" s="153"/>
      <c r="O8" s="153"/>
      <c r="P8" s="153"/>
      <c r="Q8" s="153"/>
      <c r="R8" s="153"/>
      <c r="S8" s="143"/>
      <c r="T8" s="147"/>
      <c r="U8" s="154"/>
      <c r="W8" s="10" t="s">
        <v>91</v>
      </c>
      <c r="X8" s="10" t="s">
        <v>161</v>
      </c>
    </row>
    <row r="9" spans="1:24" ht="17.25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ht="19.5" customHeight="1">
      <c r="A10" s="65" t="s">
        <v>142</v>
      </c>
      <c r="B10" s="21"/>
      <c r="C10" s="21"/>
      <c r="D10" s="34"/>
      <c r="E10" s="66"/>
      <c r="F10" s="24"/>
      <c r="G10" s="23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1"/>
      <c r="S10" s="21"/>
      <c r="T10" s="33"/>
      <c r="U10" s="67"/>
      <c r="V10" s="17"/>
      <c r="W10" s="18"/>
      <c r="X10" s="18"/>
    </row>
    <row r="11" spans="1:24" s="17" customFormat="1" ht="18" customHeight="1">
      <c r="A11" s="100">
        <v>1</v>
      </c>
      <c r="B11" s="101">
        <v>24217203749</v>
      </c>
      <c r="C11" s="102" t="s">
        <v>239</v>
      </c>
      <c r="D11" s="103" t="s">
        <v>147</v>
      </c>
      <c r="E11" s="104">
        <v>36575</v>
      </c>
      <c r="F11" s="105" t="s">
        <v>65</v>
      </c>
      <c r="G11" s="106" t="s">
        <v>14</v>
      </c>
      <c r="H11" s="107">
        <v>5.93</v>
      </c>
      <c r="I11" s="107"/>
      <c r="J11" s="107">
        <v>7.5</v>
      </c>
      <c r="K11" s="107">
        <v>6.2</v>
      </c>
      <c r="L11" s="107">
        <v>6.98</v>
      </c>
      <c r="M11" s="107">
        <v>5.97</v>
      </c>
      <c r="N11" s="107">
        <v>2.2000000000000002</v>
      </c>
      <c r="O11" s="109" t="s">
        <v>27</v>
      </c>
      <c r="P11" s="109" t="s">
        <v>27</v>
      </c>
      <c r="Q11" s="109" t="s">
        <v>27</v>
      </c>
      <c r="R11" s="109" t="s">
        <v>27</v>
      </c>
      <c r="S11" s="109" t="s">
        <v>96</v>
      </c>
      <c r="T11" s="110"/>
      <c r="U11" s="111" t="s">
        <v>132</v>
      </c>
      <c r="W11" s="18">
        <v>0</v>
      </c>
      <c r="X11" s="18"/>
    </row>
    <row r="12" spans="1:24">
      <c r="V12" s="17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J11:M11 O11:R11 H11">
    <cfRule type="cellIs" dxfId="182" priority="17" stopIfTrue="1" operator="lessThan">
      <formula>5.5</formula>
    </cfRule>
  </conditionalFormatting>
  <conditionalFormatting sqref="L11">
    <cfRule type="cellIs" dxfId="181" priority="14" operator="lessThan">
      <formula>1</formula>
    </cfRule>
  </conditionalFormatting>
  <conditionalFormatting sqref="O1:R10">
    <cfRule type="cellIs" dxfId="180" priority="1" operator="equal">
      <formula>"Nợ"</formula>
    </cfRule>
    <cfRule type="cellIs" dxfId="179" priority="2" operator="equal">
      <formula>"Hỏng"</formula>
    </cfRule>
  </conditionalFormatting>
  <conditionalFormatting sqref="O11:R11 L11:M11">
    <cfRule type="cellIs" dxfId="178" priority="16" operator="lessThan">
      <formula>5.5</formula>
    </cfRule>
  </conditionalFormatting>
  <conditionalFormatting sqref="O11:R11">
    <cfRule type="containsText" dxfId="177" priority="10" operator="containsText" text="Nợ">
      <formula>NOT(ISERROR(SEARCH("Nợ",O11)))</formula>
    </cfRule>
    <cfRule type="cellIs" dxfId="176" priority="15" operator="equal">
      <formula>"Ko Đạt"</formula>
    </cfRule>
  </conditionalFormatting>
  <conditionalFormatting sqref="O11:R12">
    <cfRule type="cellIs" dxfId="175" priority="18" operator="equal">
      <formula>"Nợ"</formula>
    </cfRule>
    <cfRule type="cellIs" dxfId="174" priority="19" operator="equal">
      <formula>"Hỏng"</formula>
    </cfRule>
  </conditionalFormatting>
  <conditionalFormatting sqref="P10:R10">
    <cfRule type="containsText" dxfId="173" priority="4" operator="containsText" text="Nợ">
      <formula>NOT(ISERROR(SEARCH("Nợ",P10)))</formula>
    </cfRule>
  </conditionalFormatting>
  <conditionalFormatting sqref="R10">
    <cfRule type="containsText" dxfId="172" priority="7" operator="containsText" text="N">
      <formula>NOT(ISERROR(SEARCH("N",R10)))</formula>
    </cfRule>
  </conditionalFormatting>
  <conditionalFormatting sqref="R11">
    <cfRule type="containsText" dxfId="171" priority="20" operator="containsText" text="N">
      <formula>NOT(ISERROR(SEARCH("N",R11)))</formula>
    </cfRule>
  </conditionalFormatting>
  <conditionalFormatting sqref="U11">
    <cfRule type="cellIs" dxfId="170" priority="11" operator="notEqual">
      <formula>"CNTN"</formula>
    </cfRule>
    <cfRule type="cellIs" dxfId="169" priority="12" operator="greaterThan">
      <formula>"HOÃN CN"</formula>
    </cfRule>
    <cfRule type="cellIs" dxfId="168" priority="13" operator="greaterThan">
      <formula>"Hoãn CN"</formula>
    </cfRule>
  </conditionalFormatting>
  <conditionalFormatting sqref="V10:W11 V12">
    <cfRule type="cellIs" dxfId="167" priority="22" operator="greaterThan">
      <formula>0</formula>
    </cfRule>
  </conditionalFormatting>
  <conditionalFormatting sqref="X1:X12">
    <cfRule type="containsText" dxfId="166" priority="3" operator="containsText" text="h">
      <formula>NOT(ISERROR(SEARCH("h",X1)))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Y15"/>
  <sheetViews>
    <sheetView zoomScale="90" zoomScaleNormal="90" workbookViewId="0">
      <pane ySplit="8" topLeftCell="A9" activePane="bottomLeft" state="frozen"/>
      <selection pane="bottomLeft" activeCell="Q24" sqref="Q24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20" customWidth="1"/>
    <col min="22" max="22" width="14" style="1" customWidth="1"/>
    <col min="23" max="24" width="5.28515625" style="2" customWidth="1"/>
    <col min="25" max="25" width="18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5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240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5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5" ht="59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5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ht="19.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</row>
    <row r="10" spans="1:25" s="17" customFormat="1" ht="20.25" customHeight="1">
      <c r="A10" s="88">
        <v>1</v>
      </c>
      <c r="B10" s="117">
        <v>26217100475</v>
      </c>
      <c r="C10" s="90" t="s">
        <v>242</v>
      </c>
      <c r="D10" s="91" t="s">
        <v>27</v>
      </c>
      <c r="E10" s="92">
        <v>37292</v>
      </c>
      <c r="F10" s="93" t="s">
        <v>117</v>
      </c>
      <c r="G10" s="94" t="s">
        <v>14</v>
      </c>
      <c r="H10" s="95">
        <v>6.71</v>
      </c>
      <c r="I10" s="96"/>
      <c r="J10" s="113">
        <v>8.1</v>
      </c>
      <c r="K10" s="96">
        <v>8.1</v>
      </c>
      <c r="L10" s="95">
        <v>8.1</v>
      </c>
      <c r="M10" s="95">
        <v>6.76</v>
      </c>
      <c r="N10" s="95">
        <v>2.71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5" s="17" customFormat="1" ht="20.25" customHeight="1">
      <c r="A11" s="46">
        <v>2</v>
      </c>
      <c r="B11" s="86">
        <v>26217239743</v>
      </c>
      <c r="C11" s="48" t="s">
        <v>243</v>
      </c>
      <c r="D11" s="49" t="s">
        <v>37</v>
      </c>
      <c r="E11" s="50">
        <v>37576</v>
      </c>
      <c r="F11" s="51" t="s">
        <v>65</v>
      </c>
      <c r="G11" s="52" t="s">
        <v>14</v>
      </c>
      <c r="H11" s="53">
        <v>6.91</v>
      </c>
      <c r="I11" s="54"/>
      <c r="J11" s="81">
        <v>6.1</v>
      </c>
      <c r="K11" s="54">
        <v>8.6999999999999993</v>
      </c>
      <c r="L11" s="53">
        <v>7.1</v>
      </c>
      <c r="M11" s="53">
        <v>6.92</v>
      </c>
      <c r="N11" s="53">
        <v>2.81</v>
      </c>
      <c r="O11" s="55" t="s">
        <v>27</v>
      </c>
      <c r="P11" s="55" t="s">
        <v>27</v>
      </c>
      <c r="Q11" s="55" t="s">
        <v>27</v>
      </c>
      <c r="R11" s="55" t="s">
        <v>27</v>
      </c>
      <c r="S11" s="55" t="s">
        <v>95</v>
      </c>
      <c r="T11" s="56"/>
      <c r="U11" s="57" t="s">
        <v>132</v>
      </c>
      <c r="V11" s="87"/>
      <c r="W11" s="18">
        <v>0</v>
      </c>
      <c r="X11" s="18"/>
    </row>
    <row r="14" spans="1:25">
      <c r="A14" s="65" t="s">
        <v>184</v>
      </c>
    </row>
    <row r="15" spans="1:25" s="17" customFormat="1" ht="20.25" customHeight="1">
      <c r="A15" s="100">
        <v>1</v>
      </c>
      <c r="B15" s="118">
        <v>26217200031</v>
      </c>
      <c r="C15" s="102" t="s">
        <v>241</v>
      </c>
      <c r="D15" s="103" t="s">
        <v>52</v>
      </c>
      <c r="E15" s="104">
        <v>37408</v>
      </c>
      <c r="F15" s="105" t="s">
        <v>65</v>
      </c>
      <c r="G15" s="106" t="s">
        <v>14</v>
      </c>
      <c r="H15" s="107">
        <v>7.05</v>
      </c>
      <c r="I15" s="108"/>
      <c r="J15" s="116">
        <v>7</v>
      </c>
      <c r="K15" s="108">
        <v>8</v>
      </c>
      <c r="L15" s="107">
        <v>7.4</v>
      </c>
      <c r="M15" s="107">
        <v>7.06</v>
      </c>
      <c r="N15" s="107">
        <v>2.92</v>
      </c>
      <c r="O15" s="109">
        <v>0</v>
      </c>
      <c r="P15" s="109" t="s">
        <v>27</v>
      </c>
      <c r="Q15" s="109" t="s">
        <v>27</v>
      </c>
      <c r="R15" s="109" t="s">
        <v>27</v>
      </c>
      <c r="S15" s="109" t="s">
        <v>95</v>
      </c>
      <c r="T15" s="110"/>
      <c r="U15" s="111" t="s">
        <v>139</v>
      </c>
      <c r="W15" s="18">
        <v>0</v>
      </c>
      <c r="X15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1 L10:M11 O10:R11">
    <cfRule type="cellIs" dxfId="165" priority="19" stopIfTrue="1" operator="lessThan">
      <formula>5</formula>
    </cfRule>
    <cfRule type="cellIs" dxfId="164" priority="20" operator="lessThan">
      <formula>4</formula>
    </cfRule>
  </conditionalFormatting>
  <conditionalFormatting sqref="H15 L15:M15 O15:R15">
    <cfRule type="cellIs" dxfId="163" priority="4" stopIfTrue="1" operator="lessThan">
      <formula>5</formula>
    </cfRule>
    <cfRule type="cellIs" dxfId="162" priority="5" operator="lessThan">
      <formula>4</formula>
    </cfRule>
  </conditionalFormatting>
  <conditionalFormatting sqref="J10:M11 O10:R11">
    <cfRule type="cellIs" dxfId="161" priority="21" operator="lessThan">
      <formula>5.5</formula>
    </cfRule>
  </conditionalFormatting>
  <conditionalFormatting sqref="J15:M15 O15:R15">
    <cfRule type="cellIs" dxfId="160" priority="6" operator="lessThan">
      <formula>5.5</formula>
    </cfRule>
  </conditionalFormatting>
  <conditionalFormatting sqref="L10:L11">
    <cfRule type="cellIs" dxfId="159" priority="16" operator="lessThan">
      <formula>1</formula>
    </cfRule>
  </conditionalFormatting>
  <conditionalFormatting sqref="L15">
    <cfRule type="cellIs" dxfId="158" priority="1" operator="lessThan">
      <formula>1</formula>
    </cfRule>
  </conditionalFormatting>
  <conditionalFormatting sqref="O1:R11">
    <cfRule type="cellIs" dxfId="157" priority="28" operator="equal">
      <formula>"Hỏng"</formula>
    </cfRule>
    <cfRule type="cellIs" dxfId="156" priority="27" operator="equal">
      <formula>"Nợ"</formula>
    </cfRule>
  </conditionalFormatting>
  <conditionalFormatting sqref="O10:R11 L10:M11 H10:H11">
    <cfRule type="cellIs" dxfId="155" priority="18" stopIfTrue="1" operator="lessThan">
      <formula>5</formula>
    </cfRule>
  </conditionalFormatting>
  <conditionalFormatting sqref="O10:R11">
    <cfRule type="containsText" dxfId="154" priority="25" operator="containsText" text="Nợ">
      <formula>NOT(ISERROR(SEARCH("Nợ",O10)))</formula>
    </cfRule>
    <cfRule type="cellIs" dxfId="153" priority="17" operator="equal">
      <formula>"Ko Đạt"</formula>
    </cfRule>
  </conditionalFormatting>
  <conditionalFormatting sqref="O15:R15 L15:M15 H15">
    <cfRule type="cellIs" dxfId="152" priority="3" stopIfTrue="1" operator="lessThan">
      <formula>5</formula>
    </cfRule>
  </conditionalFormatting>
  <conditionalFormatting sqref="O15:R15">
    <cfRule type="cellIs" dxfId="151" priority="2" operator="equal">
      <formula>"Ko Đạt"</formula>
    </cfRule>
    <cfRule type="cellIs" dxfId="150" priority="13" operator="equal">
      <formula>"Hỏng"</formula>
    </cfRule>
    <cfRule type="containsText" dxfId="149" priority="10" operator="containsText" text="Nợ">
      <formula>NOT(ISERROR(SEARCH("Nợ",O15)))</formula>
    </cfRule>
    <cfRule type="cellIs" dxfId="148" priority="12" operator="equal">
      <formula>"Nợ"</formula>
    </cfRule>
  </conditionalFormatting>
  <conditionalFormatting sqref="P9:R9">
    <cfRule type="containsText" dxfId="147" priority="34" operator="containsText" text="Nợ">
      <formula>NOT(ISERROR(SEARCH("Nợ",P9)))</formula>
    </cfRule>
  </conditionalFormatting>
  <conditionalFormatting sqref="R9:R11">
    <cfRule type="containsText" dxfId="146" priority="26" operator="containsText" text="N">
      <formula>NOT(ISERROR(SEARCH("N",R9)))</formula>
    </cfRule>
  </conditionalFormatting>
  <conditionalFormatting sqref="R15">
    <cfRule type="containsText" dxfId="145" priority="11" operator="containsText" text="N">
      <formula>NOT(ISERROR(SEARCH("N",R15)))</formula>
    </cfRule>
  </conditionalFormatting>
  <conditionalFormatting sqref="U10:U11">
    <cfRule type="cellIs" dxfId="144" priority="22" operator="notEqual">
      <formula>"CNTN"</formula>
    </cfRule>
    <cfRule type="cellIs" dxfId="143" priority="23" operator="greaterThan">
      <formula>"HOÃN CN"</formula>
    </cfRule>
    <cfRule type="cellIs" dxfId="142" priority="24" operator="greaterThan">
      <formula>"Hoãn CN"</formula>
    </cfRule>
  </conditionalFormatting>
  <conditionalFormatting sqref="U15">
    <cfRule type="cellIs" dxfId="141" priority="8" operator="greaterThan">
      <formula>"HOÃN CN"</formula>
    </cfRule>
    <cfRule type="cellIs" dxfId="140" priority="9" operator="greaterThan">
      <formula>"Hoãn CN"</formula>
    </cfRule>
    <cfRule type="cellIs" dxfId="139" priority="7" operator="notEqual">
      <formula>"CNTN"</formula>
    </cfRule>
  </conditionalFormatting>
  <conditionalFormatting sqref="V9:W11">
    <cfRule type="cellIs" dxfId="138" priority="30" operator="greaterThan">
      <formula>0</formula>
    </cfRule>
  </conditionalFormatting>
  <conditionalFormatting sqref="V15:W15">
    <cfRule type="cellIs" dxfId="137" priority="15" operator="greaterThan">
      <formula>0</formula>
    </cfRule>
  </conditionalFormatting>
  <conditionalFormatting sqref="X1:X11">
    <cfRule type="containsText" dxfId="136" priority="29" operator="containsText" text="h">
      <formula>NOT(ISERROR(SEARCH("h",X1)))</formula>
    </cfRule>
  </conditionalFormatting>
  <conditionalFormatting sqref="X15">
    <cfRule type="containsText" dxfId="135" priority="14" operator="containsText" text="h">
      <formula>NOT(ISERROR(SEARCH("h",X15)))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X16"/>
  <sheetViews>
    <sheetView zoomScale="90" zoomScaleNormal="90" workbookViewId="0">
      <pane ySplit="8" topLeftCell="A9" activePane="bottomLeft" state="frozen"/>
      <selection pane="bottomLeft" activeCell="N22" sqref="N22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6" style="1" customWidth="1"/>
    <col min="19" max="19" width="12.28515625" style="1" customWidth="1"/>
    <col min="20" max="20" width="9.5703125" style="1" customWidth="1"/>
    <col min="21" max="21" width="10.140625" style="20" customWidth="1"/>
    <col min="22" max="22" width="24" style="1" customWidth="1"/>
    <col min="23" max="24" width="5.2851562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4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4">
      <c r="A2" s="120" t="s">
        <v>128</v>
      </c>
      <c r="B2" s="120"/>
      <c r="C2" s="120"/>
      <c r="D2" s="120"/>
      <c r="E2" s="120" t="s">
        <v>244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4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4" ht="59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4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ht="19.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</row>
    <row r="10" spans="1:24" s="17" customFormat="1" ht="20.25" customHeight="1">
      <c r="A10" s="100">
        <v>1</v>
      </c>
      <c r="B10" s="118">
        <v>27217201985</v>
      </c>
      <c r="C10" s="102" t="s">
        <v>246</v>
      </c>
      <c r="D10" s="103" t="s">
        <v>19</v>
      </c>
      <c r="E10" s="104">
        <v>37242</v>
      </c>
      <c r="F10" s="105" t="s">
        <v>65</v>
      </c>
      <c r="G10" s="106" t="s">
        <v>14</v>
      </c>
      <c r="H10" s="107">
        <v>6.54</v>
      </c>
      <c r="I10" s="116">
        <v>8.4</v>
      </c>
      <c r="J10" s="116"/>
      <c r="K10" s="108">
        <v>9</v>
      </c>
      <c r="L10" s="107">
        <v>8.6</v>
      </c>
      <c r="M10" s="107">
        <v>6.62</v>
      </c>
      <c r="N10" s="107">
        <v>2.6</v>
      </c>
      <c r="O10" s="109" t="s">
        <v>27</v>
      </c>
      <c r="P10" s="109" t="s">
        <v>27</v>
      </c>
      <c r="Q10" s="109" t="s">
        <v>27</v>
      </c>
      <c r="R10" s="109" t="s">
        <v>27</v>
      </c>
      <c r="S10" s="109" t="s">
        <v>97</v>
      </c>
      <c r="T10" s="110"/>
      <c r="U10" s="111" t="s">
        <v>132</v>
      </c>
      <c r="W10" s="18">
        <v>0</v>
      </c>
      <c r="X10" s="18"/>
    </row>
    <row r="13" spans="1:24">
      <c r="A13" s="65" t="s">
        <v>184</v>
      </c>
    </row>
    <row r="14" spans="1:24" s="17" customFormat="1" ht="20.25" customHeight="1">
      <c r="A14" s="88">
        <v>1</v>
      </c>
      <c r="B14" s="117">
        <v>27207246299</v>
      </c>
      <c r="C14" s="90" t="s">
        <v>245</v>
      </c>
      <c r="D14" s="91" t="s">
        <v>33</v>
      </c>
      <c r="E14" s="92">
        <v>37949</v>
      </c>
      <c r="F14" s="93" t="s">
        <v>101</v>
      </c>
      <c r="G14" s="94" t="s">
        <v>47</v>
      </c>
      <c r="H14" s="95">
        <v>6.71</v>
      </c>
      <c r="I14" s="113">
        <v>7.9</v>
      </c>
      <c r="J14" s="113"/>
      <c r="K14" s="96">
        <v>9.5</v>
      </c>
      <c r="L14" s="95">
        <v>8.5</v>
      </c>
      <c r="M14" s="95">
        <v>6.78</v>
      </c>
      <c r="N14" s="95">
        <v>2.71</v>
      </c>
      <c r="O14" s="97">
        <v>0</v>
      </c>
      <c r="P14" s="97" t="s">
        <v>27</v>
      </c>
      <c r="Q14" s="97" t="s">
        <v>27</v>
      </c>
      <c r="R14" s="97" t="s">
        <v>27</v>
      </c>
      <c r="S14" s="97" t="s">
        <v>97</v>
      </c>
      <c r="T14" s="98"/>
      <c r="U14" s="99" t="s">
        <v>139</v>
      </c>
      <c r="W14" s="18">
        <v>0</v>
      </c>
      <c r="X14" s="18"/>
    </row>
    <row r="15" spans="1:24" s="17" customFormat="1" ht="20.25" customHeight="1">
      <c r="A15" s="68">
        <v>2</v>
      </c>
      <c r="B15" s="85">
        <v>27207247733</v>
      </c>
      <c r="C15" s="70" t="s">
        <v>116</v>
      </c>
      <c r="D15" s="71" t="s">
        <v>36</v>
      </c>
      <c r="E15" s="72">
        <v>37666</v>
      </c>
      <c r="F15" s="73" t="s">
        <v>108</v>
      </c>
      <c r="G15" s="74" t="s">
        <v>47</v>
      </c>
      <c r="H15" s="75">
        <v>7.18</v>
      </c>
      <c r="I15" s="80">
        <v>8</v>
      </c>
      <c r="J15" s="80"/>
      <c r="K15" s="76">
        <v>9.3000000000000007</v>
      </c>
      <c r="L15" s="75">
        <v>8.5</v>
      </c>
      <c r="M15" s="75">
        <v>7.23</v>
      </c>
      <c r="N15" s="75">
        <v>2.99</v>
      </c>
      <c r="O15" s="77">
        <v>0</v>
      </c>
      <c r="P15" s="77" t="s">
        <v>27</v>
      </c>
      <c r="Q15" s="77" t="s">
        <v>27</v>
      </c>
      <c r="R15" s="77" t="s">
        <v>27</v>
      </c>
      <c r="S15" s="77" t="s">
        <v>97</v>
      </c>
      <c r="T15" s="78"/>
      <c r="U15" s="79" t="s">
        <v>139</v>
      </c>
      <c r="V15" s="17" t="s">
        <v>247</v>
      </c>
      <c r="W15" s="18">
        <v>0</v>
      </c>
      <c r="X15" s="18"/>
    </row>
    <row r="16" spans="1:24" s="17" customFormat="1" ht="20.25" customHeight="1">
      <c r="A16" s="46">
        <v>3</v>
      </c>
      <c r="B16" s="86">
        <v>27217201036</v>
      </c>
      <c r="C16" s="48" t="s">
        <v>18</v>
      </c>
      <c r="D16" s="49" t="s">
        <v>8</v>
      </c>
      <c r="E16" s="50">
        <v>37771</v>
      </c>
      <c r="F16" s="51" t="s">
        <v>101</v>
      </c>
      <c r="G16" s="52" t="s">
        <v>14</v>
      </c>
      <c r="H16" s="53">
        <v>6.19</v>
      </c>
      <c r="I16" s="81">
        <v>8.4</v>
      </c>
      <c r="J16" s="81"/>
      <c r="K16" s="54">
        <v>9</v>
      </c>
      <c r="L16" s="53">
        <v>8.6</v>
      </c>
      <c r="M16" s="53">
        <v>6.28</v>
      </c>
      <c r="N16" s="53">
        <v>2.41</v>
      </c>
      <c r="O16" s="55" t="s">
        <v>27</v>
      </c>
      <c r="P16" s="55">
        <v>0</v>
      </c>
      <c r="Q16" s="55" t="s">
        <v>27</v>
      </c>
      <c r="R16" s="55" t="s">
        <v>27</v>
      </c>
      <c r="S16" s="55" t="s">
        <v>97</v>
      </c>
      <c r="T16" s="56"/>
      <c r="U16" s="57" t="s">
        <v>139</v>
      </c>
      <c r="W16" s="18">
        <v>0</v>
      </c>
      <c r="X16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 L10:M10 O10:R10">
    <cfRule type="cellIs" dxfId="134" priority="145" stopIfTrue="1" operator="lessThan">
      <formula>5</formula>
    </cfRule>
    <cfRule type="cellIs" dxfId="133" priority="146" operator="lessThan">
      <formula>4</formula>
    </cfRule>
  </conditionalFormatting>
  <conditionalFormatting sqref="H14:H16">
    <cfRule type="cellIs" dxfId="132" priority="12" stopIfTrue="1" operator="lessThan">
      <formula>5</formula>
    </cfRule>
    <cfRule type="cellIs" dxfId="131" priority="13" stopIfTrue="1" operator="lessThan">
      <formula>5</formula>
    </cfRule>
    <cfRule type="cellIs" dxfId="130" priority="14" operator="lessThan">
      <formula>4</formula>
    </cfRule>
  </conditionalFormatting>
  <conditionalFormatting sqref="I14:I16">
    <cfRule type="cellIs" dxfId="129" priority="15" operator="lessThan">
      <formula>5.5</formula>
    </cfRule>
  </conditionalFormatting>
  <conditionalFormatting sqref="K10:M10 O10:R10 I10">
    <cfRule type="cellIs" dxfId="128" priority="147" operator="lessThan">
      <formula>5.5</formula>
    </cfRule>
  </conditionalFormatting>
  <conditionalFormatting sqref="K14:M16 O14:R16">
    <cfRule type="cellIs" dxfId="127" priority="7" operator="lessThan">
      <formula>5.5</formula>
    </cfRule>
  </conditionalFormatting>
  <conditionalFormatting sqref="L10">
    <cfRule type="cellIs" dxfId="126" priority="142" operator="lessThan">
      <formula>1</formula>
    </cfRule>
  </conditionalFormatting>
  <conditionalFormatting sqref="L14:L16">
    <cfRule type="cellIs" dxfId="125" priority="2" operator="lessThan">
      <formula>1</formula>
    </cfRule>
  </conditionalFormatting>
  <conditionalFormatting sqref="L14:M16 O14:R16">
    <cfRule type="cellIs" dxfId="124" priority="5" stopIfTrue="1" operator="lessThan">
      <formula>5</formula>
    </cfRule>
    <cfRule type="cellIs" dxfId="123" priority="6" operator="lessThan">
      <formula>4</formula>
    </cfRule>
  </conditionalFormatting>
  <conditionalFormatting sqref="O1:R9">
    <cfRule type="cellIs" dxfId="122" priority="25" operator="equal">
      <formula>"Nợ"</formula>
    </cfRule>
    <cfRule type="cellIs" dxfId="121" priority="26" operator="equal">
      <formula>"Hỏng"</formula>
    </cfRule>
  </conditionalFormatting>
  <conditionalFormatting sqref="O10:R10 L10:M10 H10">
    <cfRule type="cellIs" dxfId="120" priority="144" stopIfTrue="1" operator="lessThan">
      <formula>5</formula>
    </cfRule>
  </conditionalFormatting>
  <conditionalFormatting sqref="O10:R10">
    <cfRule type="cellIs" dxfId="119" priority="154" operator="equal">
      <formula>"Hỏng"</formula>
    </cfRule>
    <cfRule type="cellIs" dxfId="118" priority="143" operator="equal">
      <formula>"Ko Đạt"</formula>
    </cfRule>
    <cfRule type="containsText" dxfId="117" priority="151" operator="containsText" text="Nợ">
      <formula>NOT(ISERROR(SEARCH("Nợ",O10)))</formula>
    </cfRule>
    <cfRule type="cellIs" dxfId="116" priority="153" operator="equal">
      <formula>"Nợ"</formula>
    </cfRule>
  </conditionalFormatting>
  <conditionalFormatting sqref="O14:R16 L14:M16">
    <cfRule type="cellIs" dxfId="115" priority="4" stopIfTrue="1" operator="lessThan">
      <formula>5</formula>
    </cfRule>
  </conditionalFormatting>
  <conditionalFormatting sqref="O14:R16">
    <cfRule type="cellIs" dxfId="114" priority="3" operator="equal">
      <formula>"Ko Đạt"</formula>
    </cfRule>
    <cfRule type="containsText" dxfId="113" priority="8" operator="containsText" text="Nợ">
      <formula>NOT(ISERROR(SEARCH("Nợ",O14)))</formula>
    </cfRule>
    <cfRule type="cellIs" dxfId="112" priority="10" operator="equal">
      <formula>"Nợ"</formula>
    </cfRule>
    <cfRule type="cellIs" dxfId="111" priority="11" operator="equal">
      <formula>"Hỏng"</formula>
    </cfRule>
  </conditionalFormatting>
  <conditionalFormatting sqref="P9:R9">
    <cfRule type="containsText" dxfId="110" priority="24" operator="containsText" text="Nợ">
      <formula>NOT(ISERROR(SEARCH("Nợ",P9)))</formula>
    </cfRule>
  </conditionalFormatting>
  <conditionalFormatting sqref="R9">
    <cfRule type="containsText" dxfId="109" priority="27" operator="containsText" text="N">
      <formula>NOT(ISERROR(SEARCH("N",R9)))</formula>
    </cfRule>
  </conditionalFormatting>
  <conditionalFormatting sqref="R10">
    <cfRule type="containsText" dxfId="108" priority="152" operator="containsText" text="N">
      <formula>NOT(ISERROR(SEARCH("N",R10)))</formula>
    </cfRule>
  </conditionalFormatting>
  <conditionalFormatting sqref="R14:R16">
    <cfRule type="containsText" dxfId="107" priority="9" operator="containsText" text="N">
      <formula>NOT(ISERROR(SEARCH("N",R14)))</formula>
    </cfRule>
  </conditionalFormatting>
  <conditionalFormatting sqref="U10">
    <cfRule type="cellIs" dxfId="106" priority="148" operator="notEqual">
      <formula>"CNTN"</formula>
    </cfRule>
    <cfRule type="cellIs" dxfId="105" priority="149" operator="greaterThan">
      <formula>"HOÃN CN"</formula>
    </cfRule>
    <cfRule type="cellIs" dxfId="104" priority="150" operator="greaterThan">
      <formula>"Hoãn CN"</formula>
    </cfRule>
  </conditionalFormatting>
  <conditionalFormatting sqref="U14:U16">
    <cfRule type="cellIs" dxfId="103" priority="17" operator="greaterThan">
      <formula>"HOÃN CN"</formula>
    </cfRule>
    <cfRule type="cellIs" dxfId="102" priority="16" operator="notEqual">
      <formula>"CNTN"</formula>
    </cfRule>
    <cfRule type="cellIs" dxfId="101" priority="18" operator="greaterThan">
      <formula>"Hoãn CN"</formula>
    </cfRule>
  </conditionalFormatting>
  <conditionalFormatting sqref="V9:W10">
    <cfRule type="cellIs" dxfId="100" priority="28" operator="greaterThan">
      <formula>0</formula>
    </cfRule>
  </conditionalFormatting>
  <conditionalFormatting sqref="V14:W16">
    <cfRule type="cellIs" dxfId="99" priority="1" operator="greaterThan">
      <formula>0</formula>
    </cfRule>
  </conditionalFormatting>
  <conditionalFormatting sqref="X1:X10">
    <cfRule type="containsText" dxfId="98" priority="155" operator="containsText" text="h">
      <formula>NOT(ISERROR(SEARCH("h",X1)))</formula>
    </cfRule>
  </conditionalFormatting>
  <conditionalFormatting sqref="X14:X16">
    <cfRule type="containsText" dxfId="97" priority="19" operator="containsText" text="h">
      <formula>NOT(ISERROR(SEARCH("h",X14)))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Y17"/>
  <sheetViews>
    <sheetView zoomScale="90" zoomScaleNormal="90" workbookViewId="0">
      <pane ySplit="8" topLeftCell="A9" activePane="bottomLeft" state="frozen"/>
      <selection pane="bottomLeft" activeCell="AB23" sqref="AB23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85546875" style="1" customWidth="1"/>
    <col min="19" max="19" width="11" style="1" customWidth="1"/>
    <col min="20" max="20" width="9.5703125" style="1" customWidth="1"/>
    <col min="21" max="21" width="11.140625" style="20" customWidth="1"/>
    <col min="22" max="22" width="15.28515625" style="1" customWidth="1"/>
    <col min="23" max="24" width="5.28515625" style="2" customWidth="1"/>
    <col min="25" max="25" width="9.85546875" style="1" customWidth="1"/>
    <col min="26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5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248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5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5" ht="48.7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5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</row>
    <row r="10" spans="1:25" s="17" customFormat="1" ht="19.5" customHeight="1">
      <c r="A10" s="88">
        <v>1</v>
      </c>
      <c r="B10" s="117">
        <v>26207332065</v>
      </c>
      <c r="C10" s="90" t="s">
        <v>249</v>
      </c>
      <c r="D10" s="91" t="s">
        <v>29</v>
      </c>
      <c r="E10" s="92">
        <v>37530</v>
      </c>
      <c r="F10" s="93" t="s">
        <v>65</v>
      </c>
      <c r="G10" s="94" t="s">
        <v>47</v>
      </c>
      <c r="H10" s="95">
        <v>6.82</v>
      </c>
      <c r="I10" s="96"/>
      <c r="J10" s="113">
        <v>7.2</v>
      </c>
      <c r="K10" s="96">
        <v>7.9</v>
      </c>
      <c r="L10" s="95">
        <v>7.5</v>
      </c>
      <c r="M10" s="95">
        <v>6.85</v>
      </c>
      <c r="N10" s="95">
        <v>2.75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95</v>
      </c>
      <c r="T10" s="98"/>
      <c r="U10" s="99" t="s">
        <v>132</v>
      </c>
      <c r="W10" s="18">
        <v>0</v>
      </c>
      <c r="X10" s="18"/>
    </row>
    <row r="11" spans="1:25" s="17" customFormat="1" ht="19.5" customHeight="1">
      <c r="A11" s="46">
        <v>2</v>
      </c>
      <c r="B11" s="86">
        <v>26213723196</v>
      </c>
      <c r="C11" s="48" t="s">
        <v>250</v>
      </c>
      <c r="D11" s="49" t="s">
        <v>1</v>
      </c>
      <c r="E11" s="50">
        <v>37179</v>
      </c>
      <c r="F11" s="51" t="s">
        <v>144</v>
      </c>
      <c r="G11" s="52" t="s">
        <v>14</v>
      </c>
      <c r="H11" s="53">
        <v>7.26</v>
      </c>
      <c r="I11" s="54"/>
      <c r="J11" s="81">
        <v>7.9</v>
      </c>
      <c r="K11" s="54">
        <v>8.5</v>
      </c>
      <c r="L11" s="53">
        <v>8.1</v>
      </c>
      <c r="M11" s="53">
        <v>7.29</v>
      </c>
      <c r="N11" s="53">
        <v>3.05</v>
      </c>
      <c r="O11" s="55" t="s">
        <v>27</v>
      </c>
      <c r="P11" s="55" t="s">
        <v>27</v>
      </c>
      <c r="Q11" s="55" t="s">
        <v>27</v>
      </c>
      <c r="R11" s="55" t="s">
        <v>27</v>
      </c>
      <c r="S11" s="55" t="s">
        <v>95</v>
      </c>
      <c r="T11" s="56"/>
      <c r="U11" s="57" t="s">
        <v>132</v>
      </c>
      <c r="W11" s="18">
        <v>0</v>
      </c>
      <c r="X11" s="18"/>
    </row>
    <row r="14" spans="1:25">
      <c r="A14" s="65" t="s">
        <v>184</v>
      </c>
    </row>
    <row r="15" spans="1:25" s="17" customFormat="1" ht="19.5" customHeight="1">
      <c r="A15" s="88">
        <v>1</v>
      </c>
      <c r="B15" s="117">
        <v>26217326252</v>
      </c>
      <c r="C15" s="90" t="s">
        <v>225</v>
      </c>
      <c r="D15" s="91" t="s">
        <v>49</v>
      </c>
      <c r="E15" s="92">
        <v>37487</v>
      </c>
      <c r="F15" s="93" t="s">
        <v>65</v>
      </c>
      <c r="G15" s="94" t="s">
        <v>14</v>
      </c>
      <c r="H15" s="95">
        <v>7.12</v>
      </c>
      <c r="I15" s="96"/>
      <c r="J15" s="113">
        <v>6</v>
      </c>
      <c r="K15" s="96">
        <v>8</v>
      </c>
      <c r="L15" s="95">
        <v>6.8</v>
      </c>
      <c r="M15" s="95">
        <v>7.11</v>
      </c>
      <c r="N15" s="95">
        <v>2.93</v>
      </c>
      <c r="O15" s="97">
        <v>0</v>
      </c>
      <c r="P15" s="97" t="s">
        <v>27</v>
      </c>
      <c r="Q15" s="97" t="s">
        <v>27</v>
      </c>
      <c r="R15" s="97" t="s">
        <v>27</v>
      </c>
      <c r="S15" s="97" t="s">
        <v>97</v>
      </c>
      <c r="T15" s="98"/>
      <c r="U15" s="99" t="s">
        <v>139</v>
      </c>
      <c r="W15" s="18">
        <v>0</v>
      </c>
      <c r="X15" s="18"/>
    </row>
    <row r="16" spans="1:25" s="17" customFormat="1" ht="19.5" customHeight="1">
      <c r="A16" s="68">
        <v>2</v>
      </c>
      <c r="B16" s="85">
        <v>26207300683</v>
      </c>
      <c r="C16" s="70" t="s">
        <v>118</v>
      </c>
      <c r="D16" s="71" t="s">
        <v>34</v>
      </c>
      <c r="E16" s="72">
        <v>37482</v>
      </c>
      <c r="F16" s="73" t="s">
        <v>109</v>
      </c>
      <c r="G16" s="74" t="s">
        <v>47</v>
      </c>
      <c r="H16" s="75">
        <v>7.11</v>
      </c>
      <c r="I16" s="76"/>
      <c r="J16" s="80">
        <v>7.3</v>
      </c>
      <c r="K16" s="76">
        <v>8.3000000000000007</v>
      </c>
      <c r="L16" s="75">
        <v>7.7</v>
      </c>
      <c r="M16" s="75">
        <v>7.13</v>
      </c>
      <c r="N16" s="75">
        <v>2.92</v>
      </c>
      <c r="O16" s="77">
        <v>0</v>
      </c>
      <c r="P16" s="77" t="s">
        <v>27</v>
      </c>
      <c r="Q16" s="77">
        <v>0</v>
      </c>
      <c r="R16" s="77" t="s">
        <v>27</v>
      </c>
      <c r="S16" s="77" t="s">
        <v>97</v>
      </c>
      <c r="T16" s="78"/>
      <c r="U16" s="79" t="s">
        <v>139</v>
      </c>
      <c r="W16" s="18">
        <v>0</v>
      </c>
      <c r="X16" s="18"/>
    </row>
    <row r="17" spans="1:24" s="17" customFormat="1" ht="19.5" customHeight="1">
      <c r="A17" s="46">
        <v>3</v>
      </c>
      <c r="B17" s="86">
        <v>26207325395</v>
      </c>
      <c r="C17" s="48" t="s">
        <v>186</v>
      </c>
      <c r="D17" s="49" t="s">
        <v>192</v>
      </c>
      <c r="E17" s="50">
        <v>37333</v>
      </c>
      <c r="F17" s="51" t="s">
        <v>65</v>
      </c>
      <c r="G17" s="52" t="s">
        <v>47</v>
      </c>
      <c r="H17" s="53">
        <v>7.07</v>
      </c>
      <c r="I17" s="54"/>
      <c r="J17" s="81">
        <v>7.3</v>
      </c>
      <c r="K17" s="54">
        <v>8.3000000000000007</v>
      </c>
      <c r="L17" s="53">
        <v>7.7</v>
      </c>
      <c r="M17" s="53">
        <v>7.09</v>
      </c>
      <c r="N17" s="53">
        <v>2.93</v>
      </c>
      <c r="O17" s="55">
        <v>0</v>
      </c>
      <c r="P17" s="55" t="s">
        <v>27</v>
      </c>
      <c r="Q17" s="55" t="s">
        <v>27</v>
      </c>
      <c r="R17" s="55" t="s">
        <v>27</v>
      </c>
      <c r="S17" s="55" t="s">
        <v>97</v>
      </c>
      <c r="T17" s="56"/>
      <c r="U17" s="57" t="s">
        <v>139</v>
      </c>
      <c r="W17" s="18">
        <v>0</v>
      </c>
      <c r="X17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1 L10:M11 O10:R11">
    <cfRule type="cellIs" dxfId="96" priority="313" stopIfTrue="1" operator="lessThan">
      <formula>5</formula>
    </cfRule>
    <cfRule type="cellIs" dxfId="95" priority="314" operator="lessThan">
      <formula>4</formula>
    </cfRule>
  </conditionalFormatting>
  <conditionalFormatting sqref="H15:H17">
    <cfRule type="cellIs" dxfId="94" priority="14" stopIfTrue="1" operator="lessThan">
      <formula>5</formula>
    </cfRule>
    <cfRule type="cellIs" dxfId="93" priority="15" stopIfTrue="1" operator="lessThan">
      <formula>5</formula>
    </cfRule>
    <cfRule type="cellIs" dxfId="92" priority="16" operator="lessThan">
      <formula>4</formula>
    </cfRule>
  </conditionalFormatting>
  <conditionalFormatting sqref="J10:M11 O10:R11">
    <cfRule type="cellIs" dxfId="91" priority="318" operator="lessThan">
      <formula>5.5</formula>
    </cfRule>
  </conditionalFormatting>
  <conditionalFormatting sqref="J15:M16 O15:R16">
    <cfRule type="cellIs" dxfId="90" priority="27" operator="lessThan">
      <formula>5.5</formula>
    </cfRule>
  </conditionalFormatting>
  <conditionalFormatting sqref="J17:M17">
    <cfRule type="cellIs" dxfId="89" priority="3" operator="lessThan">
      <formula>5.5</formula>
    </cfRule>
  </conditionalFormatting>
  <conditionalFormatting sqref="L10:L11">
    <cfRule type="cellIs" dxfId="88" priority="303" operator="lessThan">
      <formula>1</formula>
    </cfRule>
  </conditionalFormatting>
  <conditionalFormatting sqref="L15:L17">
    <cfRule type="cellIs" dxfId="87" priority="5" operator="lessThan">
      <formula>1</formula>
    </cfRule>
  </conditionalFormatting>
  <conditionalFormatting sqref="L15:M17 O15:R17">
    <cfRule type="cellIs" dxfId="86" priority="11" operator="lessThan">
      <formula>4</formula>
    </cfRule>
    <cfRule type="cellIs" dxfId="85" priority="10" stopIfTrue="1" operator="lessThan">
      <formula>5</formula>
    </cfRule>
  </conditionalFormatting>
  <conditionalFormatting sqref="O1:R9">
    <cfRule type="cellIs" dxfId="84" priority="56" operator="equal">
      <formula>"Nợ"</formula>
    </cfRule>
    <cfRule type="cellIs" dxfId="83" priority="57" operator="equal">
      <formula>"Hỏng"</formula>
    </cfRule>
  </conditionalFormatting>
  <conditionalFormatting sqref="O10:R11 L10:M11 H10:H11">
    <cfRule type="cellIs" dxfId="82" priority="312" stopIfTrue="1" operator="lessThan">
      <formula>5</formula>
    </cfRule>
  </conditionalFormatting>
  <conditionalFormatting sqref="O10:R11">
    <cfRule type="cellIs" dxfId="81" priority="330" operator="equal">
      <formula>"Nợ"</formula>
    </cfRule>
    <cfRule type="containsText" dxfId="80" priority="322" operator="containsText" text="Nợ">
      <formula>NOT(ISERROR(SEARCH("Nợ",O10)))</formula>
    </cfRule>
    <cfRule type="cellIs" dxfId="79" priority="306" operator="equal">
      <formula>"Ko Đạt"</formula>
    </cfRule>
    <cfRule type="cellIs" dxfId="78" priority="331" operator="equal">
      <formula>"Hỏng"</formula>
    </cfRule>
  </conditionalFormatting>
  <conditionalFormatting sqref="O15:R16">
    <cfRule type="cellIs" dxfId="77" priority="35" operator="equal">
      <formula>"Hỏng"</formula>
    </cfRule>
    <cfRule type="cellIs" dxfId="76" priority="34" operator="equal">
      <formula>"Nợ"</formula>
    </cfRule>
    <cfRule type="containsText" dxfId="75" priority="31" operator="containsText" text="Nợ">
      <formula>NOT(ISERROR(SEARCH("Nợ",O15)))</formula>
    </cfRule>
  </conditionalFormatting>
  <conditionalFormatting sqref="O15:R17 L15:M17">
    <cfRule type="cellIs" dxfId="74" priority="9" stopIfTrue="1" operator="lessThan">
      <formula>5</formula>
    </cfRule>
  </conditionalFormatting>
  <conditionalFormatting sqref="O15:R17">
    <cfRule type="cellIs" dxfId="73" priority="8" operator="equal">
      <formula>"Ko Đạt"</formula>
    </cfRule>
  </conditionalFormatting>
  <conditionalFormatting sqref="O17:R17">
    <cfRule type="cellIs" dxfId="72" priority="13" operator="equal">
      <formula>"Hỏng"</formula>
    </cfRule>
    <cfRule type="cellIs" dxfId="71" priority="12" operator="equal">
      <formula>"Nợ"</formula>
    </cfRule>
    <cfRule type="cellIs" dxfId="70" priority="6" operator="lessThan">
      <formula>5.5</formula>
    </cfRule>
    <cfRule type="containsText" dxfId="69" priority="7" operator="containsText" text="Nợ">
      <formula>NOT(ISERROR(SEARCH("Nợ",O17)))</formula>
    </cfRule>
  </conditionalFormatting>
  <conditionalFormatting sqref="P9:R9">
    <cfRule type="containsText" dxfId="68" priority="55" operator="containsText" text="Nợ">
      <formula>NOT(ISERROR(SEARCH("Nợ",P9)))</formula>
    </cfRule>
  </conditionalFormatting>
  <conditionalFormatting sqref="R9">
    <cfRule type="containsText" dxfId="67" priority="58" operator="containsText" text="N">
      <formula>NOT(ISERROR(SEARCH("N",R9)))</formula>
    </cfRule>
  </conditionalFormatting>
  <conditionalFormatting sqref="R10:R11">
    <cfRule type="containsText" dxfId="66" priority="325" operator="containsText" text="N">
      <formula>NOT(ISERROR(SEARCH("N",R10)))</formula>
    </cfRule>
  </conditionalFormatting>
  <conditionalFormatting sqref="R15:R16">
    <cfRule type="containsText" dxfId="65" priority="32" operator="containsText" text="N">
      <formula>NOT(ISERROR(SEARCH("N",R15)))</formula>
    </cfRule>
  </conditionalFormatting>
  <conditionalFormatting sqref="R17">
    <cfRule type="containsText" dxfId="64" priority="4" operator="containsText" text="N">
      <formula>NOT(ISERROR(SEARCH("N",R17)))</formula>
    </cfRule>
  </conditionalFormatting>
  <conditionalFormatting sqref="U10:U11">
    <cfRule type="cellIs" dxfId="63" priority="319" operator="notEqual">
      <formula>"CNTN"</formula>
    </cfRule>
    <cfRule type="cellIs" dxfId="62" priority="320" operator="greaterThan">
      <formula>"HOÃN CN"</formula>
    </cfRule>
    <cfRule type="cellIs" dxfId="61" priority="321" operator="greaterThan">
      <formula>"Hoãn CN"</formula>
    </cfRule>
  </conditionalFormatting>
  <conditionalFormatting sqref="U15:U17">
    <cfRule type="cellIs" dxfId="60" priority="19" operator="greaterThan">
      <formula>"HOÃN CN"</formula>
    </cfRule>
    <cfRule type="cellIs" dxfId="59" priority="18" operator="notEqual">
      <formula>"CNTN"</formula>
    </cfRule>
    <cfRule type="cellIs" dxfId="58" priority="20" operator="greaterThan">
      <formula>"Hoãn CN"</formula>
    </cfRule>
  </conditionalFormatting>
  <conditionalFormatting sqref="V9:W11">
    <cfRule type="cellIs" dxfId="57" priority="59" operator="greaterThan">
      <formula>0</formula>
    </cfRule>
  </conditionalFormatting>
  <conditionalFormatting sqref="V15:W17">
    <cfRule type="cellIs" dxfId="56" priority="2" operator="greaterThan">
      <formula>0</formula>
    </cfRule>
  </conditionalFormatting>
  <conditionalFormatting sqref="X1:X11">
    <cfRule type="containsText" dxfId="55" priority="332" operator="containsText" text="h">
      <formula>NOT(ISERROR(SEARCH("h",X1)))</formula>
    </cfRule>
  </conditionalFormatting>
  <conditionalFormatting sqref="X15:X17">
    <cfRule type="containsText" dxfId="54" priority="1" operator="containsText" text="h">
      <formula>NOT(ISERROR(SEARCH("h",X15)))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Y12"/>
  <sheetViews>
    <sheetView zoomScale="90" zoomScaleNormal="90" workbookViewId="0">
      <pane ySplit="8" topLeftCell="A9" activePane="bottomLeft" state="frozen"/>
      <selection pane="bottomLeft" activeCell="Z24" sqref="Z24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85546875" style="1" customWidth="1"/>
    <col min="19" max="19" width="11" style="1" customWidth="1"/>
    <col min="20" max="20" width="9.5703125" style="1" customWidth="1"/>
    <col min="21" max="21" width="11.140625" style="20" customWidth="1"/>
    <col min="22" max="22" width="15.28515625" style="1" customWidth="1"/>
    <col min="23" max="24" width="5.28515625" style="2" customWidth="1"/>
    <col min="25" max="25" width="9.85546875" style="1" customWidth="1"/>
    <col min="26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5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251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5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5" ht="48.7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5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ht="20.25" customHeight="1">
      <c r="A9" s="65" t="s">
        <v>68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</row>
    <row r="10" spans="1:25" s="17" customFormat="1" ht="19.5" customHeight="1">
      <c r="A10" s="88">
        <v>1</v>
      </c>
      <c r="B10" s="117">
        <v>27217333139</v>
      </c>
      <c r="C10" s="90" t="s">
        <v>252</v>
      </c>
      <c r="D10" s="91" t="s">
        <v>253</v>
      </c>
      <c r="E10" s="92">
        <v>37659</v>
      </c>
      <c r="F10" s="93" t="s">
        <v>144</v>
      </c>
      <c r="G10" s="94" t="s">
        <v>14</v>
      </c>
      <c r="H10" s="95">
        <v>7.81</v>
      </c>
      <c r="I10" s="96"/>
      <c r="J10" s="113">
        <v>9.9</v>
      </c>
      <c r="K10" s="96">
        <v>9.1</v>
      </c>
      <c r="L10" s="95">
        <v>9.6</v>
      </c>
      <c r="M10" s="95">
        <v>7.88</v>
      </c>
      <c r="N10" s="95">
        <v>3.36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5" s="17" customFormat="1" ht="19.5" customHeight="1">
      <c r="A11" s="68">
        <v>2</v>
      </c>
      <c r="B11" s="85">
        <v>27207331445</v>
      </c>
      <c r="C11" s="70" t="s">
        <v>185</v>
      </c>
      <c r="D11" s="71" t="s">
        <v>9</v>
      </c>
      <c r="E11" s="72">
        <v>37792</v>
      </c>
      <c r="F11" s="73" t="s">
        <v>144</v>
      </c>
      <c r="G11" s="74" t="s">
        <v>47</v>
      </c>
      <c r="H11" s="75">
        <v>6.6</v>
      </c>
      <c r="I11" s="76"/>
      <c r="J11" s="80">
        <v>7.9</v>
      </c>
      <c r="K11" s="76">
        <v>7.8</v>
      </c>
      <c r="L11" s="75">
        <v>7.9</v>
      </c>
      <c r="M11" s="75">
        <v>6.65</v>
      </c>
      <c r="N11" s="75">
        <v>2.61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95</v>
      </c>
      <c r="T11" s="78"/>
      <c r="U11" s="79" t="s">
        <v>132</v>
      </c>
      <c r="W11" s="18">
        <v>0</v>
      </c>
      <c r="X11" s="18"/>
    </row>
    <row r="12" spans="1:25" s="17" customFormat="1" ht="19.5" customHeight="1">
      <c r="A12" s="46">
        <v>3</v>
      </c>
      <c r="B12" s="86">
        <v>27217353679</v>
      </c>
      <c r="C12" s="48" t="s">
        <v>152</v>
      </c>
      <c r="D12" s="49" t="s">
        <v>7</v>
      </c>
      <c r="E12" s="50">
        <v>37654</v>
      </c>
      <c r="F12" s="51" t="s">
        <v>101</v>
      </c>
      <c r="G12" s="52" t="s">
        <v>14</v>
      </c>
      <c r="H12" s="53">
        <v>6.85</v>
      </c>
      <c r="I12" s="54"/>
      <c r="J12" s="81">
        <v>9.1</v>
      </c>
      <c r="K12" s="54">
        <v>7.8</v>
      </c>
      <c r="L12" s="53">
        <v>8.6</v>
      </c>
      <c r="M12" s="53">
        <v>6.92</v>
      </c>
      <c r="N12" s="53">
        <v>2.78</v>
      </c>
      <c r="O12" s="55" t="s">
        <v>27</v>
      </c>
      <c r="P12" s="55" t="s">
        <v>27</v>
      </c>
      <c r="Q12" s="55" t="s">
        <v>27</v>
      </c>
      <c r="R12" s="55" t="s">
        <v>27</v>
      </c>
      <c r="S12" s="55" t="s">
        <v>95</v>
      </c>
      <c r="T12" s="56"/>
      <c r="U12" s="57" t="s">
        <v>132</v>
      </c>
      <c r="W12" s="18">
        <v>0</v>
      </c>
      <c r="X12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2">
    <cfRule type="cellIs" dxfId="53" priority="12" stopIfTrue="1" operator="lessThan">
      <formula>5</formula>
    </cfRule>
    <cfRule type="cellIs" dxfId="52" priority="13" stopIfTrue="1" operator="lessThan">
      <formula>5</formula>
    </cfRule>
    <cfRule type="cellIs" dxfId="51" priority="14" operator="lessThan">
      <formula>4</formula>
    </cfRule>
  </conditionalFormatting>
  <conditionalFormatting sqref="J10:M12">
    <cfRule type="cellIs" dxfId="50" priority="1" operator="lessThan">
      <formula>5.5</formula>
    </cfRule>
  </conditionalFormatting>
  <conditionalFormatting sqref="L10:L12">
    <cfRule type="cellIs" dxfId="49" priority="3" operator="lessThan">
      <formula>1</formula>
    </cfRule>
  </conditionalFormatting>
  <conditionalFormatting sqref="L10:M12 O10:R12">
    <cfRule type="cellIs" dxfId="48" priority="8" stopIfTrue="1" operator="lessThan">
      <formula>5</formula>
    </cfRule>
    <cfRule type="cellIs" dxfId="47" priority="9" operator="lessThan">
      <formula>4</formula>
    </cfRule>
  </conditionalFormatting>
  <conditionalFormatting sqref="O1:R12">
    <cfRule type="cellIs" dxfId="46" priority="10" operator="equal">
      <formula>"Nợ"</formula>
    </cfRule>
    <cfRule type="cellIs" dxfId="45" priority="11" operator="equal">
      <formula>"Hỏng"</formula>
    </cfRule>
  </conditionalFormatting>
  <conditionalFormatting sqref="O10:R12 L10:M12">
    <cfRule type="cellIs" dxfId="44" priority="7" stopIfTrue="1" operator="lessThan">
      <formula>5</formula>
    </cfRule>
  </conditionalFormatting>
  <conditionalFormatting sqref="O10:R12">
    <cfRule type="cellIs" dxfId="43" priority="4" operator="lessThan">
      <formula>5.5</formula>
    </cfRule>
    <cfRule type="containsText" dxfId="42" priority="5" operator="containsText" text="Nợ">
      <formula>NOT(ISERROR(SEARCH("Nợ",O10)))</formula>
    </cfRule>
    <cfRule type="cellIs" dxfId="41" priority="6" operator="equal">
      <formula>"Ko Đạt"</formula>
    </cfRule>
  </conditionalFormatting>
  <conditionalFormatting sqref="P9:R9">
    <cfRule type="containsText" dxfId="40" priority="22" operator="containsText" text="Nợ">
      <formula>NOT(ISERROR(SEARCH("Nợ",P9)))</formula>
    </cfRule>
  </conditionalFormatting>
  <conditionalFormatting sqref="R9:R12">
    <cfRule type="containsText" dxfId="39" priority="2" operator="containsText" text="N">
      <formula>NOT(ISERROR(SEARCH("N",R9)))</formula>
    </cfRule>
  </conditionalFormatting>
  <conditionalFormatting sqref="U10:U12">
    <cfRule type="cellIs" dxfId="38" priority="19" operator="notEqual">
      <formula>"CNTN"</formula>
    </cfRule>
    <cfRule type="cellIs" dxfId="37" priority="20" operator="greaterThan">
      <formula>"HOÃN CN"</formula>
    </cfRule>
    <cfRule type="cellIs" dxfId="36" priority="21" operator="greaterThan">
      <formula>"Hoãn CN"</formula>
    </cfRule>
  </conditionalFormatting>
  <conditionalFormatting sqref="V9:W12">
    <cfRule type="cellIs" dxfId="35" priority="26" operator="greaterThan">
      <formula>0</formula>
    </cfRule>
  </conditionalFormatting>
  <conditionalFormatting sqref="X1:X12">
    <cfRule type="containsText" dxfId="34" priority="27" operator="containsText" text="h">
      <formula>NOT(ISERROR(SEARCH("h",X1)))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X11"/>
  <sheetViews>
    <sheetView zoomScale="90" zoomScaleNormal="90" workbookViewId="0">
      <pane ySplit="9" topLeftCell="A10" activePane="bottomLeft" state="frozen"/>
      <selection pane="bottomLeft" activeCell="V24" sqref="V24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20" customWidth="1"/>
    <col min="22" max="22" width="15.28515625" style="1" customWidth="1"/>
    <col min="23" max="24" width="5.2851562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78" width="9.140625" style="1"/>
    <col min="16379" max="16381" width="9.140625" style="1" customWidth="1"/>
    <col min="16382" max="16384" width="9.140625" style="1"/>
  </cols>
  <sheetData>
    <row r="1" spans="1:24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4">
      <c r="A2" s="120" t="s">
        <v>128</v>
      </c>
      <c r="B2" s="120"/>
      <c r="C2" s="120"/>
      <c r="D2" s="120"/>
      <c r="E2" s="120" t="s">
        <v>254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4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4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4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s="82" customFormat="1" ht="17.25" hidden="1" thickBot="1">
      <c r="B9" s="83" t="s">
        <v>135</v>
      </c>
      <c r="E9" s="84"/>
      <c r="G9" s="84"/>
      <c r="U9" s="84"/>
      <c r="W9" s="84"/>
      <c r="X9" s="84"/>
    </row>
    <row r="10" spans="1:24" ht="20.25" customHeight="1">
      <c r="A10" s="58" t="s">
        <v>184</v>
      </c>
      <c r="B10" s="59"/>
      <c r="C10" s="59"/>
      <c r="D10" s="60"/>
      <c r="E10" s="62"/>
      <c r="F10" s="61"/>
      <c r="G10" s="62"/>
      <c r="H10" s="59"/>
      <c r="I10" s="64"/>
      <c r="J10" s="62"/>
      <c r="K10" s="62"/>
      <c r="L10" s="62"/>
      <c r="M10" s="62"/>
      <c r="N10" s="62"/>
      <c r="O10" s="59"/>
      <c r="P10" s="59"/>
      <c r="Q10" s="59"/>
      <c r="R10" s="59"/>
      <c r="S10" s="59"/>
      <c r="T10" s="63"/>
      <c r="U10" s="64"/>
      <c r="V10" s="17"/>
    </row>
    <row r="11" spans="1:24" s="17" customFormat="1" ht="20.25" customHeight="1">
      <c r="A11" s="100">
        <v>1</v>
      </c>
      <c r="B11" s="115">
        <v>26207141723</v>
      </c>
      <c r="C11" s="102" t="s">
        <v>255</v>
      </c>
      <c r="D11" s="103" t="s">
        <v>21</v>
      </c>
      <c r="E11" s="104" t="s">
        <v>194</v>
      </c>
      <c r="F11" s="105" t="s">
        <v>164</v>
      </c>
      <c r="G11" s="106" t="s">
        <v>47</v>
      </c>
      <c r="H11" s="107">
        <v>6.75</v>
      </c>
      <c r="I11" s="108">
        <v>9.1</v>
      </c>
      <c r="J11" s="116"/>
      <c r="K11" s="108">
        <v>9.3000000000000007</v>
      </c>
      <c r="L11" s="107">
        <v>9.1999999999999993</v>
      </c>
      <c r="M11" s="107">
        <v>6.84</v>
      </c>
      <c r="N11" s="107">
        <v>2.78</v>
      </c>
      <c r="O11" s="109" t="s">
        <v>27</v>
      </c>
      <c r="P11" s="109" t="s">
        <v>27</v>
      </c>
      <c r="Q11" s="109" t="s">
        <v>27</v>
      </c>
      <c r="R11" s="109" t="s">
        <v>27</v>
      </c>
      <c r="S11" s="109" t="s">
        <v>97</v>
      </c>
      <c r="T11" s="110"/>
      <c r="U11" s="111" t="s">
        <v>139</v>
      </c>
      <c r="V11" s="17" t="s">
        <v>59</v>
      </c>
      <c r="W11" s="18">
        <v>3</v>
      </c>
      <c r="X11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1 L11:M11 O11:R11">
    <cfRule type="cellIs" dxfId="33" priority="64" stopIfTrue="1" operator="lessThan">
      <formula>5</formula>
    </cfRule>
    <cfRule type="cellIs" dxfId="32" priority="65" operator="lessThan">
      <formula>4</formula>
    </cfRule>
  </conditionalFormatting>
  <conditionalFormatting sqref="L11">
    <cfRule type="cellIs" dxfId="31" priority="59" operator="lessThan">
      <formula>1</formula>
    </cfRule>
  </conditionalFormatting>
  <conditionalFormatting sqref="O10:R11 O1:R8">
    <cfRule type="cellIs" dxfId="30" priority="75" operator="equal">
      <formula>"Nợ"</formula>
    </cfRule>
    <cfRule type="cellIs" dxfId="29" priority="76" operator="equal">
      <formula>"Hỏng"</formula>
    </cfRule>
  </conditionalFormatting>
  <conditionalFormatting sqref="O11:R11 I11 K11:M11">
    <cfRule type="cellIs" dxfId="28" priority="60" operator="lessThan">
      <formula>5.5</formula>
    </cfRule>
  </conditionalFormatting>
  <conditionalFormatting sqref="O11:R11 L11:M11 H11">
    <cfRule type="cellIs" dxfId="27" priority="63" stopIfTrue="1" operator="lessThan">
      <formula>5</formula>
    </cfRule>
  </conditionalFormatting>
  <conditionalFormatting sqref="O11:R11">
    <cfRule type="containsText" dxfId="26" priority="61" operator="containsText" text="Nợ">
      <formula>NOT(ISERROR(SEARCH("Nợ",O11)))</formula>
    </cfRule>
    <cfRule type="cellIs" dxfId="25" priority="62" operator="equal">
      <formula>"Ko Đạt"</formula>
    </cfRule>
  </conditionalFormatting>
  <conditionalFormatting sqref="R11">
    <cfRule type="containsText" dxfId="24" priority="58" operator="containsText" text="N">
      <formula>NOT(ISERROR(SEARCH("N",R11)))</formula>
    </cfRule>
  </conditionalFormatting>
  <conditionalFormatting sqref="U11">
    <cfRule type="cellIs" dxfId="23" priority="66" operator="notEqual">
      <formula>"CNTN"</formula>
    </cfRule>
    <cfRule type="cellIs" dxfId="22" priority="67" operator="greaterThan">
      <formula>"HOÃN CN"</formula>
    </cfRule>
    <cfRule type="cellIs" dxfId="21" priority="68" operator="greaterThan">
      <formula>"Hoãn CN"</formula>
    </cfRule>
  </conditionalFormatting>
  <conditionalFormatting sqref="V11:W11">
    <cfRule type="cellIs" dxfId="20" priority="1" operator="greaterThan">
      <formula>0</formula>
    </cfRule>
  </conditionalFormatting>
  <conditionalFormatting sqref="X1:X8 X10:X11">
    <cfRule type="containsText" dxfId="19" priority="77" operator="containsText" text="h">
      <formula>NOT(ISERROR(SEARCH("h",X1)))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-0.499984740745262"/>
  </sheetPr>
  <dimension ref="A1:AC18"/>
  <sheetViews>
    <sheetView workbookViewId="0">
      <pane ySplit="8" topLeftCell="A9" activePane="bottomLeft" state="frozen"/>
      <selection pane="bottomLeft" activeCell="O21" sqref="O21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20" customWidth="1"/>
    <col min="22" max="22" width="11.5703125" style="1" customWidth="1"/>
    <col min="23" max="24" width="5.28515625" style="2" customWidth="1"/>
    <col min="25" max="25" width="11.7109375" style="1" customWidth="1"/>
    <col min="26" max="27" width="6.42578125" style="1" customWidth="1"/>
    <col min="28" max="253" width="9.140625" style="1"/>
    <col min="254" max="254" width="4.42578125" style="1" customWidth="1"/>
    <col min="255" max="255" width="12.85546875" style="1" customWidth="1"/>
    <col min="256" max="256" width="16.140625" style="1" customWidth="1"/>
    <col min="257" max="257" width="7.5703125" style="1" customWidth="1"/>
    <col min="258" max="258" width="9.85546875" style="1" customWidth="1"/>
    <col min="259" max="259" width="10.140625" style="1" customWidth="1"/>
    <col min="260" max="260" width="4.85546875" style="1" customWidth="1"/>
    <col min="261" max="262" width="6.140625" style="1" customWidth="1"/>
    <col min="263" max="266" width="6" style="1" customWidth="1"/>
    <col min="267" max="272" width="5.140625" style="1" customWidth="1"/>
    <col min="273" max="273" width="9.7109375" style="1" customWidth="1"/>
    <col min="274" max="274" width="11.7109375" style="1" customWidth="1"/>
    <col min="275" max="275" width="9.140625" style="1"/>
    <col min="276" max="276" width="9.85546875" style="1" customWidth="1"/>
    <col min="277" max="278" width="7.85546875" style="1" customWidth="1"/>
    <col min="279" max="509" width="9.140625" style="1"/>
    <col min="510" max="510" width="4.42578125" style="1" customWidth="1"/>
    <col min="511" max="511" width="12.85546875" style="1" customWidth="1"/>
    <col min="512" max="512" width="16.140625" style="1" customWidth="1"/>
    <col min="513" max="513" width="7.5703125" style="1" customWidth="1"/>
    <col min="514" max="514" width="9.85546875" style="1" customWidth="1"/>
    <col min="515" max="515" width="10.140625" style="1" customWidth="1"/>
    <col min="516" max="516" width="4.85546875" style="1" customWidth="1"/>
    <col min="517" max="518" width="6.140625" style="1" customWidth="1"/>
    <col min="519" max="522" width="6" style="1" customWidth="1"/>
    <col min="523" max="528" width="5.140625" style="1" customWidth="1"/>
    <col min="529" max="529" width="9.7109375" style="1" customWidth="1"/>
    <col min="530" max="530" width="11.7109375" style="1" customWidth="1"/>
    <col min="531" max="531" width="9.140625" style="1"/>
    <col min="532" max="532" width="9.85546875" style="1" customWidth="1"/>
    <col min="533" max="534" width="7.85546875" style="1" customWidth="1"/>
    <col min="535" max="765" width="9.140625" style="1"/>
    <col min="766" max="766" width="4.42578125" style="1" customWidth="1"/>
    <col min="767" max="767" width="12.85546875" style="1" customWidth="1"/>
    <col min="768" max="768" width="16.140625" style="1" customWidth="1"/>
    <col min="769" max="769" width="7.5703125" style="1" customWidth="1"/>
    <col min="770" max="770" width="9.85546875" style="1" customWidth="1"/>
    <col min="771" max="771" width="10.140625" style="1" customWidth="1"/>
    <col min="772" max="772" width="4.85546875" style="1" customWidth="1"/>
    <col min="773" max="774" width="6.140625" style="1" customWidth="1"/>
    <col min="775" max="778" width="6" style="1" customWidth="1"/>
    <col min="779" max="784" width="5.140625" style="1" customWidth="1"/>
    <col min="785" max="785" width="9.7109375" style="1" customWidth="1"/>
    <col min="786" max="786" width="11.7109375" style="1" customWidth="1"/>
    <col min="787" max="787" width="9.140625" style="1"/>
    <col min="788" max="788" width="9.85546875" style="1" customWidth="1"/>
    <col min="789" max="790" width="7.85546875" style="1" customWidth="1"/>
    <col min="791" max="1021" width="9.140625" style="1"/>
    <col min="1022" max="1022" width="4.42578125" style="1" customWidth="1"/>
    <col min="1023" max="1023" width="12.85546875" style="1" customWidth="1"/>
    <col min="1024" max="1024" width="16.140625" style="1" customWidth="1"/>
    <col min="1025" max="1025" width="7.5703125" style="1" customWidth="1"/>
    <col min="1026" max="1026" width="9.85546875" style="1" customWidth="1"/>
    <col min="1027" max="1027" width="10.140625" style="1" customWidth="1"/>
    <col min="1028" max="1028" width="4.85546875" style="1" customWidth="1"/>
    <col min="1029" max="1030" width="6.140625" style="1" customWidth="1"/>
    <col min="1031" max="1034" width="6" style="1" customWidth="1"/>
    <col min="1035" max="1040" width="5.140625" style="1" customWidth="1"/>
    <col min="1041" max="1041" width="9.7109375" style="1" customWidth="1"/>
    <col min="1042" max="1042" width="11.7109375" style="1" customWidth="1"/>
    <col min="1043" max="1043" width="9.140625" style="1"/>
    <col min="1044" max="1044" width="9.85546875" style="1" customWidth="1"/>
    <col min="1045" max="1046" width="7.85546875" style="1" customWidth="1"/>
    <col min="1047" max="1277" width="9.140625" style="1"/>
    <col min="1278" max="1278" width="4.42578125" style="1" customWidth="1"/>
    <col min="1279" max="1279" width="12.85546875" style="1" customWidth="1"/>
    <col min="1280" max="1280" width="16.140625" style="1" customWidth="1"/>
    <col min="1281" max="1281" width="7.5703125" style="1" customWidth="1"/>
    <col min="1282" max="1282" width="9.85546875" style="1" customWidth="1"/>
    <col min="1283" max="1283" width="10.140625" style="1" customWidth="1"/>
    <col min="1284" max="1284" width="4.85546875" style="1" customWidth="1"/>
    <col min="1285" max="1286" width="6.140625" style="1" customWidth="1"/>
    <col min="1287" max="1290" width="6" style="1" customWidth="1"/>
    <col min="1291" max="1296" width="5.140625" style="1" customWidth="1"/>
    <col min="1297" max="1297" width="9.7109375" style="1" customWidth="1"/>
    <col min="1298" max="1298" width="11.7109375" style="1" customWidth="1"/>
    <col min="1299" max="1299" width="9.140625" style="1"/>
    <col min="1300" max="1300" width="9.85546875" style="1" customWidth="1"/>
    <col min="1301" max="1302" width="7.85546875" style="1" customWidth="1"/>
    <col min="1303" max="1533" width="9.140625" style="1"/>
    <col min="1534" max="1534" width="4.42578125" style="1" customWidth="1"/>
    <col min="1535" max="1535" width="12.85546875" style="1" customWidth="1"/>
    <col min="1536" max="1536" width="16.140625" style="1" customWidth="1"/>
    <col min="1537" max="1537" width="7.5703125" style="1" customWidth="1"/>
    <col min="1538" max="1538" width="9.85546875" style="1" customWidth="1"/>
    <col min="1539" max="1539" width="10.140625" style="1" customWidth="1"/>
    <col min="1540" max="1540" width="4.85546875" style="1" customWidth="1"/>
    <col min="1541" max="1542" width="6.140625" style="1" customWidth="1"/>
    <col min="1543" max="1546" width="6" style="1" customWidth="1"/>
    <col min="1547" max="1552" width="5.140625" style="1" customWidth="1"/>
    <col min="1553" max="1553" width="9.7109375" style="1" customWidth="1"/>
    <col min="1554" max="1554" width="11.7109375" style="1" customWidth="1"/>
    <col min="1555" max="1555" width="9.140625" style="1"/>
    <col min="1556" max="1556" width="9.85546875" style="1" customWidth="1"/>
    <col min="1557" max="1558" width="7.85546875" style="1" customWidth="1"/>
    <col min="1559" max="1789" width="9.140625" style="1"/>
    <col min="1790" max="1790" width="4.42578125" style="1" customWidth="1"/>
    <col min="1791" max="1791" width="12.85546875" style="1" customWidth="1"/>
    <col min="1792" max="1792" width="16.140625" style="1" customWidth="1"/>
    <col min="1793" max="1793" width="7.5703125" style="1" customWidth="1"/>
    <col min="1794" max="1794" width="9.85546875" style="1" customWidth="1"/>
    <col min="1795" max="1795" width="10.140625" style="1" customWidth="1"/>
    <col min="1796" max="1796" width="4.85546875" style="1" customWidth="1"/>
    <col min="1797" max="1798" width="6.140625" style="1" customWidth="1"/>
    <col min="1799" max="1802" width="6" style="1" customWidth="1"/>
    <col min="1803" max="1808" width="5.140625" style="1" customWidth="1"/>
    <col min="1809" max="1809" width="9.7109375" style="1" customWidth="1"/>
    <col min="1810" max="1810" width="11.7109375" style="1" customWidth="1"/>
    <col min="1811" max="1811" width="9.140625" style="1"/>
    <col min="1812" max="1812" width="9.85546875" style="1" customWidth="1"/>
    <col min="1813" max="1814" width="7.85546875" style="1" customWidth="1"/>
    <col min="1815" max="2045" width="9.140625" style="1"/>
    <col min="2046" max="2046" width="4.42578125" style="1" customWidth="1"/>
    <col min="2047" max="2047" width="12.85546875" style="1" customWidth="1"/>
    <col min="2048" max="2048" width="16.140625" style="1" customWidth="1"/>
    <col min="2049" max="2049" width="7.5703125" style="1" customWidth="1"/>
    <col min="2050" max="2050" width="9.85546875" style="1" customWidth="1"/>
    <col min="2051" max="2051" width="10.140625" style="1" customWidth="1"/>
    <col min="2052" max="2052" width="4.85546875" style="1" customWidth="1"/>
    <col min="2053" max="2054" width="6.140625" style="1" customWidth="1"/>
    <col min="2055" max="2058" width="6" style="1" customWidth="1"/>
    <col min="2059" max="2064" width="5.140625" style="1" customWidth="1"/>
    <col min="2065" max="2065" width="9.7109375" style="1" customWidth="1"/>
    <col min="2066" max="2066" width="11.7109375" style="1" customWidth="1"/>
    <col min="2067" max="2067" width="9.140625" style="1"/>
    <col min="2068" max="2068" width="9.85546875" style="1" customWidth="1"/>
    <col min="2069" max="2070" width="7.85546875" style="1" customWidth="1"/>
    <col min="2071" max="2301" width="9.140625" style="1"/>
    <col min="2302" max="2302" width="4.42578125" style="1" customWidth="1"/>
    <col min="2303" max="2303" width="12.85546875" style="1" customWidth="1"/>
    <col min="2304" max="2304" width="16.140625" style="1" customWidth="1"/>
    <col min="2305" max="2305" width="7.5703125" style="1" customWidth="1"/>
    <col min="2306" max="2306" width="9.85546875" style="1" customWidth="1"/>
    <col min="2307" max="2307" width="10.140625" style="1" customWidth="1"/>
    <col min="2308" max="2308" width="4.85546875" style="1" customWidth="1"/>
    <col min="2309" max="2310" width="6.140625" style="1" customWidth="1"/>
    <col min="2311" max="2314" width="6" style="1" customWidth="1"/>
    <col min="2315" max="2320" width="5.140625" style="1" customWidth="1"/>
    <col min="2321" max="2321" width="9.7109375" style="1" customWidth="1"/>
    <col min="2322" max="2322" width="11.7109375" style="1" customWidth="1"/>
    <col min="2323" max="2323" width="9.140625" style="1"/>
    <col min="2324" max="2324" width="9.85546875" style="1" customWidth="1"/>
    <col min="2325" max="2326" width="7.85546875" style="1" customWidth="1"/>
    <col min="2327" max="2557" width="9.140625" style="1"/>
    <col min="2558" max="2558" width="4.42578125" style="1" customWidth="1"/>
    <col min="2559" max="2559" width="12.85546875" style="1" customWidth="1"/>
    <col min="2560" max="2560" width="16.140625" style="1" customWidth="1"/>
    <col min="2561" max="2561" width="7.5703125" style="1" customWidth="1"/>
    <col min="2562" max="2562" width="9.85546875" style="1" customWidth="1"/>
    <col min="2563" max="2563" width="10.140625" style="1" customWidth="1"/>
    <col min="2564" max="2564" width="4.85546875" style="1" customWidth="1"/>
    <col min="2565" max="2566" width="6.140625" style="1" customWidth="1"/>
    <col min="2567" max="2570" width="6" style="1" customWidth="1"/>
    <col min="2571" max="2576" width="5.140625" style="1" customWidth="1"/>
    <col min="2577" max="2577" width="9.7109375" style="1" customWidth="1"/>
    <col min="2578" max="2578" width="11.7109375" style="1" customWidth="1"/>
    <col min="2579" max="2579" width="9.140625" style="1"/>
    <col min="2580" max="2580" width="9.85546875" style="1" customWidth="1"/>
    <col min="2581" max="2582" width="7.85546875" style="1" customWidth="1"/>
    <col min="2583" max="2813" width="9.140625" style="1"/>
    <col min="2814" max="2814" width="4.42578125" style="1" customWidth="1"/>
    <col min="2815" max="2815" width="12.85546875" style="1" customWidth="1"/>
    <col min="2816" max="2816" width="16.140625" style="1" customWidth="1"/>
    <col min="2817" max="2817" width="7.5703125" style="1" customWidth="1"/>
    <col min="2818" max="2818" width="9.85546875" style="1" customWidth="1"/>
    <col min="2819" max="2819" width="10.140625" style="1" customWidth="1"/>
    <col min="2820" max="2820" width="4.85546875" style="1" customWidth="1"/>
    <col min="2821" max="2822" width="6.140625" style="1" customWidth="1"/>
    <col min="2823" max="2826" width="6" style="1" customWidth="1"/>
    <col min="2827" max="2832" width="5.140625" style="1" customWidth="1"/>
    <col min="2833" max="2833" width="9.7109375" style="1" customWidth="1"/>
    <col min="2834" max="2834" width="11.7109375" style="1" customWidth="1"/>
    <col min="2835" max="2835" width="9.140625" style="1"/>
    <col min="2836" max="2836" width="9.85546875" style="1" customWidth="1"/>
    <col min="2837" max="2838" width="7.85546875" style="1" customWidth="1"/>
    <col min="2839" max="3069" width="9.140625" style="1"/>
    <col min="3070" max="3070" width="4.42578125" style="1" customWidth="1"/>
    <col min="3071" max="3071" width="12.85546875" style="1" customWidth="1"/>
    <col min="3072" max="3072" width="16.140625" style="1" customWidth="1"/>
    <col min="3073" max="3073" width="7.5703125" style="1" customWidth="1"/>
    <col min="3074" max="3074" width="9.85546875" style="1" customWidth="1"/>
    <col min="3075" max="3075" width="10.140625" style="1" customWidth="1"/>
    <col min="3076" max="3076" width="4.85546875" style="1" customWidth="1"/>
    <col min="3077" max="3078" width="6.140625" style="1" customWidth="1"/>
    <col min="3079" max="3082" width="6" style="1" customWidth="1"/>
    <col min="3083" max="3088" width="5.140625" style="1" customWidth="1"/>
    <col min="3089" max="3089" width="9.7109375" style="1" customWidth="1"/>
    <col min="3090" max="3090" width="11.7109375" style="1" customWidth="1"/>
    <col min="3091" max="3091" width="9.140625" style="1"/>
    <col min="3092" max="3092" width="9.85546875" style="1" customWidth="1"/>
    <col min="3093" max="3094" width="7.85546875" style="1" customWidth="1"/>
    <col min="3095" max="3325" width="9.140625" style="1"/>
    <col min="3326" max="3326" width="4.42578125" style="1" customWidth="1"/>
    <col min="3327" max="3327" width="12.85546875" style="1" customWidth="1"/>
    <col min="3328" max="3328" width="16.140625" style="1" customWidth="1"/>
    <col min="3329" max="3329" width="7.5703125" style="1" customWidth="1"/>
    <col min="3330" max="3330" width="9.85546875" style="1" customWidth="1"/>
    <col min="3331" max="3331" width="10.140625" style="1" customWidth="1"/>
    <col min="3332" max="3332" width="4.85546875" style="1" customWidth="1"/>
    <col min="3333" max="3334" width="6.140625" style="1" customWidth="1"/>
    <col min="3335" max="3338" width="6" style="1" customWidth="1"/>
    <col min="3339" max="3344" width="5.140625" style="1" customWidth="1"/>
    <col min="3345" max="3345" width="9.7109375" style="1" customWidth="1"/>
    <col min="3346" max="3346" width="11.7109375" style="1" customWidth="1"/>
    <col min="3347" max="3347" width="9.140625" style="1"/>
    <col min="3348" max="3348" width="9.85546875" style="1" customWidth="1"/>
    <col min="3349" max="3350" width="7.85546875" style="1" customWidth="1"/>
    <col min="3351" max="3581" width="9.140625" style="1"/>
    <col min="3582" max="3582" width="4.42578125" style="1" customWidth="1"/>
    <col min="3583" max="3583" width="12.85546875" style="1" customWidth="1"/>
    <col min="3584" max="3584" width="16.140625" style="1" customWidth="1"/>
    <col min="3585" max="3585" width="7.5703125" style="1" customWidth="1"/>
    <col min="3586" max="3586" width="9.85546875" style="1" customWidth="1"/>
    <col min="3587" max="3587" width="10.140625" style="1" customWidth="1"/>
    <col min="3588" max="3588" width="4.85546875" style="1" customWidth="1"/>
    <col min="3589" max="3590" width="6.140625" style="1" customWidth="1"/>
    <col min="3591" max="3594" width="6" style="1" customWidth="1"/>
    <col min="3595" max="3600" width="5.140625" style="1" customWidth="1"/>
    <col min="3601" max="3601" width="9.7109375" style="1" customWidth="1"/>
    <col min="3602" max="3602" width="11.7109375" style="1" customWidth="1"/>
    <col min="3603" max="3603" width="9.140625" style="1"/>
    <col min="3604" max="3604" width="9.85546875" style="1" customWidth="1"/>
    <col min="3605" max="3606" width="7.85546875" style="1" customWidth="1"/>
    <col min="3607" max="3837" width="9.140625" style="1"/>
    <col min="3838" max="3838" width="4.42578125" style="1" customWidth="1"/>
    <col min="3839" max="3839" width="12.85546875" style="1" customWidth="1"/>
    <col min="3840" max="3840" width="16.140625" style="1" customWidth="1"/>
    <col min="3841" max="3841" width="7.5703125" style="1" customWidth="1"/>
    <col min="3842" max="3842" width="9.85546875" style="1" customWidth="1"/>
    <col min="3843" max="3843" width="10.140625" style="1" customWidth="1"/>
    <col min="3844" max="3844" width="4.85546875" style="1" customWidth="1"/>
    <col min="3845" max="3846" width="6.140625" style="1" customWidth="1"/>
    <col min="3847" max="3850" width="6" style="1" customWidth="1"/>
    <col min="3851" max="3856" width="5.140625" style="1" customWidth="1"/>
    <col min="3857" max="3857" width="9.7109375" style="1" customWidth="1"/>
    <col min="3858" max="3858" width="11.7109375" style="1" customWidth="1"/>
    <col min="3859" max="3859" width="9.140625" style="1"/>
    <col min="3860" max="3860" width="9.85546875" style="1" customWidth="1"/>
    <col min="3861" max="3862" width="7.85546875" style="1" customWidth="1"/>
    <col min="3863" max="4093" width="9.140625" style="1"/>
    <col min="4094" max="4094" width="4.42578125" style="1" customWidth="1"/>
    <col min="4095" max="4095" width="12.85546875" style="1" customWidth="1"/>
    <col min="4096" max="4096" width="16.140625" style="1" customWidth="1"/>
    <col min="4097" max="4097" width="7.5703125" style="1" customWidth="1"/>
    <col min="4098" max="4098" width="9.85546875" style="1" customWidth="1"/>
    <col min="4099" max="4099" width="10.140625" style="1" customWidth="1"/>
    <col min="4100" max="4100" width="4.85546875" style="1" customWidth="1"/>
    <col min="4101" max="4102" width="6.140625" style="1" customWidth="1"/>
    <col min="4103" max="4106" width="6" style="1" customWidth="1"/>
    <col min="4107" max="4112" width="5.140625" style="1" customWidth="1"/>
    <col min="4113" max="4113" width="9.7109375" style="1" customWidth="1"/>
    <col min="4114" max="4114" width="11.7109375" style="1" customWidth="1"/>
    <col min="4115" max="4115" width="9.140625" style="1"/>
    <col min="4116" max="4116" width="9.85546875" style="1" customWidth="1"/>
    <col min="4117" max="4118" width="7.85546875" style="1" customWidth="1"/>
    <col min="4119" max="4349" width="9.140625" style="1"/>
    <col min="4350" max="4350" width="4.42578125" style="1" customWidth="1"/>
    <col min="4351" max="4351" width="12.85546875" style="1" customWidth="1"/>
    <col min="4352" max="4352" width="16.140625" style="1" customWidth="1"/>
    <col min="4353" max="4353" width="7.5703125" style="1" customWidth="1"/>
    <col min="4354" max="4354" width="9.85546875" style="1" customWidth="1"/>
    <col min="4355" max="4355" width="10.140625" style="1" customWidth="1"/>
    <col min="4356" max="4356" width="4.85546875" style="1" customWidth="1"/>
    <col min="4357" max="4358" width="6.140625" style="1" customWidth="1"/>
    <col min="4359" max="4362" width="6" style="1" customWidth="1"/>
    <col min="4363" max="4368" width="5.140625" style="1" customWidth="1"/>
    <col min="4369" max="4369" width="9.7109375" style="1" customWidth="1"/>
    <col min="4370" max="4370" width="11.7109375" style="1" customWidth="1"/>
    <col min="4371" max="4371" width="9.140625" style="1"/>
    <col min="4372" max="4372" width="9.85546875" style="1" customWidth="1"/>
    <col min="4373" max="4374" width="7.85546875" style="1" customWidth="1"/>
    <col min="4375" max="4605" width="9.140625" style="1"/>
    <col min="4606" max="4606" width="4.42578125" style="1" customWidth="1"/>
    <col min="4607" max="4607" width="12.85546875" style="1" customWidth="1"/>
    <col min="4608" max="4608" width="16.140625" style="1" customWidth="1"/>
    <col min="4609" max="4609" width="7.5703125" style="1" customWidth="1"/>
    <col min="4610" max="4610" width="9.85546875" style="1" customWidth="1"/>
    <col min="4611" max="4611" width="10.140625" style="1" customWidth="1"/>
    <col min="4612" max="4612" width="4.85546875" style="1" customWidth="1"/>
    <col min="4613" max="4614" width="6.140625" style="1" customWidth="1"/>
    <col min="4615" max="4618" width="6" style="1" customWidth="1"/>
    <col min="4619" max="4624" width="5.140625" style="1" customWidth="1"/>
    <col min="4625" max="4625" width="9.7109375" style="1" customWidth="1"/>
    <col min="4626" max="4626" width="11.7109375" style="1" customWidth="1"/>
    <col min="4627" max="4627" width="9.140625" style="1"/>
    <col min="4628" max="4628" width="9.85546875" style="1" customWidth="1"/>
    <col min="4629" max="4630" width="7.85546875" style="1" customWidth="1"/>
    <col min="4631" max="4861" width="9.140625" style="1"/>
    <col min="4862" max="4862" width="4.42578125" style="1" customWidth="1"/>
    <col min="4863" max="4863" width="12.85546875" style="1" customWidth="1"/>
    <col min="4864" max="4864" width="16.140625" style="1" customWidth="1"/>
    <col min="4865" max="4865" width="7.5703125" style="1" customWidth="1"/>
    <col min="4866" max="4866" width="9.85546875" style="1" customWidth="1"/>
    <col min="4867" max="4867" width="10.140625" style="1" customWidth="1"/>
    <col min="4868" max="4868" width="4.85546875" style="1" customWidth="1"/>
    <col min="4869" max="4870" width="6.140625" style="1" customWidth="1"/>
    <col min="4871" max="4874" width="6" style="1" customWidth="1"/>
    <col min="4875" max="4880" width="5.140625" style="1" customWidth="1"/>
    <col min="4881" max="4881" width="9.7109375" style="1" customWidth="1"/>
    <col min="4882" max="4882" width="11.7109375" style="1" customWidth="1"/>
    <col min="4883" max="4883" width="9.140625" style="1"/>
    <col min="4884" max="4884" width="9.85546875" style="1" customWidth="1"/>
    <col min="4885" max="4886" width="7.85546875" style="1" customWidth="1"/>
    <col min="4887" max="5117" width="9.140625" style="1"/>
    <col min="5118" max="5118" width="4.42578125" style="1" customWidth="1"/>
    <col min="5119" max="5119" width="12.85546875" style="1" customWidth="1"/>
    <col min="5120" max="5120" width="16.140625" style="1" customWidth="1"/>
    <col min="5121" max="5121" width="7.5703125" style="1" customWidth="1"/>
    <col min="5122" max="5122" width="9.85546875" style="1" customWidth="1"/>
    <col min="5123" max="5123" width="10.140625" style="1" customWidth="1"/>
    <col min="5124" max="5124" width="4.85546875" style="1" customWidth="1"/>
    <col min="5125" max="5126" width="6.140625" style="1" customWidth="1"/>
    <col min="5127" max="5130" width="6" style="1" customWidth="1"/>
    <col min="5131" max="5136" width="5.140625" style="1" customWidth="1"/>
    <col min="5137" max="5137" width="9.7109375" style="1" customWidth="1"/>
    <col min="5138" max="5138" width="11.7109375" style="1" customWidth="1"/>
    <col min="5139" max="5139" width="9.140625" style="1"/>
    <col min="5140" max="5140" width="9.85546875" style="1" customWidth="1"/>
    <col min="5141" max="5142" width="7.85546875" style="1" customWidth="1"/>
    <col min="5143" max="5373" width="9.140625" style="1"/>
    <col min="5374" max="5374" width="4.42578125" style="1" customWidth="1"/>
    <col min="5375" max="5375" width="12.85546875" style="1" customWidth="1"/>
    <col min="5376" max="5376" width="16.140625" style="1" customWidth="1"/>
    <col min="5377" max="5377" width="7.5703125" style="1" customWidth="1"/>
    <col min="5378" max="5378" width="9.85546875" style="1" customWidth="1"/>
    <col min="5379" max="5379" width="10.140625" style="1" customWidth="1"/>
    <col min="5380" max="5380" width="4.85546875" style="1" customWidth="1"/>
    <col min="5381" max="5382" width="6.140625" style="1" customWidth="1"/>
    <col min="5383" max="5386" width="6" style="1" customWidth="1"/>
    <col min="5387" max="5392" width="5.140625" style="1" customWidth="1"/>
    <col min="5393" max="5393" width="9.7109375" style="1" customWidth="1"/>
    <col min="5394" max="5394" width="11.7109375" style="1" customWidth="1"/>
    <col min="5395" max="5395" width="9.140625" style="1"/>
    <col min="5396" max="5396" width="9.85546875" style="1" customWidth="1"/>
    <col min="5397" max="5398" width="7.85546875" style="1" customWidth="1"/>
    <col min="5399" max="5629" width="9.140625" style="1"/>
    <col min="5630" max="5630" width="4.42578125" style="1" customWidth="1"/>
    <col min="5631" max="5631" width="12.85546875" style="1" customWidth="1"/>
    <col min="5632" max="5632" width="16.140625" style="1" customWidth="1"/>
    <col min="5633" max="5633" width="7.5703125" style="1" customWidth="1"/>
    <col min="5634" max="5634" width="9.85546875" style="1" customWidth="1"/>
    <col min="5635" max="5635" width="10.140625" style="1" customWidth="1"/>
    <col min="5636" max="5636" width="4.85546875" style="1" customWidth="1"/>
    <col min="5637" max="5638" width="6.140625" style="1" customWidth="1"/>
    <col min="5639" max="5642" width="6" style="1" customWidth="1"/>
    <col min="5643" max="5648" width="5.140625" style="1" customWidth="1"/>
    <col min="5649" max="5649" width="9.7109375" style="1" customWidth="1"/>
    <col min="5650" max="5650" width="11.7109375" style="1" customWidth="1"/>
    <col min="5651" max="5651" width="9.140625" style="1"/>
    <col min="5652" max="5652" width="9.85546875" style="1" customWidth="1"/>
    <col min="5653" max="5654" width="7.85546875" style="1" customWidth="1"/>
    <col min="5655" max="5885" width="9.140625" style="1"/>
    <col min="5886" max="5886" width="4.42578125" style="1" customWidth="1"/>
    <col min="5887" max="5887" width="12.85546875" style="1" customWidth="1"/>
    <col min="5888" max="5888" width="16.140625" style="1" customWidth="1"/>
    <col min="5889" max="5889" width="7.5703125" style="1" customWidth="1"/>
    <col min="5890" max="5890" width="9.85546875" style="1" customWidth="1"/>
    <col min="5891" max="5891" width="10.140625" style="1" customWidth="1"/>
    <col min="5892" max="5892" width="4.85546875" style="1" customWidth="1"/>
    <col min="5893" max="5894" width="6.140625" style="1" customWidth="1"/>
    <col min="5895" max="5898" width="6" style="1" customWidth="1"/>
    <col min="5899" max="5904" width="5.140625" style="1" customWidth="1"/>
    <col min="5905" max="5905" width="9.7109375" style="1" customWidth="1"/>
    <col min="5906" max="5906" width="11.7109375" style="1" customWidth="1"/>
    <col min="5907" max="5907" width="9.140625" style="1"/>
    <col min="5908" max="5908" width="9.85546875" style="1" customWidth="1"/>
    <col min="5909" max="5910" width="7.85546875" style="1" customWidth="1"/>
    <col min="5911" max="6141" width="9.140625" style="1"/>
    <col min="6142" max="6142" width="4.42578125" style="1" customWidth="1"/>
    <col min="6143" max="6143" width="12.85546875" style="1" customWidth="1"/>
    <col min="6144" max="6144" width="16.140625" style="1" customWidth="1"/>
    <col min="6145" max="6145" width="7.5703125" style="1" customWidth="1"/>
    <col min="6146" max="6146" width="9.85546875" style="1" customWidth="1"/>
    <col min="6147" max="6147" width="10.140625" style="1" customWidth="1"/>
    <col min="6148" max="6148" width="4.85546875" style="1" customWidth="1"/>
    <col min="6149" max="6150" width="6.140625" style="1" customWidth="1"/>
    <col min="6151" max="6154" width="6" style="1" customWidth="1"/>
    <col min="6155" max="6160" width="5.140625" style="1" customWidth="1"/>
    <col min="6161" max="6161" width="9.7109375" style="1" customWidth="1"/>
    <col min="6162" max="6162" width="11.7109375" style="1" customWidth="1"/>
    <col min="6163" max="6163" width="9.140625" style="1"/>
    <col min="6164" max="6164" width="9.85546875" style="1" customWidth="1"/>
    <col min="6165" max="6166" width="7.85546875" style="1" customWidth="1"/>
    <col min="6167" max="6397" width="9.140625" style="1"/>
    <col min="6398" max="6398" width="4.42578125" style="1" customWidth="1"/>
    <col min="6399" max="6399" width="12.85546875" style="1" customWidth="1"/>
    <col min="6400" max="6400" width="16.140625" style="1" customWidth="1"/>
    <col min="6401" max="6401" width="7.5703125" style="1" customWidth="1"/>
    <col min="6402" max="6402" width="9.85546875" style="1" customWidth="1"/>
    <col min="6403" max="6403" width="10.140625" style="1" customWidth="1"/>
    <col min="6404" max="6404" width="4.85546875" style="1" customWidth="1"/>
    <col min="6405" max="6406" width="6.140625" style="1" customWidth="1"/>
    <col min="6407" max="6410" width="6" style="1" customWidth="1"/>
    <col min="6411" max="6416" width="5.140625" style="1" customWidth="1"/>
    <col min="6417" max="6417" width="9.7109375" style="1" customWidth="1"/>
    <col min="6418" max="6418" width="11.7109375" style="1" customWidth="1"/>
    <col min="6419" max="6419" width="9.140625" style="1"/>
    <col min="6420" max="6420" width="9.85546875" style="1" customWidth="1"/>
    <col min="6421" max="6422" width="7.85546875" style="1" customWidth="1"/>
    <col min="6423" max="6653" width="9.140625" style="1"/>
    <col min="6654" max="6654" width="4.42578125" style="1" customWidth="1"/>
    <col min="6655" max="6655" width="12.85546875" style="1" customWidth="1"/>
    <col min="6656" max="6656" width="16.140625" style="1" customWidth="1"/>
    <col min="6657" max="6657" width="7.5703125" style="1" customWidth="1"/>
    <col min="6658" max="6658" width="9.85546875" style="1" customWidth="1"/>
    <col min="6659" max="6659" width="10.140625" style="1" customWidth="1"/>
    <col min="6660" max="6660" width="4.85546875" style="1" customWidth="1"/>
    <col min="6661" max="6662" width="6.140625" style="1" customWidth="1"/>
    <col min="6663" max="6666" width="6" style="1" customWidth="1"/>
    <col min="6667" max="6672" width="5.140625" style="1" customWidth="1"/>
    <col min="6673" max="6673" width="9.7109375" style="1" customWidth="1"/>
    <col min="6674" max="6674" width="11.7109375" style="1" customWidth="1"/>
    <col min="6675" max="6675" width="9.140625" style="1"/>
    <col min="6676" max="6676" width="9.85546875" style="1" customWidth="1"/>
    <col min="6677" max="6678" width="7.85546875" style="1" customWidth="1"/>
    <col min="6679" max="6909" width="9.140625" style="1"/>
    <col min="6910" max="6910" width="4.42578125" style="1" customWidth="1"/>
    <col min="6911" max="6911" width="12.85546875" style="1" customWidth="1"/>
    <col min="6912" max="6912" width="16.140625" style="1" customWidth="1"/>
    <col min="6913" max="6913" width="7.5703125" style="1" customWidth="1"/>
    <col min="6914" max="6914" width="9.85546875" style="1" customWidth="1"/>
    <col min="6915" max="6915" width="10.140625" style="1" customWidth="1"/>
    <col min="6916" max="6916" width="4.85546875" style="1" customWidth="1"/>
    <col min="6917" max="6918" width="6.140625" style="1" customWidth="1"/>
    <col min="6919" max="6922" width="6" style="1" customWidth="1"/>
    <col min="6923" max="6928" width="5.140625" style="1" customWidth="1"/>
    <col min="6929" max="6929" width="9.7109375" style="1" customWidth="1"/>
    <col min="6930" max="6930" width="11.7109375" style="1" customWidth="1"/>
    <col min="6931" max="6931" width="9.140625" style="1"/>
    <col min="6932" max="6932" width="9.85546875" style="1" customWidth="1"/>
    <col min="6933" max="6934" width="7.85546875" style="1" customWidth="1"/>
    <col min="6935" max="7165" width="9.140625" style="1"/>
    <col min="7166" max="7166" width="4.42578125" style="1" customWidth="1"/>
    <col min="7167" max="7167" width="12.85546875" style="1" customWidth="1"/>
    <col min="7168" max="7168" width="16.140625" style="1" customWidth="1"/>
    <col min="7169" max="7169" width="7.5703125" style="1" customWidth="1"/>
    <col min="7170" max="7170" width="9.85546875" style="1" customWidth="1"/>
    <col min="7171" max="7171" width="10.140625" style="1" customWidth="1"/>
    <col min="7172" max="7172" width="4.85546875" style="1" customWidth="1"/>
    <col min="7173" max="7174" width="6.140625" style="1" customWidth="1"/>
    <col min="7175" max="7178" width="6" style="1" customWidth="1"/>
    <col min="7179" max="7184" width="5.140625" style="1" customWidth="1"/>
    <col min="7185" max="7185" width="9.7109375" style="1" customWidth="1"/>
    <col min="7186" max="7186" width="11.7109375" style="1" customWidth="1"/>
    <col min="7187" max="7187" width="9.140625" style="1"/>
    <col min="7188" max="7188" width="9.85546875" style="1" customWidth="1"/>
    <col min="7189" max="7190" width="7.85546875" style="1" customWidth="1"/>
    <col min="7191" max="7421" width="9.140625" style="1"/>
    <col min="7422" max="7422" width="4.42578125" style="1" customWidth="1"/>
    <col min="7423" max="7423" width="12.85546875" style="1" customWidth="1"/>
    <col min="7424" max="7424" width="16.140625" style="1" customWidth="1"/>
    <col min="7425" max="7425" width="7.5703125" style="1" customWidth="1"/>
    <col min="7426" max="7426" width="9.85546875" style="1" customWidth="1"/>
    <col min="7427" max="7427" width="10.140625" style="1" customWidth="1"/>
    <col min="7428" max="7428" width="4.85546875" style="1" customWidth="1"/>
    <col min="7429" max="7430" width="6.140625" style="1" customWidth="1"/>
    <col min="7431" max="7434" width="6" style="1" customWidth="1"/>
    <col min="7435" max="7440" width="5.140625" style="1" customWidth="1"/>
    <col min="7441" max="7441" width="9.7109375" style="1" customWidth="1"/>
    <col min="7442" max="7442" width="11.7109375" style="1" customWidth="1"/>
    <col min="7443" max="7443" width="9.140625" style="1"/>
    <col min="7444" max="7444" width="9.85546875" style="1" customWidth="1"/>
    <col min="7445" max="7446" width="7.85546875" style="1" customWidth="1"/>
    <col min="7447" max="7677" width="9.140625" style="1"/>
    <col min="7678" max="7678" width="4.42578125" style="1" customWidth="1"/>
    <col min="7679" max="7679" width="12.85546875" style="1" customWidth="1"/>
    <col min="7680" max="7680" width="16.140625" style="1" customWidth="1"/>
    <col min="7681" max="7681" width="7.5703125" style="1" customWidth="1"/>
    <col min="7682" max="7682" width="9.85546875" style="1" customWidth="1"/>
    <col min="7683" max="7683" width="10.140625" style="1" customWidth="1"/>
    <col min="7684" max="7684" width="4.85546875" style="1" customWidth="1"/>
    <col min="7685" max="7686" width="6.140625" style="1" customWidth="1"/>
    <col min="7687" max="7690" width="6" style="1" customWidth="1"/>
    <col min="7691" max="7696" width="5.140625" style="1" customWidth="1"/>
    <col min="7697" max="7697" width="9.7109375" style="1" customWidth="1"/>
    <col min="7698" max="7698" width="11.7109375" style="1" customWidth="1"/>
    <col min="7699" max="7699" width="9.140625" style="1"/>
    <col min="7700" max="7700" width="9.85546875" style="1" customWidth="1"/>
    <col min="7701" max="7702" width="7.85546875" style="1" customWidth="1"/>
    <col min="7703" max="7933" width="9.140625" style="1"/>
    <col min="7934" max="7934" width="4.42578125" style="1" customWidth="1"/>
    <col min="7935" max="7935" width="12.85546875" style="1" customWidth="1"/>
    <col min="7936" max="7936" width="16.140625" style="1" customWidth="1"/>
    <col min="7937" max="7937" width="7.5703125" style="1" customWidth="1"/>
    <col min="7938" max="7938" width="9.85546875" style="1" customWidth="1"/>
    <col min="7939" max="7939" width="10.140625" style="1" customWidth="1"/>
    <col min="7940" max="7940" width="4.85546875" style="1" customWidth="1"/>
    <col min="7941" max="7942" width="6.140625" style="1" customWidth="1"/>
    <col min="7943" max="7946" width="6" style="1" customWidth="1"/>
    <col min="7947" max="7952" width="5.140625" style="1" customWidth="1"/>
    <col min="7953" max="7953" width="9.7109375" style="1" customWidth="1"/>
    <col min="7954" max="7954" width="11.7109375" style="1" customWidth="1"/>
    <col min="7955" max="7955" width="9.140625" style="1"/>
    <col min="7956" max="7956" width="9.85546875" style="1" customWidth="1"/>
    <col min="7957" max="7958" width="7.85546875" style="1" customWidth="1"/>
    <col min="7959" max="8189" width="9.140625" style="1"/>
    <col min="8190" max="8190" width="4.42578125" style="1" customWidth="1"/>
    <col min="8191" max="8191" width="12.85546875" style="1" customWidth="1"/>
    <col min="8192" max="8192" width="16.140625" style="1" customWidth="1"/>
    <col min="8193" max="8193" width="7.5703125" style="1" customWidth="1"/>
    <col min="8194" max="8194" width="9.85546875" style="1" customWidth="1"/>
    <col min="8195" max="8195" width="10.140625" style="1" customWidth="1"/>
    <col min="8196" max="8196" width="4.85546875" style="1" customWidth="1"/>
    <col min="8197" max="8198" width="6.140625" style="1" customWidth="1"/>
    <col min="8199" max="8202" width="6" style="1" customWidth="1"/>
    <col min="8203" max="8208" width="5.140625" style="1" customWidth="1"/>
    <col min="8209" max="8209" width="9.7109375" style="1" customWidth="1"/>
    <col min="8210" max="8210" width="11.7109375" style="1" customWidth="1"/>
    <col min="8211" max="8211" width="9.140625" style="1"/>
    <col min="8212" max="8212" width="9.85546875" style="1" customWidth="1"/>
    <col min="8213" max="8214" width="7.85546875" style="1" customWidth="1"/>
    <col min="8215" max="8445" width="9.140625" style="1"/>
    <col min="8446" max="8446" width="4.42578125" style="1" customWidth="1"/>
    <col min="8447" max="8447" width="12.85546875" style="1" customWidth="1"/>
    <col min="8448" max="8448" width="16.140625" style="1" customWidth="1"/>
    <col min="8449" max="8449" width="7.5703125" style="1" customWidth="1"/>
    <col min="8450" max="8450" width="9.85546875" style="1" customWidth="1"/>
    <col min="8451" max="8451" width="10.140625" style="1" customWidth="1"/>
    <col min="8452" max="8452" width="4.85546875" style="1" customWidth="1"/>
    <col min="8453" max="8454" width="6.140625" style="1" customWidth="1"/>
    <col min="8455" max="8458" width="6" style="1" customWidth="1"/>
    <col min="8459" max="8464" width="5.140625" style="1" customWidth="1"/>
    <col min="8465" max="8465" width="9.7109375" style="1" customWidth="1"/>
    <col min="8466" max="8466" width="11.7109375" style="1" customWidth="1"/>
    <col min="8467" max="8467" width="9.140625" style="1"/>
    <col min="8468" max="8468" width="9.85546875" style="1" customWidth="1"/>
    <col min="8469" max="8470" width="7.85546875" style="1" customWidth="1"/>
    <col min="8471" max="8701" width="9.140625" style="1"/>
    <col min="8702" max="8702" width="4.42578125" style="1" customWidth="1"/>
    <col min="8703" max="8703" width="12.85546875" style="1" customWidth="1"/>
    <col min="8704" max="8704" width="16.140625" style="1" customWidth="1"/>
    <col min="8705" max="8705" width="7.5703125" style="1" customWidth="1"/>
    <col min="8706" max="8706" width="9.85546875" style="1" customWidth="1"/>
    <col min="8707" max="8707" width="10.140625" style="1" customWidth="1"/>
    <col min="8708" max="8708" width="4.85546875" style="1" customWidth="1"/>
    <col min="8709" max="8710" width="6.140625" style="1" customWidth="1"/>
    <col min="8711" max="8714" width="6" style="1" customWidth="1"/>
    <col min="8715" max="8720" width="5.140625" style="1" customWidth="1"/>
    <col min="8721" max="8721" width="9.7109375" style="1" customWidth="1"/>
    <col min="8722" max="8722" width="11.7109375" style="1" customWidth="1"/>
    <col min="8723" max="8723" width="9.140625" style="1"/>
    <col min="8724" max="8724" width="9.85546875" style="1" customWidth="1"/>
    <col min="8725" max="8726" width="7.85546875" style="1" customWidth="1"/>
    <col min="8727" max="8957" width="9.140625" style="1"/>
    <col min="8958" max="8958" width="4.42578125" style="1" customWidth="1"/>
    <col min="8959" max="8959" width="12.85546875" style="1" customWidth="1"/>
    <col min="8960" max="8960" width="16.140625" style="1" customWidth="1"/>
    <col min="8961" max="8961" width="7.5703125" style="1" customWidth="1"/>
    <col min="8962" max="8962" width="9.85546875" style="1" customWidth="1"/>
    <col min="8963" max="8963" width="10.140625" style="1" customWidth="1"/>
    <col min="8964" max="8964" width="4.85546875" style="1" customWidth="1"/>
    <col min="8965" max="8966" width="6.140625" style="1" customWidth="1"/>
    <col min="8967" max="8970" width="6" style="1" customWidth="1"/>
    <col min="8971" max="8976" width="5.140625" style="1" customWidth="1"/>
    <col min="8977" max="8977" width="9.7109375" style="1" customWidth="1"/>
    <col min="8978" max="8978" width="11.7109375" style="1" customWidth="1"/>
    <col min="8979" max="8979" width="9.140625" style="1"/>
    <col min="8980" max="8980" width="9.85546875" style="1" customWidth="1"/>
    <col min="8981" max="8982" width="7.85546875" style="1" customWidth="1"/>
    <col min="8983" max="9213" width="9.140625" style="1"/>
    <col min="9214" max="9214" width="4.42578125" style="1" customWidth="1"/>
    <col min="9215" max="9215" width="12.85546875" style="1" customWidth="1"/>
    <col min="9216" max="9216" width="16.140625" style="1" customWidth="1"/>
    <col min="9217" max="9217" width="7.5703125" style="1" customWidth="1"/>
    <col min="9218" max="9218" width="9.85546875" style="1" customWidth="1"/>
    <col min="9219" max="9219" width="10.140625" style="1" customWidth="1"/>
    <col min="9220" max="9220" width="4.85546875" style="1" customWidth="1"/>
    <col min="9221" max="9222" width="6.140625" style="1" customWidth="1"/>
    <col min="9223" max="9226" width="6" style="1" customWidth="1"/>
    <col min="9227" max="9232" width="5.140625" style="1" customWidth="1"/>
    <col min="9233" max="9233" width="9.7109375" style="1" customWidth="1"/>
    <col min="9234" max="9234" width="11.7109375" style="1" customWidth="1"/>
    <col min="9235" max="9235" width="9.140625" style="1"/>
    <col min="9236" max="9236" width="9.85546875" style="1" customWidth="1"/>
    <col min="9237" max="9238" width="7.85546875" style="1" customWidth="1"/>
    <col min="9239" max="9469" width="9.140625" style="1"/>
    <col min="9470" max="9470" width="4.42578125" style="1" customWidth="1"/>
    <col min="9471" max="9471" width="12.85546875" style="1" customWidth="1"/>
    <col min="9472" max="9472" width="16.140625" style="1" customWidth="1"/>
    <col min="9473" max="9473" width="7.5703125" style="1" customWidth="1"/>
    <col min="9474" max="9474" width="9.85546875" style="1" customWidth="1"/>
    <col min="9475" max="9475" width="10.140625" style="1" customWidth="1"/>
    <col min="9476" max="9476" width="4.85546875" style="1" customWidth="1"/>
    <col min="9477" max="9478" width="6.140625" style="1" customWidth="1"/>
    <col min="9479" max="9482" width="6" style="1" customWidth="1"/>
    <col min="9483" max="9488" width="5.140625" style="1" customWidth="1"/>
    <col min="9489" max="9489" width="9.7109375" style="1" customWidth="1"/>
    <col min="9490" max="9490" width="11.7109375" style="1" customWidth="1"/>
    <col min="9491" max="9491" width="9.140625" style="1"/>
    <col min="9492" max="9492" width="9.85546875" style="1" customWidth="1"/>
    <col min="9493" max="9494" width="7.85546875" style="1" customWidth="1"/>
    <col min="9495" max="9725" width="9.140625" style="1"/>
    <col min="9726" max="9726" width="4.42578125" style="1" customWidth="1"/>
    <col min="9727" max="9727" width="12.85546875" style="1" customWidth="1"/>
    <col min="9728" max="9728" width="16.140625" style="1" customWidth="1"/>
    <col min="9729" max="9729" width="7.5703125" style="1" customWidth="1"/>
    <col min="9730" max="9730" width="9.85546875" style="1" customWidth="1"/>
    <col min="9731" max="9731" width="10.140625" style="1" customWidth="1"/>
    <col min="9732" max="9732" width="4.85546875" style="1" customWidth="1"/>
    <col min="9733" max="9734" width="6.140625" style="1" customWidth="1"/>
    <col min="9735" max="9738" width="6" style="1" customWidth="1"/>
    <col min="9739" max="9744" width="5.140625" style="1" customWidth="1"/>
    <col min="9745" max="9745" width="9.7109375" style="1" customWidth="1"/>
    <col min="9746" max="9746" width="11.7109375" style="1" customWidth="1"/>
    <col min="9747" max="9747" width="9.140625" style="1"/>
    <col min="9748" max="9748" width="9.85546875" style="1" customWidth="1"/>
    <col min="9749" max="9750" width="7.85546875" style="1" customWidth="1"/>
    <col min="9751" max="9981" width="9.140625" style="1"/>
    <col min="9982" max="9982" width="4.42578125" style="1" customWidth="1"/>
    <col min="9983" max="9983" width="12.85546875" style="1" customWidth="1"/>
    <col min="9984" max="9984" width="16.140625" style="1" customWidth="1"/>
    <col min="9985" max="9985" width="7.5703125" style="1" customWidth="1"/>
    <col min="9986" max="9986" width="9.85546875" style="1" customWidth="1"/>
    <col min="9987" max="9987" width="10.140625" style="1" customWidth="1"/>
    <col min="9988" max="9988" width="4.85546875" style="1" customWidth="1"/>
    <col min="9989" max="9990" width="6.140625" style="1" customWidth="1"/>
    <col min="9991" max="9994" width="6" style="1" customWidth="1"/>
    <col min="9995" max="10000" width="5.140625" style="1" customWidth="1"/>
    <col min="10001" max="10001" width="9.7109375" style="1" customWidth="1"/>
    <col min="10002" max="10002" width="11.7109375" style="1" customWidth="1"/>
    <col min="10003" max="10003" width="9.140625" style="1"/>
    <col min="10004" max="10004" width="9.85546875" style="1" customWidth="1"/>
    <col min="10005" max="10006" width="7.85546875" style="1" customWidth="1"/>
    <col min="10007" max="10237" width="9.140625" style="1"/>
    <col min="10238" max="10238" width="4.42578125" style="1" customWidth="1"/>
    <col min="10239" max="10239" width="12.85546875" style="1" customWidth="1"/>
    <col min="10240" max="10240" width="16.140625" style="1" customWidth="1"/>
    <col min="10241" max="10241" width="7.5703125" style="1" customWidth="1"/>
    <col min="10242" max="10242" width="9.85546875" style="1" customWidth="1"/>
    <col min="10243" max="10243" width="10.140625" style="1" customWidth="1"/>
    <col min="10244" max="10244" width="4.85546875" style="1" customWidth="1"/>
    <col min="10245" max="10246" width="6.140625" style="1" customWidth="1"/>
    <col min="10247" max="10250" width="6" style="1" customWidth="1"/>
    <col min="10251" max="10256" width="5.140625" style="1" customWidth="1"/>
    <col min="10257" max="10257" width="9.7109375" style="1" customWidth="1"/>
    <col min="10258" max="10258" width="11.7109375" style="1" customWidth="1"/>
    <col min="10259" max="10259" width="9.140625" style="1"/>
    <col min="10260" max="10260" width="9.85546875" style="1" customWidth="1"/>
    <col min="10261" max="10262" width="7.85546875" style="1" customWidth="1"/>
    <col min="10263" max="10493" width="9.140625" style="1"/>
    <col min="10494" max="10494" width="4.42578125" style="1" customWidth="1"/>
    <col min="10495" max="10495" width="12.85546875" style="1" customWidth="1"/>
    <col min="10496" max="10496" width="16.140625" style="1" customWidth="1"/>
    <col min="10497" max="10497" width="7.5703125" style="1" customWidth="1"/>
    <col min="10498" max="10498" width="9.85546875" style="1" customWidth="1"/>
    <col min="10499" max="10499" width="10.140625" style="1" customWidth="1"/>
    <col min="10500" max="10500" width="4.85546875" style="1" customWidth="1"/>
    <col min="10501" max="10502" width="6.140625" style="1" customWidth="1"/>
    <col min="10503" max="10506" width="6" style="1" customWidth="1"/>
    <col min="10507" max="10512" width="5.140625" style="1" customWidth="1"/>
    <col min="10513" max="10513" width="9.7109375" style="1" customWidth="1"/>
    <col min="10514" max="10514" width="11.7109375" style="1" customWidth="1"/>
    <col min="10515" max="10515" width="9.140625" style="1"/>
    <col min="10516" max="10516" width="9.85546875" style="1" customWidth="1"/>
    <col min="10517" max="10518" width="7.85546875" style="1" customWidth="1"/>
    <col min="10519" max="10749" width="9.140625" style="1"/>
    <col min="10750" max="10750" width="4.42578125" style="1" customWidth="1"/>
    <col min="10751" max="10751" width="12.85546875" style="1" customWidth="1"/>
    <col min="10752" max="10752" width="16.140625" style="1" customWidth="1"/>
    <col min="10753" max="10753" width="7.5703125" style="1" customWidth="1"/>
    <col min="10754" max="10754" width="9.85546875" style="1" customWidth="1"/>
    <col min="10755" max="10755" width="10.140625" style="1" customWidth="1"/>
    <col min="10756" max="10756" width="4.85546875" style="1" customWidth="1"/>
    <col min="10757" max="10758" width="6.140625" style="1" customWidth="1"/>
    <col min="10759" max="10762" width="6" style="1" customWidth="1"/>
    <col min="10763" max="10768" width="5.140625" style="1" customWidth="1"/>
    <col min="10769" max="10769" width="9.7109375" style="1" customWidth="1"/>
    <col min="10770" max="10770" width="11.7109375" style="1" customWidth="1"/>
    <col min="10771" max="10771" width="9.140625" style="1"/>
    <col min="10772" max="10772" width="9.85546875" style="1" customWidth="1"/>
    <col min="10773" max="10774" width="7.85546875" style="1" customWidth="1"/>
    <col min="10775" max="11005" width="9.140625" style="1"/>
    <col min="11006" max="11006" width="4.42578125" style="1" customWidth="1"/>
    <col min="11007" max="11007" width="12.85546875" style="1" customWidth="1"/>
    <col min="11008" max="11008" width="16.140625" style="1" customWidth="1"/>
    <col min="11009" max="11009" width="7.5703125" style="1" customWidth="1"/>
    <col min="11010" max="11010" width="9.85546875" style="1" customWidth="1"/>
    <col min="11011" max="11011" width="10.140625" style="1" customWidth="1"/>
    <col min="11012" max="11012" width="4.85546875" style="1" customWidth="1"/>
    <col min="11013" max="11014" width="6.140625" style="1" customWidth="1"/>
    <col min="11015" max="11018" width="6" style="1" customWidth="1"/>
    <col min="11019" max="11024" width="5.140625" style="1" customWidth="1"/>
    <col min="11025" max="11025" width="9.7109375" style="1" customWidth="1"/>
    <col min="11026" max="11026" width="11.7109375" style="1" customWidth="1"/>
    <col min="11027" max="11027" width="9.140625" style="1"/>
    <col min="11028" max="11028" width="9.85546875" style="1" customWidth="1"/>
    <col min="11029" max="11030" width="7.85546875" style="1" customWidth="1"/>
    <col min="11031" max="11261" width="9.140625" style="1"/>
    <col min="11262" max="11262" width="4.42578125" style="1" customWidth="1"/>
    <col min="11263" max="11263" width="12.85546875" style="1" customWidth="1"/>
    <col min="11264" max="11264" width="16.140625" style="1" customWidth="1"/>
    <col min="11265" max="11265" width="7.5703125" style="1" customWidth="1"/>
    <col min="11266" max="11266" width="9.85546875" style="1" customWidth="1"/>
    <col min="11267" max="11267" width="10.140625" style="1" customWidth="1"/>
    <col min="11268" max="11268" width="4.85546875" style="1" customWidth="1"/>
    <col min="11269" max="11270" width="6.140625" style="1" customWidth="1"/>
    <col min="11271" max="11274" width="6" style="1" customWidth="1"/>
    <col min="11275" max="11280" width="5.140625" style="1" customWidth="1"/>
    <col min="11281" max="11281" width="9.7109375" style="1" customWidth="1"/>
    <col min="11282" max="11282" width="11.7109375" style="1" customWidth="1"/>
    <col min="11283" max="11283" width="9.140625" style="1"/>
    <col min="11284" max="11284" width="9.85546875" style="1" customWidth="1"/>
    <col min="11285" max="11286" width="7.85546875" style="1" customWidth="1"/>
    <col min="11287" max="11517" width="9.140625" style="1"/>
    <col min="11518" max="11518" width="4.42578125" style="1" customWidth="1"/>
    <col min="11519" max="11519" width="12.85546875" style="1" customWidth="1"/>
    <col min="11520" max="11520" width="16.140625" style="1" customWidth="1"/>
    <col min="11521" max="11521" width="7.5703125" style="1" customWidth="1"/>
    <col min="11522" max="11522" width="9.85546875" style="1" customWidth="1"/>
    <col min="11523" max="11523" width="10.140625" style="1" customWidth="1"/>
    <col min="11524" max="11524" width="4.85546875" style="1" customWidth="1"/>
    <col min="11525" max="11526" width="6.140625" style="1" customWidth="1"/>
    <col min="11527" max="11530" width="6" style="1" customWidth="1"/>
    <col min="11531" max="11536" width="5.140625" style="1" customWidth="1"/>
    <col min="11537" max="11537" width="9.7109375" style="1" customWidth="1"/>
    <col min="11538" max="11538" width="11.7109375" style="1" customWidth="1"/>
    <col min="11539" max="11539" width="9.140625" style="1"/>
    <col min="11540" max="11540" width="9.85546875" style="1" customWidth="1"/>
    <col min="11541" max="11542" width="7.85546875" style="1" customWidth="1"/>
    <col min="11543" max="11773" width="9.140625" style="1"/>
    <col min="11774" max="11774" width="4.42578125" style="1" customWidth="1"/>
    <col min="11775" max="11775" width="12.85546875" style="1" customWidth="1"/>
    <col min="11776" max="11776" width="16.140625" style="1" customWidth="1"/>
    <col min="11777" max="11777" width="7.5703125" style="1" customWidth="1"/>
    <col min="11778" max="11778" width="9.85546875" style="1" customWidth="1"/>
    <col min="11779" max="11779" width="10.140625" style="1" customWidth="1"/>
    <col min="11780" max="11780" width="4.85546875" style="1" customWidth="1"/>
    <col min="11781" max="11782" width="6.140625" style="1" customWidth="1"/>
    <col min="11783" max="11786" width="6" style="1" customWidth="1"/>
    <col min="11787" max="11792" width="5.140625" style="1" customWidth="1"/>
    <col min="11793" max="11793" width="9.7109375" style="1" customWidth="1"/>
    <col min="11794" max="11794" width="11.7109375" style="1" customWidth="1"/>
    <col min="11795" max="11795" width="9.140625" style="1"/>
    <col min="11796" max="11796" width="9.85546875" style="1" customWidth="1"/>
    <col min="11797" max="11798" width="7.85546875" style="1" customWidth="1"/>
    <col min="11799" max="12029" width="9.140625" style="1"/>
    <col min="12030" max="12030" width="4.42578125" style="1" customWidth="1"/>
    <col min="12031" max="12031" width="12.85546875" style="1" customWidth="1"/>
    <col min="12032" max="12032" width="16.140625" style="1" customWidth="1"/>
    <col min="12033" max="12033" width="7.5703125" style="1" customWidth="1"/>
    <col min="12034" max="12034" width="9.85546875" style="1" customWidth="1"/>
    <col min="12035" max="12035" width="10.140625" style="1" customWidth="1"/>
    <col min="12036" max="12036" width="4.85546875" style="1" customWidth="1"/>
    <col min="12037" max="12038" width="6.140625" style="1" customWidth="1"/>
    <col min="12039" max="12042" width="6" style="1" customWidth="1"/>
    <col min="12043" max="12048" width="5.140625" style="1" customWidth="1"/>
    <col min="12049" max="12049" width="9.7109375" style="1" customWidth="1"/>
    <col min="12050" max="12050" width="11.7109375" style="1" customWidth="1"/>
    <col min="12051" max="12051" width="9.140625" style="1"/>
    <col min="12052" max="12052" width="9.85546875" style="1" customWidth="1"/>
    <col min="12053" max="12054" width="7.85546875" style="1" customWidth="1"/>
    <col min="12055" max="12285" width="9.140625" style="1"/>
    <col min="12286" max="12286" width="4.42578125" style="1" customWidth="1"/>
    <col min="12287" max="12287" width="12.85546875" style="1" customWidth="1"/>
    <col min="12288" max="12288" width="16.140625" style="1" customWidth="1"/>
    <col min="12289" max="12289" width="7.5703125" style="1" customWidth="1"/>
    <col min="12290" max="12290" width="9.85546875" style="1" customWidth="1"/>
    <col min="12291" max="12291" width="10.140625" style="1" customWidth="1"/>
    <col min="12292" max="12292" width="4.85546875" style="1" customWidth="1"/>
    <col min="12293" max="12294" width="6.140625" style="1" customWidth="1"/>
    <col min="12295" max="12298" width="6" style="1" customWidth="1"/>
    <col min="12299" max="12304" width="5.140625" style="1" customWidth="1"/>
    <col min="12305" max="12305" width="9.7109375" style="1" customWidth="1"/>
    <col min="12306" max="12306" width="11.7109375" style="1" customWidth="1"/>
    <col min="12307" max="12307" width="9.140625" style="1"/>
    <col min="12308" max="12308" width="9.85546875" style="1" customWidth="1"/>
    <col min="12309" max="12310" width="7.85546875" style="1" customWidth="1"/>
    <col min="12311" max="12541" width="9.140625" style="1"/>
    <col min="12542" max="12542" width="4.42578125" style="1" customWidth="1"/>
    <col min="12543" max="12543" width="12.85546875" style="1" customWidth="1"/>
    <col min="12544" max="12544" width="16.140625" style="1" customWidth="1"/>
    <col min="12545" max="12545" width="7.5703125" style="1" customWidth="1"/>
    <col min="12546" max="12546" width="9.85546875" style="1" customWidth="1"/>
    <col min="12547" max="12547" width="10.140625" style="1" customWidth="1"/>
    <col min="12548" max="12548" width="4.85546875" style="1" customWidth="1"/>
    <col min="12549" max="12550" width="6.140625" style="1" customWidth="1"/>
    <col min="12551" max="12554" width="6" style="1" customWidth="1"/>
    <col min="12555" max="12560" width="5.140625" style="1" customWidth="1"/>
    <col min="12561" max="12561" width="9.7109375" style="1" customWidth="1"/>
    <col min="12562" max="12562" width="11.7109375" style="1" customWidth="1"/>
    <col min="12563" max="12563" width="9.140625" style="1"/>
    <col min="12564" max="12564" width="9.85546875" style="1" customWidth="1"/>
    <col min="12565" max="12566" width="7.85546875" style="1" customWidth="1"/>
    <col min="12567" max="12797" width="9.140625" style="1"/>
    <col min="12798" max="12798" width="4.42578125" style="1" customWidth="1"/>
    <col min="12799" max="12799" width="12.85546875" style="1" customWidth="1"/>
    <col min="12800" max="12800" width="16.140625" style="1" customWidth="1"/>
    <col min="12801" max="12801" width="7.5703125" style="1" customWidth="1"/>
    <col min="12802" max="12802" width="9.85546875" style="1" customWidth="1"/>
    <col min="12803" max="12803" width="10.140625" style="1" customWidth="1"/>
    <col min="12804" max="12804" width="4.85546875" style="1" customWidth="1"/>
    <col min="12805" max="12806" width="6.140625" style="1" customWidth="1"/>
    <col min="12807" max="12810" width="6" style="1" customWidth="1"/>
    <col min="12811" max="12816" width="5.140625" style="1" customWidth="1"/>
    <col min="12817" max="12817" width="9.7109375" style="1" customWidth="1"/>
    <col min="12818" max="12818" width="11.7109375" style="1" customWidth="1"/>
    <col min="12819" max="12819" width="9.140625" style="1"/>
    <col min="12820" max="12820" width="9.85546875" style="1" customWidth="1"/>
    <col min="12821" max="12822" width="7.85546875" style="1" customWidth="1"/>
    <col min="12823" max="13053" width="9.140625" style="1"/>
    <col min="13054" max="13054" width="4.42578125" style="1" customWidth="1"/>
    <col min="13055" max="13055" width="12.85546875" style="1" customWidth="1"/>
    <col min="13056" max="13056" width="16.140625" style="1" customWidth="1"/>
    <col min="13057" max="13057" width="7.5703125" style="1" customWidth="1"/>
    <col min="13058" max="13058" width="9.85546875" style="1" customWidth="1"/>
    <col min="13059" max="13059" width="10.140625" style="1" customWidth="1"/>
    <col min="13060" max="13060" width="4.85546875" style="1" customWidth="1"/>
    <col min="13061" max="13062" width="6.140625" style="1" customWidth="1"/>
    <col min="13063" max="13066" width="6" style="1" customWidth="1"/>
    <col min="13067" max="13072" width="5.140625" style="1" customWidth="1"/>
    <col min="13073" max="13073" width="9.7109375" style="1" customWidth="1"/>
    <col min="13074" max="13074" width="11.7109375" style="1" customWidth="1"/>
    <col min="13075" max="13075" width="9.140625" style="1"/>
    <col min="13076" max="13076" width="9.85546875" style="1" customWidth="1"/>
    <col min="13077" max="13078" width="7.85546875" style="1" customWidth="1"/>
    <col min="13079" max="13309" width="9.140625" style="1"/>
    <col min="13310" max="13310" width="4.42578125" style="1" customWidth="1"/>
    <col min="13311" max="13311" width="12.85546875" style="1" customWidth="1"/>
    <col min="13312" max="13312" width="16.140625" style="1" customWidth="1"/>
    <col min="13313" max="13313" width="7.5703125" style="1" customWidth="1"/>
    <col min="13314" max="13314" width="9.85546875" style="1" customWidth="1"/>
    <col min="13315" max="13315" width="10.140625" style="1" customWidth="1"/>
    <col min="13316" max="13316" width="4.85546875" style="1" customWidth="1"/>
    <col min="13317" max="13318" width="6.140625" style="1" customWidth="1"/>
    <col min="13319" max="13322" width="6" style="1" customWidth="1"/>
    <col min="13323" max="13328" width="5.140625" style="1" customWidth="1"/>
    <col min="13329" max="13329" width="9.7109375" style="1" customWidth="1"/>
    <col min="13330" max="13330" width="11.7109375" style="1" customWidth="1"/>
    <col min="13331" max="13331" width="9.140625" style="1"/>
    <col min="13332" max="13332" width="9.85546875" style="1" customWidth="1"/>
    <col min="13333" max="13334" width="7.85546875" style="1" customWidth="1"/>
    <col min="13335" max="13565" width="9.140625" style="1"/>
    <col min="13566" max="13566" width="4.42578125" style="1" customWidth="1"/>
    <col min="13567" max="13567" width="12.85546875" style="1" customWidth="1"/>
    <col min="13568" max="13568" width="16.140625" style="1" customWidth="1"/>
    <col min="13569" max="13569" width="7.5703125" style="1" customWidth="1"/>
    <col min="13570" max="13570" width="9.85546875" style="1" customWidth="1"/>
    <col min="13571" max="13571" width="10.140625" style="1" customWidth="1"/>
    <col min="13572" max="13572" width="4.85546875" style="1" customWidth="1"/>
    <col min="13573" max="13574" width="6.140625" style="1" customWidth="1"/>
    <col min="13575" max="13578" width="6" style="1" customWidth="1"/>
    <col min="13579" max="13584" width="5.140625" style="1" customWidth="1"/>
    <col min="13585" max="13585" width="9.7109375" style="1" customWidth="1"/>
    <col min="13586" max="13586" width="11.7109375" style="1" customWidth="1"/>
    <col min="13587" max="13587" width="9.140625" style="1"/>
    <col min="13588" max="13588" width="9.85546875" style="1" customWidth="1"/>
    <col min="13589" max="13590" width="7.85546875" style="1" customWidth="1"/>
    <col min="13591" max="13821" width="9.140625" style="1"/>
    <col min="13822" max="13822" width="4.42578125" style="1" customWidth="1"/>
    <col min="13823" max="13823" width="12.85546875" style="1" customWidth="1"/>
    <col min="13824" max="13824" width="16.140625" style="1" customWidth="1"/>
    <col min="13825" max="13825" width="7.5703125" style="1" customWidth="1"/>
    <col min="13826" max="13826" width="9.85546875" style="1" customWidth="1"/>
    <col min="13827" max="13827" width="10.140625" style="1" customWidth="1"/>
    <col min="13828" max="13828" width="4.85546875" style="1" customWidth="1"/>
    <col min="13829" max="13830" width="6.140625" style="1" customWidth="1"/>
    <col min="13831" max="13834" width="6" style="1" customWidth="1"/>
    <col min="13835" max="13840" width="5.140625" style="1" customWidth="1"/>
    <col min="13841" max="13841" width="9.7109375" style="1" customWidth="1"/>
    <col min="13842" max="13842" width="11.7109375" style="1" customWidth="1"/>
    <col min="13843" max="13843" width="9.140625" style="1"/>
    <col min="13844" max="13844" width="9.85546875" style="1" customWidth="1"/>
    <col min="13845" max="13846" width="7.85546875" style="1" customWidth="1"/>
    <col min="13847" max="14077" width="9.140625" style="1"/>
    <col min="14078" max="14078" width="4.42578125" style="1" customWidth="1"/>
    <col min="14079" max="14079" width="12.85546875" style="1" customWidth="1"/>
    <col min="14080" max="14080" width="16.140625" style="1" customWidth="1"/>
    <col min="14081" max="14081" width="7.5703125" style="1" customWidth="1"/>
    <col min="14082" max="14082" width="9.85546875" style="1" customWidth="1"/>
    <col min="14083" max="14083" width="10.140625" style="1" customWidth="1"/>
    <col min="14084" max="14084" width="4.85546875" style="1" customWidth="1"/>
    <col min="14085" max="14086" width="6.140625" style="1" customWidth="1"/>
    <col min="14087" max="14090" width="6" style="1" customWidth="1"/>
    <col min="14091" max="14096" width="5.140625" style="1" customWidth="1"/>
    <col min="14097" max="14097" width="9.7109375" style="1" customWidth="1"/>
    <col min="14098" max="14098" width="11.7109375" style="1" customWidth="1"/>
    <col min="14099" max="14099" width="9.140625" style="1"/>
    <col min="14100" max="14100" width="9.85546875" style="1" customWidth="1"/>
    <col min="14101" max="14102" width="7.85546875" style="1" customWidth="1"/>
    <col min="14103" max="14333" width="9.140625" style="1"/>
    <col min="14334" max="14334" width="4.42578125" style="1" customWidth="1"/>
    <col min="14335" max="14335" width="12.85546875" style="1" customWidth="1"/>
    <col min="14336" max="14336" width="16.140625" style="1" customWidth="1"/>
    <col min="14337" max="14337" width="7.5703125" style="1" customWidth="1"/>
    <col min="14338" max="14338" width="9.85546875" style="1" customWidth="1"/>
    <col min="14339" max="14339" width="10.140625" style="1" customWidth="1"/>
    <col min="14340" max="14340" width="4.85546875" style="1" customWidth="1"/>
    <col min="14341" max="14342" width="6.140625" style="1" customWidth="1"/>
    <col min="14343" max="14346" width="6" style="1" customWidth="1"/>
    <col min="14347" max="14352" width="5.140625" style="1" customWidth="1"/>
    <col min="14353" max="14353" width="9.7109375" style="1" customWidth="1"/>
    <col min="14354" max="14354" width="11.7109375" style="1" customWidth="1"/>
    <col min="14355" max="14355" width="9.140625" style="1"/>
    <col min="14356" max="14356" width="9.85546875" style="1" customWidth="1"/>
    <col min="14357" max="14358" width="7.85546875" style="1" customWidth="1"/>
    <col min="14359" max="14589" width="9.140625" style="1"/>
    <col min="14590" max="14590" width="4.42578125" style="1" customWidth="1"/>
    <col min="14591" max="14591" width="12.85546875" style="1" customWidth="1"/>
    <col min="14592" max="14592" width="16.140625" style="1" customWidth="1"/>
    <col min="14593" max="14593" width="7.5703125" style="1" customWidth="1"/>
    <col min="14594" max="14594" width="9.85546875" style="1" customWidth="1"/>
    <col min="14595" max="14595" width="10.140625" style="1" customWidth="1"/>
    <col min="14596" max="14596" width="4.85546875" style="1" customWidth="1"/>
    <col min="14597" max="14598" width="6.140625" style="1" customWidth="1"/>
    <col min="14599" max="14602" width="6" style="1" customWidth="1"/>
    <col min="14603" max="14608" width="5.140625" style="1" customWidth="1"/>
    <col min="14609" max="14609" width="9.7109375" style="1" customWidth="1"/>
    <col min="14610" max="14610" width="11.7109375" style="1" customWidth="1"/>
    <col min="14611" max="14611" width="9.140625" style="1"/>
    <col min="14612" max="14612" width="9.85546875" style="1" customWidth="1"/>
    <col min="14613" max="14614" width="7.85546875" style="1" customWidth="1"/>
    <col min="14615" max="14845" width="9.140625" style="1"/>
    <col min="14846" max="14846" width="4.42578125" style="1" customWidth="1"/>
    <col min="14847" max="14847" width="12.85546875" style="1" customWidth="1"/>
    <col min="14848" max="14848" width="16.140625" style="1" customWidth="1"/>
    <col min="14849" max="14849" width="7.5703125" style="1" customWidth="1"/>
    <col min="14850" max="14850" width="9.85546875" style="1" customWidth="1"/>
    <col min="14851" max="14851" width="10.140625" style="1" customWidth="1"/>
    <col min="14852" max="14852" width="4.85546875" style="1" customWidth="1"/>
    <col min="14853" max="14854" width="6.140625" style="1" customWidth="1"/>
    <col min="14855" max="14858" width="6" style="1" customWidth="1"/>
    <col min="14859" max="14864" width="5.140625" style="1" customWidth="1"/>
    <col min="14865" max="14865" width="9.7109375" style="1" customWidth="1"/>
    <col min="14866" max="14866" width="11.7109375" style="1" customWidth="1"/>
    <col min="14867" max="14867" width="9.140625" style="1"/>
    <col min="14868" max="14868" width="9.85546875" style="1" customWidth="1"/>
    <col min="14869" max="14870" width="7.85546875" style="1" customWidth="1"/>
    <col min="14871" max="15101" width="9.140625" style="1"/>
    <col min="15102" max="15102" width="4.42578125" style="1" customWidth="1"/>
    <col min="15103" max="15103" width="12.85546875" style="1" customWidth="1"/>
    <col min="15104" max="15104" width="16.140625" style="1" customWidth="1"/>
    <col min="15105" max="15105" width="7.5703125" style="1" customWidth="1"/>
    <col min="15106" max="15106" width="9.85546875" style="1" customWidth="1"/>
    <col min="15107" max="15107" width="10.140625" style="1" customWidth="1"/>
    <col min="15108" max="15108" width="4.85546875" style="1" customWidth="1"/>
    <col min="15109" max="15110" width="6.140625" style="1" customWidth="1"/>
    <col min="15111" max="15114" width="6" style="1" customWidth="1"/>
    <col min="15115" max="15120" width="5.140625" style="1" customWidth="1"/>
    <col min="15121" max="15121" width="9.7109375" style="1" customWidth="1"/>
    <col min="15122" max="15122" width="11.7109375" style="1" customWidth="1"/>
    <col min="15123" max="15123" width="9.140625" style="1"/>
    <col min="15124" max="15124" width="9.85546875" style="1" customWidth="1"/>
    <col min="15125" max="15126" width="7.85546875" style="1" customWidth="1"/>
    <col min="15127" max="15357" width="9.140625" style="1"/>
    <col min="15358" max="15358" width="4.42578125" style="1" customWidth="1"/>
    <col min="15359" max="15359" width="12.85546875" style="1" customWidth="1"/>
    <col min="15360" max="15360" width="16.140625" style="1" customWidth="1"/>
    <col min="15361" max="15361" width="7.5703125" style="1" customWidth="1"/>
    <col min="15362" max="15362" width="9.85546875" style="1" customWidth="1"/>
    <col min="15363" max="15363" width="10.140625" style="1" customWidth="1"/>
    <col min="15364" max="15364" width="4.85546875" style="1" customWidth="1"/>
    <col min="15365" max="15366" width="6.140625" style="1" customWidth="1"/>
    <col min="15367" max="15370" width="6" style="1" customWidth="1"/>
    <col min="15371" max="15376" width="5.140625" style="1" customWidth="1"/>
    <col min="15377" max="15377" width="9.7109375" style="1" customWidth="1"/>
    <col min="15378" max="15378" width="11.7109375" style="1" customWidth="1"/>
    <col min="15379" max="15379" width="9.140625" style="1"/>
    <col min="15380" max="15380" width="9.85546875" style="1" customWidth="1"/>
    <col min="15381" max="15382" width="7.85546875" style="1" customWidth="1"/>
    <col min="15383" max="15613" width="9.140625" style="1"/>
    <col min="15614" max="15614" width="4.42578125" style="1" customWidth="1"/>
    <col min="15615" max="15615" width="12.85546875" style="1" customWidth="1"/>
    <col min="15616" max="15616" width="16.140625" style="1" customWidth="1"/>
    <col min="15617" max="15617" width="7.5703125" style="1" customWidth="1"/>
    <col min="15618" max="15618" width="9.85546875" style="1" customWidth="1"/>
    <col min="15619" max="15619" width="10.140625" style="1" customWidth="1"/>
    <col min="15620" max="15620" width="4.85546875" style="1" customWidth="1"/>
    <col min="15621" max="15622" width="6.140625" style="1" customWidth="1"/>
    <col min="15623" max="15626" width="6" style="1" customWidth="1"/>
    <col min="15627" max="15632" width="5.140625" style="1" customWidth="1"/>
    <col min="15633" max="15633" width="9.7109375" style="1" customWidth="1"/>
    <col min="15634" max="15634" width="11.7109375" style="1" customWidth="1"/>
    <col min="15635" max="15635" width="9.140625" style="1"/>
    <col min="15636" max="15636" width="9.85546875" style="1" customWidth="1"/>
    <col min="15637" max="15638" width="7.85546875" style="1" customWidth="1"/>
    <col min="15639" max="15869" width="9.140625" style="1"/>
    <col min="15870" max="15870" width="4.42578125" style="1" customWidth="1"/>
    <col min="15871" max="15871" width="12.85546875" style="1" customWidth="1"/>
    <col min="15872" max="15872" width="16.140625" style="1" customWidth="1"/>
    <col min="15873" max="15873" width="7.5703125" style="1" customWidth="1"/>
    <col min="15874" max="15874" width="9.85546875" style="1" customWidth="1"/>
    <col min="15875" max="15875" width="10.140625" style="1" customWidth="1"/>
    <col min="15876" max="15876" width="4.85546875" style="1" customWidth="1"/>
    <col min="15877" max="15878" width="6.140625" style="1" customWidth="1"/>
    <col min="15879" max="15882" width="6" style="1" customWidth="1"/>
    <col min="15883" max="15888" width="5.140625" style="1" customWidth="1"/>
    <col min="15889" max="15889" width="9.7109375" style="1" customWidth="1"/>
    <col min="15890" max="15890" width="11.7109375" style="1" customWidth="1"/>
    <col min="15891" max="15891" width="9.140625" style="1"/>
    <col min="15892" max="15892" width="9.85546875" style="1" customWidth="1"/>
    <col min="15893" max="15894" width="7.85546875" style="1" customWidth="1"/>
    <col min="15895" max="16125" width="9.140625" style="1"/>
    <col min="16126" max="16126" width="4.42578125" style="1" customWidth="1"/>
    <col min="16127" max="16127" width="12.85546875" style="1" customWidth="1"/>
    <col min="16128" max="16128" width="16.140625" style="1" customWidth="1"/>
    <col min="16129" max="16129" width="7.5703125" style="1" customWidth="1"/>
    <col min="16130" max="16130" width="9.85546875" style="1" customWidth="1"/>
    <col min="16131" max="16131" width="10.140625" style="1" customWidth="1"/>
    <col min="16132" max="16132" width="4.85546875" style="1" customWidth="1"/>
    <col min="16133" max="16134" width="6.140625" style="1" customWidth="1"/>
    <col min="16135" max="16138" width="6" style="1" customWidth="1"/>
    <col min="16139" max="16144" width="5.140625" style="1" customWidth="1"/>
    <col min="16145" max="16145" width="9.7109375" style="1" customWidth="1"/>
    <col min="16146" max="16146" width="11.7109375" style="1" customWidth="1"/>
    <col min="16147" max="16147" width="9.140625" style="1"/>
    <col min="16148" max="16148" width="9.85546875" style="1" customWidth="1"/>
    <col min="16149" max="16150" width="7.85546875" style="1" customWidth="1"/>
    <col min="16151" max="16381" width="9.140625" style="1"/>
    <col min="16382" max="16384" width="9.140625" style="1" customWidth="1"/>
  </cols>
  <sheetData>
    <row r="1" spans="1:29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9">
      <c r="A2" s="120" t="s">
        <v>128</v>
      </c>
      <c r="B2" s="120"/>
      <c r="C2" s="120"/>
      <c r="D2" s="120"/>
      <c r="E2" s="120" t="s">
        <v>256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9" s="8" customFormat="1" hidden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9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9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9" ht="69.75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9" ht="17.25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9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Z9" s="19"/>
      <c r="AA9" s="19"/>
      <c r="AC9" s="17"/>
    </row>
    <row r="10" spans="1:29" s="17" customFormat="1" ht="21" customHeight="1">
      <c r="A10" s="100">
        <v>1</v>
      </c>
      <c r="B10" s="118">
        <v>27218445653</v>
      </c>
      <c r="C10" s="102" t="str">
        <f>VLOOKUP($B10,[1]TTCN!$C$6:$I$112,2,0)</f>
        <v>Huỳnh Mỹ</v>
      </c>
      <c r="D10" s="103" t="str">
        <f>VLOOKUP($B10,[1]TTCN!$C$6:$I$112,3,0)</f>
        <v>Duyên</v>
      </c>
      <c r="E10" s="104">
        <f>VLOOKUP($B10,[1]TTCN!$C$6:$I$112,5,0)</f>
        <v>37258</v>
      </c>
      <c r="F10" s="105" t="str">
        <f>VLOOKUP($B10,[1]TTCN!$C$6:$I$112,6,0)</f>
        <v>Quảng Nam</v>
      </c>
      <c r="G10" s="106" t="str">
        <f>VLOOKUP($B10,[1]TTCN!$C$6:$I$112,7,0)</f>
        <v>Nữ</v>
      </c>
      <c r="H10" s="107">
        <f>VLOOKUP($B10,[1]TN01_10!$A$10:$DY$161,103,0)</f>
        <v>8.56</v>
      </c>
      <c r="I10" s="108"/>
      <c r="J10" s="116">
        <f>VLOOKUP($B10,[1]TN01_10!$A$10:$DY$161,105,0)</f>
        <v>9.1999999999999993</v>
      </c>
      <c r="K10" s="108">
        <f>VLOOKUP($B10,[1]TN01_10!$A$10:$DY$161,107,0)</f>
        <v>8.6</v>
      </c>
      <c r="L10" s="107">
        <f>VLOOKUP($B10,[1]TN01_10!$A$10:$DY$161,108,0)</f>
        <v>9</v>
      </c>
      <c r="M10" s="107">
        <f>VLOOKUP($B10,[1]TN01_10!$A$10:$DY$161,114,0)</f>
        <v>8.58</v>
      </c>
      <c r="N10" s="107">
        <f>VLOOKUP($B10,[1]TN01_10!$A$10:$DY$161,115,0)</f>
        <v>3.75</v>
      </c>
      <c r="O10" s="109" t="str">
        <f>VLOOKUP($B10,[1]TN01_10!$A$10:$DY$161,124,0)</f>
        <v>Đạt</v>
      </c>
      <c r="P10" s="109" t="str">
        <f>VLOOKUP($B10,[1]TN01_10!$A$10:$DY$161,125,0)</f>
        <v>Đạt</v>
      </c>
      <c r="Q10" s="109" t="str">
        <f>VLOOKUP($B10,[1]TN01_10!$A$10:$DY$161,126,0)</f>
        <v>Đạt</v>
      </c>
      <c r="R10" s="109" t="str">
        <f>VLOOKUP($B10,[1]TN01_10!$A$10:$DY$161,127,0)</f>
        <v>Đạt</v>
      </c>
      <c r="S10" s="109" t="str">
        <f>VLOOKUP($B10,[1]TN01_10!$A$10:$DY$161,128,0)</f>
        <v>Xuất Sắc</v>
      </c>
      <c r="T10" s="110"/>
      <c r="U10" s="111" t="str">
        <f t="shared" ref="U10" si="0">IF(AND(J10&gt;=5.5,K10&gt;=5.5,L10&gt;=5.5,N10&gt;=2,O10="Đạt",P10="Đạt",Q10="Đạt",R10="Đạt",AND(W10=0,X10=0)),"CNTN",IF(OR(J10&lt;5.5,K10&lt;5.5,L10&lt;5.5),"HỎNG","HOÃN"))</f>
        <v>CNTN</v>
      </c>
      <c r="W10" s="18">
        <f>VLOOKUP($B10,[1]Sheet!$A$7:$DF$131,105,0)</f>
        <v>0</v>
      </c>
      <c r="X10" s="18"/>
      <c r="Z10" s="19">
        <f>VLOOKUP($B10,[1]Sheet!$A$7:$DF$131,109,0)</f>
        <v>3.76</v>
      </c>
      <c r="AA10" s="19">
        <f t="shared" ref="AA10" si="1">Z10-N10</f>
        <v>9.9999999999997868E-3</v>
      </c>
    </row>
    <row r="12" spans="1:29" s="21" customFormat="1" ht="12.75">
      <c r="B12" s="22"/>
      <c r="E12" s="23"/>
      <c r="F12" s="24"/>
      <c r="G12" s="23"/>
      <c r="H12" s="25"/>
      <c r="I12" s="26"/>
      <c r="J12" s="26"/>
      <c r="K12" s="26"/>
      <c r="L12" s="27"/>
      <c r="M12" s="27"/>
      <c r="N12" s="27"/>
      <c r="Q12" s="28"/>
      <c r="R12" s="28"/>
      <c r="T12" s="29" t="str">
        <f ca="1">"Đà Nẵng, ngày"&amp;" "&amp; DAY(NOW())&amp;" tháng "&amp;MONTH(NOW())&amp;" năm "&amp;YEAR(NOW())</f>
        <v>Đà Nẵng, ngày 24 tháng 9 năm 2025</v>
      </c>
      <c r="U12" s="29"/>
      <c r="V12" s="30"/>
      <c r="W12" s="31"/>
      <c r="X12" s="32"/>
    </row>
    <row r="13" spans="1:29" s="33" customFormat="1" ht="12.75">
      <c r="B13" s="34" t="s">
        <v>92</v>
      </c>
      <c r="D13" s="67" t="s">
        <v>93</v>
      </c>
      <c r="H13" s="35" t="s">
        <v>136</v>
      </c>
      <c r="I13" s="36"/>
      <c r="J13" s="35"/>
      <c r="M13" s="67" t="s">
        <v>66</v>
      </c>
      <c r="T13" s="67" t="s">
        <v>129</v>
      </c>
      <c r="U13" s="67"/>
      <c r="V13" s="30"/>
      <c r="W13" s="31"/>
      <c r="X13" s="37"/>
    </row>
    <row r="14" spans="1:29" s="38" customFormat="1" ht="12.75">
      <c r="B14" s="39"/>
      <c r="E14" s="40"/>
      <c r="G14" s="41"/>
      <c r="H14" s="40"/>
      <c r="I14" s="42"/>
      <c r="J14" s="43"/>
      <c r="M14" s="43"/>
      <c r="U14" s="40"/>
      <c r="V14" s="30"/>
      <c r="W14" s="31"/>
      <c r="X14" s="44"/>
    </row>
    <row r="15" spans="1:29" s="38" customFormat="1" ht="12.75">
      <c r="B15" s="39"/>
      <c r="E15" s="40"/>
      <c r="G15" s="41"/>
      <c r="H15" s="40"/>
      <c r="I15" s="42"/>
      <c r="J15" s="43"/>
      <c r="M15" s="43"/>
      <c r="U15" s="40"/>
      <c r="V15" s="30"/>
      <c r="W15" s="31"/>
      <c r="X15" s="44"/>
    </row>
    <row r="16" spans="1:29" s="38" customFormat="1" ht="12.75">
      <c r="B16" s="39"/>
      <c r="E16" s="40"/>
      <c r="G16" s="41"/>
      <c r="H16" s="40"/>
      <c r="I16" s="42"/>
      <c r="J16" s="43"/>
      <c r="M16" s="43"/>
      <c r="U16" s="40"/>
      <c r="V16" s="30"/>
      <c r="W16" s="31"/>
      <c r="X16" s="44"/>
    </row>
    <row r="17" spans="1:24" s="38" customFormat="1" ht="12.75">
      <c r="B17" s="39"/>
      <c r="E17" s="40"/>
      <c r="G17" s="41"/>
      <c r="H17" s="40"/>
      <c r="I17" s="42"/>
      <c r="J17" s="43"/>
      <c r="M17" s="43"/>
      <c r="U17" s="40"/>
      <c r="V17" s="30"/>
      <c r="W17" s="31"/>
      <c r="X17" s="44"/>
    </row>
    <row r="18" spans="1:24" s="33" customFormat="1" ht="12.75">
      <c r="A18" s="34"/>
      <c r="B18" s="45" t="s">
        <v>63</v>
      </c>
      <c r="C18" s="34"/>
      <c r="E18" s="67"/>
      <c r="G18" s="67"/>
      <c r="H18" s="67"/>
      <c r="I18" s="36"/>
      <c r="J18" s="35"/>
      <c r="M18" s="67" t="s">
        <v>124</v>
      </c>
      <c r="T18" s="67" t="s">
        <v>67</v>
      </c>
      <c r="U18" s="67"/>
      <c r="V18" s="30"/>
      <c r="W18" s="31"/>
      <c r="X18" s="3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 L10:M10 O10:R10">
    <cfRule type="cellIs" dxfId="18" priority="7" stopIfTrue="1" operator="lessThan">
      <formula>5</formula>
    </cfRule>
    <cfRule type="cellIs" dxfId="17" priority="8" operator="lessThan">
      <formula>4</formula>
    </cfRule>
  </conditionalFormatting>
  <conditionalFormatting sqref="L10">
    <cfRule type="cellIs" dxfId="16" priority="2" operator="lessThan">
      <formula>1</formula>
    </cfRule>
  </conditionalFormatting>
  <conditionalFormatting sqref="O1:R10">
    <cfRule type="cellIs" dxfId="15" priority="9" operator="equal">
      <formula>"Nợ"</formula>
    </cfRule>
    <cfRule type="cellIs" dxfId="14" priority="10" operator="equal">
      <formula>"Hỏng"</formula>
    </cfRule>
  </conditionalFormatting>
  <conditionalFormatting sqref="O10:R10 J10:M10">
    <cfRule type="cellIs" dxfId="13" priority="3" operator="lessThan">
      <formula>5.5</formula>
    </cfRule>
  </conditionalFormatting>
  <conditionalFormatting sqref="O10:R10 L10:M10 H10">
    <cfRule type="cellIs" dxfId="12" priority="6" stopIfTrue="1" operator="lessThan">
      <formula>5</formula>
    </cfRule>
  </conditionalFormatting>
  <conditionalFormatting sqref="O10:R10">
    <cfRule type="containsText" dxfId="11" priority="4" operator="containsText" text="Nợ">
      <formula>NOT(ISERROR(SEARCH("Nợ",O10)))</formula>
    </cfRule>
    <cfRule type="cellIs" dxfId="10" priority="5" operator="equal">
      <formula>"Ko Đạt"</formula>
    </cfRule>
  </conditionalFormatting>
  <conditionalFormatting sqref="P9:R9">
    <cfRule type="containsText" dxfId="9" priority="11" operator="containsText" text="Nợ">
      <formula>NOT(ISERROR(SEARCH("Nợ",P9)))</formula>
    </cfRule>
  </conditionalFormatting>
  <conditionalFormatting sqref="R9:R10">
    <cfRule type="containsText" dxfId="8" priority="1" operator="containsText" text="N">
      <formula>NOT(ISERROR(SEARCH("N",R9)))</formula>
    </cfRule>
  </conditionalFormatting>
  <conditionalFormatting sqref="T12:T13 O12:R18">
    <cfRule type="cellIs" dxfId="7" priority="17" operator="equal">
      <formula>"Nợ"</formula>
    </cfRule>
    <cfRule type="cellIs" dxfId="6" priority="18" operator="equal">
      <formula>"Hỏng"</formula>
    </cfRule>
  </conditionalFormatting>
  <conditionalFormatting sqref="U10">
    <cfRule type="cellIs" dxfId="5" priority="21" operator="notEqual">
      <formula>"CNTN"</formula>
    </cfRule>
    <cfRule type="cellIs" dxfId="4" priority="22" operator="greaterThan">
      <formula>"HOÃN CN"</formula>
    </cfRule>
    <cfRule type="cellIs" dxfId="3" priority="23" operator="greaterThan">
      <formula>"Hoãn CN"</formula>
    </cfRule>
  </conditionalFormatting>
  <conditionalFormatting sqref="V9:W10">
    <cfRule type="cellIs" dxfId="2" priority="16" operator="greaterThan">
      <formula>0</formula>
    </cfRule>
  </conditionalFormatting>
  <conditionalFormatting sqref="X1:X10">
    <cfRule type="containsText" dxfId="1" priority="15" operator="containsText" text="h">
      <formula>NOT(ISERROR(SEARCH("h",X1)))</formula>
    </cfRule>
  </conditionalFormatting>
  <conditionalFormatting sqref="X12:Y18">
    <cfRule type="containsText" dxfId="0" priority="19" operator="containsText" text="h">
      <formula>NOT(ISERROR(SEARCH("h",X12)))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14"/>
  <sheetViews>
    <sheetView zoomScale="90" zoomScaleNormal="90" workbookViewId="0">
      <pane ySplit="8" topLeftCell="A9" activePane="bottomLeft" state="frozen"/>
      <selection pane="bottomLeft" activeCell="R24" sqref="R24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42578125" style="1" customWidth="1"/>
    <col min="7" max="7" width="4.85546875" style="2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20" customWidth="1"/>
    <col min="22" max="22" width="9" style="1" customWidth="1"/>
    <col min="23" max="24" width="7.85546875" style="2" customWidth="1"/>
    <col min="25" max="250" width="9.140625" style="1"/>
    <col min="251" max="251" width="4.42578125" style="1" customWidth="1"/>
    <col min="252" max="252" width="12.85546875" style="1" customWidth="1"/>
    <col min="253" max="253" width="16.140625" style="1" customWidth="1"/>
    <col min="254" max="254" width="7.5703125" style="1" customWidth="1"/>
    <col min="255" max="255" width="9.85546875" style="1" customWidth="1"/>
    <col min="256" max="256" width="10.140625" style="1" customWidth="1"/>
    <col min="257" max="257" width="4.85546875" style="1" customWidth="1"/>
    <col min="258" max="259" width="6.140625" style="1" customWidth="1"/>
    <col min="260" max="263" width="6" style="1" customWidth="1"/>
    <col min="264" max="269" width="5.140625" style="1" customWidth="1"/>
    <col min="270" max="270" width="9.7109375" style="1" customWidth="1"/>
    <col min="271" max="271" width="11.7109375" style="1" customWidth="1"/>
    <col min="272" max="272" width="9.140625" style="1"/>
    <col min="273" max="273" width="9.85546875" style="1" customWidth="1"/>
    <col min="274" max="275" width="7.85546875" style="1" customWidth="1"/>
    <col min="276" max="506" width="9.140625" style="1"/>
    <col min="507" max="507" width="4.42578125" style="1" customWidth="1"/>
    <col min="508" max="508" width="12.85546875" style="1" customWidth="1"/>
    <col min="509" max="509" width="16.140625" style="1" customWidth="1"/>
    <col min="510" max="510" width="7.5703125" style="1" customWidth="1"/>
    <col min="511" max="511" width="9.85546875" style="1" customWidth="1"/>
    <col min="512" max="512" width="10.140625" style="1" customWidth="1"/>
    <col min="513" max="513" width="4.85546875" style="1" customWidth="1"/>
    <col min="514" max="515" width="6.140625" style="1" customWidth="1"/>
    <col min="516" max="519" width="6" style="1" customWidth="1"/>
    <col min="520" max="525" width="5.140625" style="1" customWidth="1"/>
    <col min="526" max="526" width="9.7109375" style="1" customWidth="1"/>
    <col min="527" max="527" width="11.7109375" style="1" customWidth="1"/>
    <col min="528" max="528" width="9.140625" style="1"/>
    <col min="529" max="529" width="9.85546875" style="1" customWidth="1"/>
    <col min="530" max="531" width="7.85546875" style="1" customWidth="1"/>
    <col min="532" max="762" width="9.140625" style="1"/>
    <col min="763" max="763" width="4.42578125" style="1" customWidth="1"/>
    <col min="764" max="764" width="12.85546875" style="1" customWidth="1"/>
    <col min="765" max="765" width="16.140625" style="1" customWidth="1"/>
    <col min="766" max="766" width="7.5703125" style="1" customWidth="1"/>
    <col min="767" max="767" width="9.85546875" style="1" customWidth="1"/>
    <col min="768" max="768" width="10.140625" style="1" customWidth="1"/>
    <col min="769" max="769" width="4.85546875" style="1" customWidth="1"/>
    <col min="770" max="771" width="6.140625" style="1" customWidth="1"/>
    <col min="772" max="775" width="6" style="1" customWidth="1"/>
    <col min="776" max="781" width="5.140625" style="1" customWidth="1"/>
    <col min="782" max="782" width="9.7109375" style="1" customWidth="1"/>
    <col min="783" max="783" width="11.7109375" style="1" customWidth="1"/>
    <col min="784" max="784" width="9.140625" style="1"/>
    <col min="785" max="785" width="9.85546875" style="1" customWidth="1"/>
    <col min="786" max="787" width="7.85546875" style="1" customWidth="1"/>
    <col min="788" max="1018" width="9.140625" style="1"/>
    <col min="1019" max="1019" width="4.42578125" style="1" customWidth="1"/>
    <col min="1020" max="1020" width="12.85546875" style="1" customWidth="1"/>
    <col min="1021" max="1021" width="16.140625" style="1" customWidth="1"/>
    <col min="1022" max="1022" width="7.5703125" style="1" customWidth="1"/>
    <col min="1023" max="1023" width="9.85546875" style="1" customWidth="1"/>
    <col min="1024" max="1024" width="10.140625" style="1" customWidth="1"/>
    <col min="1025" max="1025" width="4.85546875" style="1" customWidth="1"/>
    <col min="1026" max="1027" width="6.140625" style="1" customWidth="1"/>
    <col min="1028" max="1031" width="6" style="1" customWidth="1"/>
    <col min="1032" max="1037" width="5.140625" style="1" customWidth="1"/>
    <col min="1038" max="1038" width="9.7109375" style="1" customWidth="1"/>
    <col min="1039" max="1039" width="11.7109375" style="1" customWidth="1"/>
    <col min="1040" max="1040" width="9.140625" style="1"/>
    <col min="1041" max="1041" width="9.85546875" style="1" customWidth="1"/>
    <col min="1042" max="1043" width="7.85546875" style="1" customWidth="1"/>
    <col min="1044" max="1274" width="9.140625" style="1"/>
    <col min="1275" max="1275" width="4.42578125" style="1" customWidth="1"/>
    <col min="1276" max="1276" width="12.85546875" style="1" customWidth="1"/>
    <col min="1277" max="1277" width="16.140625" style="1" customWidth="1"/>
    <col min="1278" max="1278" width="7.5703125" style="1" customWidth="1"/>
    <col min="1279" max="1279" width="9.85546875" style="1" customWidth="1"/>
    <col min="1280" max="1280" width="10.140625" style="1" customWidth="1"/>
    <col min="1281" max="1281" width="4.85546875" style="1" customWidth="1"/>
    <col min="1282" max="1283" width="6.140625" style="1" customWidth="1"/>
    <col min="1284" max="1287" width="6" style="1" customWidth="1"/>
    <col min="1288" max="1293" width="5.140625" style="1" customWidth="1"/>
    <col min="1294" max="1294" width="9.7109375" style="1" customWidth="1"/>
    <col min="1295" max="1295" width="11.7109375" style="1" customWidth="1"/>
    <col min="1296" max="1296" width="9.140625" style="1"/>
    <col min="1297" max="1297" width="9.85546875" style="1" customWidth="1"/>
    <col min="1298" max="1299" width="7.85546875" style="1" customWidth="1"/>
    <col min="1300" max="1530" width="9.140625" style="1"/>
    <col min="1531" max="1531" width="4.42578125" style="1" customWidth="1"/>
    <col min="1532" max="1532" width="12.85546875" style="1" customWidth="1"/>
    <col min="1533" max="1533" width="16.140625" style="1" customWidth="1"/>
    <col min="1534" max="1534" width="7.5703125" style="1" customWidth="1"/>
    <col min="1535" max="1535" width="9.85546875" style="1" customWidth="1"/>
    <col min="1536" max="1536" width="10.140625" style="1" customWidth="1"/>
    <col min="1537" max="1537" width="4.85546875" style="1" customWidth="1"/>
    <col min="1538" max="1539" width="6.140625" style="1" customWidth="1"/>
    <col min="1540" max="1543" width="6" style="1" customWidth="1"/>
    <col min="1544" max="1549" width="5.140625" style="1" customWidth="1"/>
    <col min="1550" max="1550" width="9.7109375" style="1" customWidth="1"/>
    <col min="1551" max="1551" width="11.7109375" style="1" customWidth="1"/>
    <col min="1552" max="1552" width="9.140625" style="1"/>
    <col min="1553" max="1553" width="9.85546875" style="1" customWidth="1"/>
    <col min="1554" max="1555" width="7.85546875" style="1" customWidth="1"/>
    <col min="1556" max="1786" width="9.140625" style="1"/>
    <col min="1787" max="1787" width="4.42578125" style="1" customWidth="1"/>
    <col min="1788" max="1788" width="12.85546875" style="1" customWidth="1"/>
    <col min="1789" max="1789" width="16.140625" style="1" customWidth="1"/>
    <col min="1790" max="1790" width="7.5703125" style="1" customWidth="1"/>
    <col min="1791" max="1791" width="9.85546875" style="1" customWidth="1"/>
    <col min="1792" max="1792" width="10.140625" style="1" customWidth="1"/>
    <col min="1793" max="1793" width="4.85546875" style="1" customWidth="1"/>
    <col min="1794" max="1795" width="6.140625" style="1" customWidth="1"/>
    <col min="1796" max="1799" width="6" style="1" customWidth="1"/>
    <col min="1800" max="1805" width="5.140625" style="1" customWidth="1"/>
    <col min="1806" max="1806" width="9.7109375" style="1" customWidth="1"/>
    <col min="1807" max="1807" width="11.7109375" style="1" customWidth="1"/>
    <col min="1808" max="1808" width="9.140625" style="1"/>
    <col min="1809" max="1809" width="9.85546875" style="1" customWidth="1"/>
    <col min="1810" max="1811" width="7.85546875" style="1" customWidth="1"/>
    <col min="1812" max="2042" width="9.140625" style="1"/>
    <col min="2043" max="2043" width="4.42578125" style="1" customWidth="1"/>
    <col min="2044" max="2044" width="12.85546875" style="1" customWidth="1"/>
    <col min="2045" max="2045" width="16.140625" style="1" customWidth="1"/>
    <col min="2046" max="2046" width="7.5703125" style="1" customWidth="1"/>
    <col min="2047" max="2047" width="9.85546875" style="1" customWidth="1"/>
    <col min="2048" max="2048" width="10.140625" style="1" customWidth="1"/>
    <col min="2049" max="2049" width="4.85546875" style="1" customWidth="1"/>
    <col min="2050" max="2051" width="6.140625" style="1" customWidth="1"/>
    <col min="2052" max="2055" width="6" style="1" customWidth="1"/>
    <col min="2056" max="2061" width="5.140625" style="1" customWidth="1"/>
    <col min="2062" max="2062" width="9.7109375" style="1" customWidth="1"/>
    <col min="2063" max="2063" width="11.7109375" style="1" customWidth="1"/>
    <col min="2064" max="2064" width="9.140625" style="1"/>
    <col min="2065" max="2065" width="9.85546875" style="1" customWidth="1"/>
    <col min="2066" max="2067" width="7.85546875" style="1" customWidth="1"/>
    <col min="2068" max="2298" width="9.140625" style="1"/>
    <col min="2299" max="2299" width="4.42578125" style="1" customWidth="1"/>
    <col min="2300" max="2300" width="12.85546875" style="1" customWidth="1"/>
    <col min="2301" max="2301" width="16.140625" style="1" customWidth="1"/>
    <col min="2302" max="2302" width="7.5703125" style="1" customWidth="1"/>
    <col min="2303" max="2303" width="9.85546875" style="1" customWidth="1"/>
    <col min="2304" max="2304" width="10.140625" style="1" customWidth="1"/>
    <col min="2305" max="2305" width="4.85546875" style="1" customWidth="1"/>
    <col min="2306" max="2307" width="6.140625" style="1" customWidth="1"/>
    <col min="2308" max="2311" width="6" style="1" customWidth="1"/>
    <col min="2312" max="2317" width="5.140625" style="1" customWidth="1"/>
    <col min="2318" max="2318" width="9.7109375" style="1" customWidth="1"/>
    <col min="2319" max="2319" width="11.7109375" style="1" customWidth="1"/>
    <col min="2320" max="2320" width="9.140625" style="1"/>
    <col min="2321" max="2321" width="9.85546875" style="1" customWidth="1"/>
    <col min="2322" max="2323" width="7.85546875" style="1" customWidth="1"/>
    <col min="2324" max="2554" width="9.140625" style="1"/>
    <col min="2555" max="2555" width="4.42578125" style="1" customWidth="1"/>
    <col min="2556" max="2556" width="12.85546875" style="1" customWidth="1"/>
    <col min="2557" max="2557" width="16.140625" style="1" customWidth="1"/>
    <col min="2558" max="2558" width="7.5703125" style="1" customWidth="1"/>
    <col min="2559" max="2559" width="9.85546875" style="1" customWidth="1"/>
    <col min="2560" max="2560" width="10.140625" style="1" customWidth="1"/>
    <col min="2561" max="2561" width="4.85546875" style="1" customWidth="1"/>
    <col min="2562" max="2563" width="6.140625" style="1" customWidth="1"/>
    <col min="2564" max="2567" width="6" style="1" customWidth="1"/>
    <col min="2568" max="2573" width="5.140625" style="1" customWidth="1"/>
    <col min="2574" max="2574" width="9.7109375" style="1" customWidth="1"/>
    <col min="2575" max="2575" width="11.7109375" style="1" customWidth="1"/>
    <col min="2576" max="2576" width="9.140625" style="1"/>
    <col min="2577" max="2577" width="9.85546875" style="1" customWidth="1"/>
    <col min="2578" max="2579" width="7.85546875" style="1" customWidth="1"/>
    <col min="2580" max="2810" width="9.140625" style="1"/>
    <col min="2811" max="2811" width="4.42578125" style="1" customWidth="1"/>
    <col min="2812" max="2812" width="12.85546875" style="1" customWidth="1"/>
    <col min="2813" max="2813" width="16.140625" style="1" customWidth="1"/>
    <col min="2814" max="2814" width="7.5703125" style="1" customWidth="1"/>
    <col min="2815" max="2815" width="9.85546875" style="1" customWidth="1"/>
    <col min="2816" max="2816" width="10.140625" style="1" customWidth="1"/>
    <col min="2817" max="2817" width="4.85546875" style="1" customWidth="1"/>
    <col min="2818" max="2819" width="6.140625" style="1" customWidth="1"/>
    <col min="2820" max="2823" width="6" style="1" customWidth="1"/>
    <col min="2824" max="2829" width="5.140625" style="1" customWidth="1"/>
    <col min="2830" max="2830" width="9.7109375" style="1" customWidth="1"/>
    <col min="2831" max="2831" width="11.7109375" style="1" customWidth="1"/>
    <col min="2832" max="2832" width="9.140625" style="1"/>
    <col min="2833" max="2833" width="9.85546875" style="1" customWidth="1"/>
    <col min="2834" max="2835" width="7.85546875" style="1" customWidth="1"/>
    <col min="2836" max="3066" width="9.140625" style="1"/>
    <col min="3067" max="3067" width="4.42578125" style="1" customWidth="1"/>
    <col min="3068" max="3068" width="12.85546875" style="1" customWidth="1"/>
    <col min="3069" max="3069" width="16.140625" style="1" customWidth="1"/>
    <col min="3070" max="3070" width="7.5703125" style="1" customWidth="1"/>
    <col min="3071" max="3071" width="9.85546875" style="1" customWidth="1"/>
    <col min="3072" max="3072" width="10.140625" style="1" customWidth="1"/>
    <col min="3073" max="3073" width="4.85546875" style="1" customWidth="1"/>
    <col min="3074" max="3075" width="6.140625" style="1" customWidth="1"/>
    <col min="3076" max="3079" width="6" style="1" customWidth="1"/>
    <col min="3080" max="3085" width="5.140625" style="1" customWidth="1"/>
    <col min="3086" max="3086" width="9.7109375" style="1" customWidth="1"/>
    <col min="3087" max="3087" width="11.7109375" style="1" customWidth="1"/>
    <col min="3088" max="3088" width="9.140625" style="1"/>
    <col min="3089" max="3089" width="9.85546875" style="1" customWidth="1"/>
    <col min="3090" max="3091" width="7.85546875" style="1" customWidth="1"/>
    <col min="3092" max="3322" width="9.140625" style="1"/>
    <col min="3323" max="3323" width="4.42578125" style="1" customWidth="1"/>
    <col min="3324" max="3324" width="12.85546875" style="1" customWidth="1"/>
    <col min="3325" max="3325" width="16.140625" style="1" customWidth="1"/>
    <col min="3326" max="3326" width="7.5703125" style="1" customWidth="1"/>
    <col min="3327" max="3327" width="9.85546875" style="1" customWidth="1"/>
    <col min="3328" max="3328" width="10.140625" style="1" customWidth="1"/>
    <col min="3329" max="3329" width="4.85546875" style="1" customWidth="1"/>
    <col min="3330" max="3331" width="6.140625" style="1" customWidth="1"/>
    <col min="3332" max="3335" width="6" style="1" customWidth="1"/>
    <col min="3336" max="3341" width="5.140625" style="1" customWidth="1"/>
    <col min="3342" max="3342" width="9.7109375" style="1" customWidth="1"/>
    <col min="3343" max="3343" width="11.7109375" style="1" customWidth="1"/>
    <col min="3344" max="3344" width="9.140625" style="1"/>
    <col min="3345" max="3345" width="9.85546875" style="1" customWidth="1"/>
    <col min="3346" max="3347" width="7.85546875" style="1" customWidth="1"/>
    <col min="3348" max="3578" width="9.140625" style="1"/>
    <col min="3579" max="3579" width="4.42578125" style="1" customWidth="1"/>
    <col min="3580" max="3580" width="12.85546875" style="1" customWidth="1"/>
    <col min="3581" max="3581" width="16.140625" style="1" customWidth="1"/>
    <col min="3582" max="3582" width="7.5703125" style="1" customWidth="1"/>
    <col min="3583" max="3583" width="9.85546875" style="1" customWidth="1"/>
    <col min="3584" max="3584" width="10.140625" style="1" customWidth="1"/>
    <col min="3585" max="3585" width="4.85546875" style="1" customWidth="1"/>
    <col min="3586" max="3587" width="6.140625" style="1" customWidth="1"/>
    <col min="3588" max="3591" width="6" style="1" customWidth="1"/>
    <col min="3592" max="3597" width="5.140625" style="1" customWidth="1"/>
    <col min="3598" max="3598" width="9.7109375" style="1" customWidth="1"/>
    <col min="3599" max="3599" width="11.7109375" style="1" customWidth="1"/>
    <col min="3600" max="3600" width="9.140625" style="1"/>
    <col min="3601" max="3601" width="9.85546875" style="1" customWidth="1"/>
    <col min="3602" max="3603" width="7.85546875" style="1" customWidth="1"/>
    <col min="3604" max="3834" width="9.140625" style="1"/>
    <col min="3835" max="3835" width="4.42578125" style="1" customWidth="1"/>
    <col min="3836" max="3836" width="12.85546875" style="1" customWidth="1"/>
    <col min="3837" max="3837" width="16.140625" style="1" customWidth="1"/>
    <col min="3838" max="3838" width="7.5703125" style="1" customWidth="1"/>
    <col min="3839" max="3839" width="9.85546875" style="1" customWidth="1"/>
    <col min="3840" max="3840" width="10.140625" style="1" customWidth="1"/>
    <col min="3841" max="3841" width="4.85546875" style="1" customWidth="1"/>
    <col min="3842" max="3843" width="6.140625" style="1" customWidth="1"/>
    <col min="3844" max="3847" width="6" style="1" customWidth="1"/>
    <col min="3848" max="3853" width="5.140625" style="1" customWidth="1"/>
    <col min="3854" max="3854" width="9.7109375" style="1" customWidth="1"/>
    <col min="3855" max="3855" width="11.7109375" style="1" customWidth="1"/>
    <col min="3856" max="3856" width="9.140625" style="1"/>
    <col min="3857" max="3857" width="9.85546875" style="1" customWidth="1"/>
    <col min="3858" max="3859" width="7.85546875" style="1" customWidth="1"/>
    <col min="3860" max="4090" width="9.140625" style="1"/>
    <col min="4091" max="4091" width="4.42578125" style="1" customWidth="1"/>
    <col min="4092" max="4092" width="12.85546875" style="1" customWidth="1"/>
    <col min="4093" max="4093" width="16.140625" style="1" customWidth="1"/>
    <col min="4094" max="4094" width="7.5703125" style="1" customWidth="1"/>
    <col min="4095" max="4095" width="9.85546875" style="1" customWidth="1"/>
    <col min="4096" max="4096" width="10.140625" style="1" customWidth="1"/>
    <col min="4097" max="4097" width="4.85546875" style="1" customWidth="1"/>
    <col min="4098" max="4099" width="6.140625" style="1" customWidth="1"/>
    <col min="4100" max="4103" width="6" style="1" customWidth="1"/>
    <col min="4104" max="4109" width="5.140625" style="1" customWidth="1"/>
    <col min="4110" max="4110" width="9.7109375" style="1" customWidth="1"/>
    <col min="4111" max="4111" width="11.7109375" style="1" customWidth="1"/>
    <col min="4112" max="4112" width="9.140625" style="1"/>
    <col min="4113" max="4113" width="9.85546875" style="1" customWidth="1"/>
    <col min="4114" max="4115" width="7.85546875" style="1" customWidth="1"/>
    <col min="4116" max="4346" width="9.140625" style="1"/>
    <col min="4347" max="4347" width="4.42578125" style="1" customWidth="1"/>
    <col min="4348" max="4348" width="12.85546875" style="1" customWidth="1"/>
    <col min="4349" max="4349" width="16.140625" style="1" customWidth="1"/>
    <col min="4350" max="4350" width="7.5703125" style="1" customWidth="1"/>
    <col min="4351" max="4351" width="9.85546875" style="1" customWidth="1"/>
    <col min="4352" max="4352" width="10.140625" style="1" customWidth="1"/>
    <col min="4353" max="4353" width="4.85546875" style="1" customWidth="1"/>
    <col min="4354" max="4355" width="6.140625" style="1" customWidth="1"/>
    <col min="4356" max="4359" width="6" style="1" customWidth="1"/>
    <col min="4360" max="4365" width="5.140625" style="1" customWidth="1"/>
    <col min="4366" max="4366" width="9.7109375" style="1" customWidth="1"/>
    <col min="4367" max="4367" width="11.7109375" style="1" customWidth="1"/>
    <col min="4368" max="4368" width="9.140625" style="1"/>
    <col min="4369" max="4369" width="9.85546875" style="1" customWidth="1"/>
    <col min="4370" max="4371" width="7.85546875" style="1" customWidth="1"/>
    <col min="4372" max="4602" width="9.140625" style="1"/>
    <col min="4603" max="4603" width="4.42578125" style="1" customWidth="1"/>
    <col min="4604" max="4604" width="12.85546875" style="1" customWidth="1"/>
    <col min="4605" max="4605" width="16.140625" style="1" customWidth="1"/>
    <col min="4606" max="4606" width="7.5703125" style="1" customWidth="1"/>
    <col min="4607" max="4607" width="9.85546875" style="1" customWidth="1"/>
    <col min="4608" max="4608" width="10.140625" style="1" customWidth="1"/>
    <col min="4609" max="4609" width="4.85546875" style="1" customWidth="1"/>
    <col min="4610" max="4611" width="6.140625" style="1" customWidth="1"/>
    <col min="4612" max="4615" width="6" style="1" customWidth="1"/>
    <col min="4616" max="4621" width="5.140625" style="1" customWidth="1"/>
    <col min="4622" max="4622" width="9.7109375" style="1" customWidth="1"/>
    <col min="4623" max="4623" width="11.7109375" style="1" customWidth="1"/>
    <col min="4624" max="4624" width="9.140625" style="1"/>
    <col min="4625" max="4625" width="9.85546875" style="1" customWidth="1"/>
    <col min="4626" max="4627" width="7.85546875" style="1" customWidth="1"/>
    <col min="4628" max="4858" width="9.140625" style="1"/>
    <col min="4859" max="4859" width="4.42578125" style="1" customWidth="1"/>
    <col min="4860" max="4860" width="12.85546875" style="1" customWidth="1"/>
    <col min="4861" max="4861" width="16.140625" style="1" customWidth="1"/>
    <col min="4862" max="4862" width="7.5703125" style="1" customWidth="1"/>
    <col min="4863" max="4863" width="9.85546875" style="1" customWidth="1"/>
    <col min="4864" max="4864" width="10.140625" style="1" customWidth="1"/>
    <col min="4865" max="4865" width="4.85546875" style="1" customWidth="1"/>
    <col min="4866" max="4867" width="6.140625" style="1" customWidth="1"/>
    <col min="4868" max="4871" width="6" style="1" customWidth="1"/>
    <col min="4872" max="4877" width="5.140625" style="1" customWidth="1"/>
    <col min="4878" max="4878" width="9.7109375" style="1" customWidth="1"/>
    <col min="4879" max="4879" width="11.7109375" style="1" customWidth="1"/>
    <col min="4880" max="4880" width="9.140625" style="1"/>
    <col min="4881" max="4881" width="9.85546875" style="1" customWidth="1"/>
    <col min="4882" max="4883" width="7.85546875" style="1" customWidth="1"/>
    <col min="4884" max="5114" width="9.140625" style="1"/>
    <col min="5115" max="5115" width="4.42578125" style="1" customWidth="1"/>
    <col min="5116" max="5116" width="12.85546875" style="1" customWidth="1"/>
    <col min="5117" max="5117" width="16.140625" style="1" customWidth="1"/>
    <col min="5118" max="5118" width="7.5703125" style="1" customWidth="1"/>
    <col min="5119" max="5119" width="9.85546875" style="1" customWidth="1"/>
    <col min="5120" max="5120" width="10.140625" style="1" customWidth="1"/>
    <col min="5121" max="5121" width="4.85546875" style="1" customWidth="1"/>
    <col min="5122" max="5123" width="6.140625" style="1" customWidth="1"/>
    <col min="5124" max="5127" width="6" style="1" customWidth="1"/>
    <col min="5128" max="5133" width="5.140625" style="1" customWidth="1"/>
    <col min="5134" max="5134" width="9.7109375" style="1" customWidth="1"/>
    <col min="5135" max="5135" width="11.7109375" style="1" customWidth="1"/>
    <col min="5136" max="5136" width="9.140625" style="1"/>
    <col min="5137" max="5137" width="9.85546875" style="1" customWidth="1"/>
    <col min="5138" max="5139" width="7.85546875" style="1" customWidth="1"/>
    <col min="5140" max="5370" width="9.140625" style="1"/>
    <col min="5371" max="5371" width="4.42578125" style="1" customWidth="1"/>
    <col min="5372" max="5372" width="12.85546875" style="1" customWidth="1"/>
    <col min="5373" max="5373" width="16.140625" style="1" customWidth="1"/>
    <col min="5374" max="5374" width="7.5703125" style="1" customWidth="1"/>
    <col min="5375" max="5375" width="9.85546875" style="1" customWidth="1"/>
    <col min="5376" max="5376" width="10.140625" style="1" customWidth="1"/>
    <col min="5377" max="5377" width="4.85546875" style="1" customWidth="1"/>
    <col min="5378" max="5379" width="6.140625" style="1" customWidth="1"/>
    <col min="5380" max="5383" width="6" style="1" customWidth="1"/>
    <col min="5384" max="5389" width="5.140625" style="1" customWidth="1"/>
    <col min="5390" max="5390" width="9.7109375" style="1" customWidth="1"/>
    <col min="5391" max="5391" width="11.7109375" style="1" customWidth="1"/>
    <col min="5392" max="5392" width="9.140625" style="1"/>
    <col min="5393" max="5393" width="9.85546875" style="1" customWidth="1"/>
    <col min="5394" max="5395" width="7.85546875" style="1" customWidth="1"/>
    <col min="5396" max="5626" width="9.140625" style="1"/>
    <col min="5627" max="5627" width="4.42578125" style="1" customWidth="1"/>
    <col min="5628" max="5628" width="12.85546875" style="1" customWidth="1"/>
    <col min="5629" max="5629" width="16.140625" style="1" customWidth="1"/>
    <col min="5630" max="5630" width="7.5703125" style="1" customWidth="1"/>
    <col min="5631" max="5631" width="9.85546875" style="1" customWidth="1"/>
    <col min="5632" max="5632" width="10.140625" style="1" customWidth="1"/>
    <col min="5633" max="5633" width="4.85546875" style="1" customWidth="1"/>
    <col min="5634" max="5635" width="6.140625" style="1" customWidth="1"/>
    <col min="5636" max="5639" width="6" style="1" customWidth="1"/>
    <col min="5640" max="5645" width="5.140625" style="1" customWidth="1"/>
    <col min="5646" max="5646" width="9.7109375" style="1" customWidth="1"/>
    <col min="5647" max="5647" width="11.7109375" style="1" customWidth="1"/>
    <col min="5648" max="5648" width="9.140625" style="1"/>
    <col min="5649" max="5649" width="9.85546875" style="1" customWidth="1"/>
    <col min="5650" max="5651" width="7.85546875" style="1" customWidth="1"/>
    <col min="5652" max="5882" width="9.140625" style="1"/>
    <col min="5883" max="5883" width="4.42578125" style="1" customWidth="1"/>
    <col min="5884" max="5884" width="12.85546875" style="1" customWidth="1"/>
    <col min="5885" max="5885" width="16.140625" style="1" customWidth="1"/>
    <col min="5886" max="5886" width="7.5703125" style="1" customWidth="1"/>
    <col min="5887" max="5887" width="9.85546875" style="1" customWidth="1"/>
    <col min="5888" max="5888" width="10.140625" style="1" customWidth="1"/>
    <col min="5889" max="5889" width="4.85546875" style="1" customWidth="1"/>
    <col min="5890" max="5891" width="6.140625" style="1" customWidth="1"/>
    <col min="5892" max="5895" width="6" style="1" customWidth="1"/>
    <col min="5896" max="5901" width="5.140625" style="1" customWidth="1"/>
    <col min="5902" max="5902" width="9.7109375" style="1" customWidth="1"/>
    <col min="5903" max="5903" width="11.7109375" style="1" customWidth="1"/>
    <col min="5904" max="5904" width="9.140625" style="1"/>
    <col min="5905" max="5905" width="9.85546875" style="1" customWidth="1"/>
    <col min="5906" max="5907" width="7.85546875" style="1" customWidth="1"/>
    <col min="5908" max="6138" width="9.140625" style="1"/>
    <col min="6139" max="6139" width="4.42578125" style="1" customWidth="1"/>
    <col min="6140" max="6140" width="12.85546875" style="1" customWidth="1"/>
    <col min="6141" max="6141" width="16.140625" style="1" customWidth="1"/>
    <col min="6142" max="6142" width="7.5703125" style="1" customWidth="1"/>
    <col min="6143" max="6143" width="9.85546875" style="1" customWidth="1"/>
    <col min="6144" max="6144" width="10.140625" style="1" customWidth="1"/>
    <col min="6145" max="6145" width="4.85546875" style="1" customWidth="1"/>
    <col min="6146" max="6147" width="6.140625" style="1" customWidth="1"/>
    <col min="6148" max="6151" width="6" style="1" customWidth="1"/>
    <col min="6152" max="6157" width="5.140625" style="1" customWidth="1"/>
    <col min="6158" max="6158" width="9.7109375" style="1" customWidth="1"/>
    <col min="6159" max="6159" width="11.7109375" style="1" customWidth="1"/>
    <col min="6160" max="6160" width="9.140625" style="1"/>
    <col min="6161" max="6161" width="9.85546875" style="1" customWidth="1"/>
    <col min="6162" max="6163" width="7.85546875" style="1" customWidth="1"/>
    <col min="6164" max="6394" width="9.140625" style="1"/>
    <col min="6395" max="6395" width="4.42578125" style="1" customWidth="1"/>
    <col min="6396" max="6396" width="12.85546875" style="1" customWidth="1"/>
    <col min="6397" max="6397" width="16.140625" style="1" customWidth="1"/>
    <col min="6398" max="6398" width="7.5703125" style="1" customWidth="1"/>
    <col min="6399" max="6399" width="9.85546875" style="1" customWidth="1"/>
    <col min="6400" max="6400" width="10.140625" style="1" customWidth="1"/>
    <col min="6401" max="6401" width="4.85546875" style="1" customWidth="1"/>
    <col min="6402" max="6403" width="6.140625" style="1" customWidth="1"/>
    <col min="6404" max="6407" width="6" style="1" customWidth="1"/>
    <col min="6408" max="6413" width="5.140625" style="1" customWidth="1"/>
    <col min="6414" max="6414" width="9.7109375" style="1" customWidth="1"/>
    <col min="6415" max="6415" width="11.7109375" style="1" customWidth="1"/>
    <col min="6416" max="6416" width="9.140625" style="1"/>
    <col min="6417" max="6417" width="9.85546875" style="1" customWidth="1"/>
    <col min="6418" max="6419" width="7.85546875" style="1" customWidth="1"/>
    <col min="6420" max="6650" width="9.140625" style="1"/>
    <col min="6651" max="6651" width="4.42578125" style="1" customWidth="1"/>
    <col min="6652" max="6652" width="12.85546875" style="1" customWidth="1"/>
    <col min="6653" max="6653" width="16.140625" style="1" customWidth="1"/>
    <col min="6654" max="6654" width="7.5703125" style="1" customWidth="1"/>
    <col min="6655" max="6655" width="9.85546875" style="1" customWidth="1"/>
    <col min="6656" max="6656" width="10.140625" style="1" customWidth="1"/>
    <col min="6657" max="6657" width="4.85546875" style="1" customWidth="1"/>
    <col min="6658" max="6659" width="6.140625" style="1" customWidth="1"/>
    <col min="6660" max="6663" width="6" style="1" customWidth="1"/>
    <col min="6664" max="6669" width="5.140625" style="1" customWidth="1"/>
    <col min="6670" max="6670" width="9.7109375" style="1" customWidth="1"/>
    <col min="6671" max="6671" width="11.7109375" style="1" customWidth="1"/>
    <col min="6672" max="6672" width="9.140625" style="1"/>
    <col min="6673" max="6673" width="9.85546875" style="1" customWidth="1"/>
    <col min="6674" max="6675" width="7.85546875" style="1" customWidth="1"/>
    <col min="6676" max="6906" width="9.140625" style="1"/>
    <col min="6907" max="6907" width="4.42578125" style="1" customWidth="1"/>
    <col min="6908" max="6908" width="12.85546875" style="1" customWidth="1"/>
    <col min="6909" max="6909" width="16.140625" style="1" customWidth="1"/>
    <col min="6910" max="6910" width="7.5703125" style="1" customWidth="1"/>
    <col min="6911" max="6911" width="9.85546875" style="1" customWidth="1"/>
    <col min="6912" max="6912" width="10.140625" style="1" customWidth="1"/>
    <col min="6913" max="6913" width="4.85546875" style="1" customWidth="1"/>
    <col min="6914" max="6915" width="6.140625" style="1" customWidth="1"/>
    <col min="6916" max="6919" width="6" style="1" customWidth="1"/>
    <col min="6920" max="6925" width="5.140625" style="1" customWidth="1"/>
    <col min="6926" max="6926" width="9.7109375" style="1" customWidth="1"/>
    <col min="6927" max="6927" width="11.7109375" style="1" customWidth="1"/>
    <col min="6928" max="6928" width="9.140625" style="1"/>
    <col min="6929" max="6929" width="9.85546875" style="1" customWidth="1"/>
    <col min="6930" max="6931" width="7.85546875" style="1" customWidth="1"/>
    <col min="6932" max="7162" width="9.140625" style="1"/>
    <col min="7163" max="7163" width="4.42578125" style="1" customWidth="1"/>
    <col min="7164" max="7164" width="12.85546875" style="1" customWidth="1"/>
    <col min="7165" max="7165" width="16.140625" style="1" customWidth="1"/>
    <col min="7166" max="7166" width="7.5703125" style="1" customWidth="1"/>
    <col min="7167" max="7167" width="9.85546875" style="1" customWidth="1"/>
    <col min="7168" max="7168" width="10.140625" style="1" customWidth="1"/>
    <col min="7169" max="7169" width="4.85546875" style="1" customWidth="1"/>
    <col min="7170" max="7171" width="6.140625" style="1" customWidth="1"/>
    <col min="7172" max="7175" width="6" style="1" customWidth="1"/>
    <col min="7176" max="7181" width="5.140625" style="1" customWidth="1"/>
    <col min="7182" max="7182" width="9.7109375" style="1" customWidth="1"/>
    <col min="7183" max="7183" width="11.7109375" style="1" customWidth="1"/>
    <col min="7184" max="7184" width="9.140625" style="1"/>
    <col min="7185" max="7185" width="9.85546875" style="1" customWidth="1"/>
    <col min="7186" max="7187" width="7.85546875" style="1" customWidth="1"/>
    <col min="7188" max="7418" width="9.140625" style="1"/>
    <col min="7419" max="7419" width="4.42578125" style="1" customWidth="1"/>
    <col min="7420" max="7420" width="12.85546875" style="1" customWidth="1"/>
    <col min="7421" max="7421" width="16.140625" style="1" customWidth="1"/>
    <col min="7422" max="7422" width="7.5703125" style="1" customWidth="1"/>
    <col min="7423" max="7423" width="9.85546875" style="1" customWidth="1"/>
    <col min="7424" max="7424" width="10.140625" style="1" customWidth="1"/>
    <col min="7425" max="7425" width="4.85546875" style="1" customWidth="1"/>
    <col min="7426" max="7427" width="6.140625" style="1" customWidth="1"/>
    <col min="7428" max="7431" width="6" style="1" customWidth="1"/>
    <col min="7432" max="7437" width="5.140625" style="1" customWidth="1"/>
    <col min="7438" max="7438" width="9.7109375" style="1" customWidth="1"/>
    <col min="7439" max="7439" width="11.7109375" style="1" customWidth="1"/>
    <col min="7440" max="7440" width="9.140625" style="1"/>
    <col min="7441" max="7441" width="9.85546875" style="1" customWidth="1"/>
    <col min="7442" max="7443" width="7.85546875" style="1" customWidth="1"/>
    <col min="7444" max="7674" width="9.140625" style="1"/>
    <col min="7675" max="7675" width="4.42578125" style="1" customWidth="1"/>
    <col min="7676" max="7676" width="12.85546875" style="1" customWidth="1"/>
    <col min="7677" max="7677" width="16.140625" style="1" customWidth="1"/>
    <col min="7678" max="7678" width="7.5703125" style="1" customWidth="1"/>
    <col min="7679" max="7679" width="9.85546875" style="1" customWidth="1"/>
    <col min="7680" max="7680" width="10.140625" style="1" customWidth="1"/>
    <col min="7681" max="7681" width="4.85546875" style="1" customWidth="1"/>
    <col min="7682" max="7683" width="6.140625" style="1" customWidth="1"/>
    <col min="7684" max="7687" width="6" style="1" customWidth="1"/>
    <col min="7688" max="7693" width="5.140625" style="1" customWidth="1"/>
    <col min="7694" max="7694" width="9.7109375" style="1" customWidth="1"/>
    <col min="7695" max="7695" width="11.7109375" style="1" customWidth="1"/>
    <col min="7696" max="7696" width="9.140625" style="1"/>
    <col min="7697" max="7697" width="9.85546875" style="1" customWidth="1"/>
    <col min="7698" max="7699" width="7.85546875" style="1" customWidth="1"/>
    <col min="7700" max="7930" width="9.140625" style="1"/>
    <col min="7931" max="7931" width="4.42578125" style="1" customWidth="1"/>
    <col min="7932" max="7932" width="12.85546875" style="1" customWidth="1"/>
    <col min="7933" max="7933" width="16.140625" style="1" customWidth="1"/>
    <col min="7934" max="7934" width="7.5703125" style="1" customWidth="1"/>
    <col min="7935" max="7935" width="9.85546875" style="1" customWidth="1"/>
    <col min="7936" max="7936" width="10.140625" style="1" customWidth="1"/>
    <col min="7937" max="7937" width="4.85546875" style="1" customWidth="1"/>
    <col min="7938" max="7939" width="6.140625" style="1" customWidth="1"/>
    <col min="7940" max="7943" width="6" style="1" customWidth="1"/>
    <col min="7944" max="7949" width="5.140625" style="1" customWidth="1"/>
    <col min="7950" max="7950" width="9.7109375" style="1" customWidth="1"/>
    <col min="7951" max="7951" width="11.7109375" style="1" customWidth="1"/>
    <col min="7952" max="7952" width="9.140625" style="1"/>
    <col min="7953" max="7953" width="9.85546875" style="1" customWidth="1"/>
    <col min="7954" max="7955" width="7.85546875" style="1" customWidth="1"/>
    <col min="7956" max="8186" width="9.140625" style="1"/>
    <col min="8187" max="8187" width="4.42578125" style="1" customWidth="1"/>
    <col min="8188" max="8188" width="12.85546875" style="1" customWidth="1"/>
    <col min="8189" max="8189" width="16.140625" style="1" customWidth="1"/>
    <col min="8190" max="8190" width="7.5703125" style="1" customWidth="1"/>
    <col min="8191" max="8191" width="9.85546875" style="1" customWidth="1"/>
    <col min="8192" max="8192" width="10.140625" style="1" customWidth="1"/>
    <col min="8193" max="8193" width="4.85546875" style="1" customWidth="1"/>
    <col min="8194" max="8195" width="6.140625" style="1" customWidth="1"/>
    <col min="8196" max="8199" width="6" style="1" customWidth="1"/>
    <col min="8200" max="8205" width="5.140625" style="1" customWidth="1"/>
    <col min="8206" max="8206" width="9.7109375" style="1" customWidth="1"/>
    <col min="8207" max="8207" width="11.7109375" style="1" customWidth="1"/>
    <col min="8208" max="8208" width="9.140625" style="1"/>
    <col min="8209" max="8209" width="9.85546875" style="1" customWidth="1"/>
    <col min="8210" max="8211" width="7.85546875" style="1" customWidth="1"/>
    <col min="8212" max="8442" width="9.140625" style="1"/>
    <col min="8443" max="8443" width="4.42578125" style="1" customWidth="1"/>
    <col min="8444" max="8444" width="12.85546875" style="1" customWidth="1"/>
    <col min="8445" max="8445" width="16.140625" style="1" customWidth="1"/>
    <col min="8446" max="8446" width="7.5703125" style="1" customWidth="1"/>
    <col min="8447" max="8447" width="9.85546875" style="1" customWidth="1"/>
    <col min="8448" max="8448" width="10.140625" style="1" customWidth="1"/>
    <col min="8449" max="8449" width="4.85546875" style="1" customWidth="1"/>
    <col min="8450" max="8451" width="6.140625" style="1" customWidth="1"/>
    <col min="8452" max="8455" width="6" style="1" customWidth="1"/>
    <col min="8456" max="8461" width="5.140625" style="1" customWidth="1"/>
    <col min="8462" max="8462" width="9.7109375" style="1" customWidth="1"/>
    <col min="8463" max="8463" width="11.7109375" style="1" customWidth="1"/>
    <col min="8464" max="8464" width="9.140625" style="1"/>
    <col min="8465" max="8465" width="9.85546875" style="1" customWidth="1"/>
    <col min="8466" max="8467" width="7.85546875" style="1" customWidth="1"/>
    <col min="8468" max="8698" width="9.140625" style="1"/>
    <col min="8699" max="8699" width="4.42578125" style="1" customWidth="1"/>
    <col min="8700" max="8700" width="12.85546875" style="1" customWidth="1"/>
    <col min="8701" max="8701" width="16.140625" style="1" customWidth="1"/>
    <col min="8702" max="8702" width="7.5703125" style="1" customWidth="1"/>
    <col min="8703" max="8703" width="9.85546875" style="1" customWidth="1"/>
    <col min="8704" max="8704" width="10.140625" style="1" customWidth="1"/>
    <col min="8705" max="8705" width="4.85546875" style="1" customWidth="1"/>
    <col min="8706" max="8707" width="6.140625" style="1" customWidth="1"/>
    <col min="8708" max="8711" width="6" style="1" customWidth="1"/>
    <col min="8712" max="8717" width="5.140625" style="1" customWidth="1"/>
    <col min="8718" max="8718" width="9.7109375" style="1" customWidth="1"/>
    <col min="8719" max="8719" width="11.7109375" style="1" customWidth="1"/>
    <col min="8720" max="8720" width="9.140625" style="1"/>
    <col min="8721" max="8721" width="9.85546875" style="1" customWidth="1"/>
    <col min="8722" max="8723" width="7.85546875" style="1" customWidth="1"/>
    <col min="8724" max="8954" width="9.140625" style="1"/>
    <col min="8955" max="8955" width="4.42578125" style="1" customWidth="1"/>
    <col min="8956" max="8956" width="12.85546875" style="1" customWidth="1"/>
    <col min="8957" max="8957" width="16.140625" style="1" customWidth="1"/>
    <col min="8958" max="8958" width="7.5703125" style="1" customWidth="1"/>
    <col min="8959" max="8959" width="9.85546875" style="1" customWidth="1"/>
    <col min="8960" max="8960" width="10.140625" style="1" customWidth="1"/>
    <col min="8961" max="8961" width="4.85546875" style="1" customWidth="1"/>
    <col min="8962" max="8963" width="6.140625" style="1" customWidth="1"/>
    <col min="8964" max="8967" width="6" style="1" customWidth="1"/>
    <col min="8968" max="8973" width="5.140625" style="1" customWidth="1"/>
    <col min="8974" max="8974" width="9.7109375" style="1" customWidth="1"/>
    <col min="8975" max="8975" width="11.7109375" style="1" customWidth="1"/>
    <col min="8976" max="8976" width="9.140625" style="1"/>
    <col min="8977" max="8977" width="9.85546875" style="1" customWidth="1"/>
    <col min="8978" max="8979" width="7.85546875" style="1" customWidth="1"/>
    <col min="8980" max="9210" width="9.140625" style="1"/>
    <col min="9211" max="9211" width="4.42578125" style="1" customWidth="1"/>
    <col min="9212" max="9212" width="12.85546875" style="1" customWidth="1"/>
    <col min="9213" max="9213" width="16.140625" style="1" customWidth="1"/>
    <col min="9214" max="9214" width="7.5703125" style="1" customWidth="1"/>
    <col min="9215" max="9215" width="9.85546875" style="1" customWidth="1"/>
    <col min="9216" max="9216" width="10.140625" style="1" customWidth="1"/>
    <col min="9217" max="9217" width="4.85546875" style="1" customWidth="1"/>
    <col min="9218" max="9219" width="6.140625" style="1" customWidth="1"/>
    <col min="9220" max="9223" width="6" style="1" customWidth="1"/>
    <col min="9224" max="9229" width="5.140625" style="1" customWidth="1"/>
    <col min="9230" max="9230" width="9.7109375" style="1" customWidth="1"/>
    <col min="9231" max="9231" width="11.7109375" style="1" customWidth="1"/>
    <col min="9232" max="9232" width="9.140625" style="1"/>
    <col min="9233" max="9233" width="9.85546875" style="1" customWidth="1"/>
    <col min="9234" max="9235" width="7.85546875" style="1" customWidth="1"/>
    <col min="9236" max="9466" width="9.140625" style="1"/>
    <col min="9467" max="9467" width="4.42578125" style="1" customWidth="1"/>
    <col min="9468" max="9468" width="12.85546875" style="1" customWidth="1"/>
    <col min="9469" max="9469" width="16.140625" style="1" customWidth="1"/>
    <col min="9470" max="9470" width="7.5703125" style="1" customWidth="1"/>
    <col min="9471" max="9471" width="9.85546875" style="1" customWidth="1"/>
    <col min="9472" max="9472" width="10.140625" style="1" customWidth="1"/>
    <col min="9473" max="9473" width="4.85546875" style="1" customWidth="1"/>
    <col min="9474" max="9475" width="6.140625" style="1" customWidth="1"/>
    <col min="9476" max="9479" width="6" style="1" customWidth="1"/>
    <col min="9480" max="9485" width="5.140625" style="1" customWidth="1"/>
    <col min="9486" max="9486" width="9.7109375" style="1" customWidth="1"/>
    <col min="9487" max="9487" width="11.7109375" style="1" customWidth="1"/>
    <col min="9488" max="9488" width="9.140625" style="1"/>
    <col min="9489" max="9489" width="9.85546875" style="1" customWidth="1"/>
    <col min="9490" max="9491" width="7.85546875" style="1" customWidth="1"/>
    <col min="9492" max="9722" width="9.140625" style="1"/>
    <col min="9723" max="9723" width="4.42578125" style="1" customWidth="1"/>
    <col min="9724" max="9724" width="12.85546875" style="1" customWidth="1"/>
    <col min="9725" max="9725" width="16.140625" style="1" customWidth="1"/>
    <col min="9726" max="9726" width="7.5703125" style="1" customWidth="1"/>
    <col min="9727" max="9727" width="9.85546875" style="1" customWidth="1"/>
    <col min="9728" max="9728" width="10.140625" style="1" customWidth="1"/>
    <col min="9729" max="9729" width="4.85546875" style="1" customWidth="1"/>
    <col min="9730" max="9731" width="6.140625" style="1" customWidth="1"/>
    <col min="9732" max="9735" width="6" style="1" customWidth="1"/>
    <col min="9736" max="9741" width="5.140625" style="1" customWidth="1"/>
    <col min="9742" max="9742" width="9.7109375" style="1" customWidth="1"/>
    <col min="9743" max="9743" width="11.7109375" style="1" customWidth="1"/>
    <col min="9744" max="9744" width="9.140625" style="1"/>
    <col min="9745" max="9745" width="9.85546875" style="1" customWidth="1"/>
    <col min="9746" max="9747" width="7.85546875" style="1" customWidth="1"/>
    <col min="9748" max="9978" width="9.140625" style="1"/>
    <col min="9979" max="9979" width="4.42578125" style="1" customWidth="1"/>
    <col min="9980" max="9980" width="12.85546875" style="1" customWidth="1"/>
    <col min="9981" max="9981" width="16.140625" style="1" customWidth="1"/>
    <col min="9982" max="9982" width="7.5703125" style="1" customWidth="1"/>
    <col min="9983" max="9983" width="9.85546875" style="1" customWidth="1"/>
    <col min="9984" max="9984" width="10.140625" style="1" customWidth="1"/>
    <col min="9985" max="9985" width="4.85546875" style="1" customWidth="1"/>
    <col min="9986" max="9987" width="6.140625" style="1" customWidth="1"/>
    <col min="9988" max="9991" width="6" style="1" customWidth="1"/>
    <col min="9992" max="9997" width="5.140625" style="1" customWidth="1"/>
    <col min="9998" max="9998" width="9.7109375" style="1" customWidth="1"/>
    <col min="9999" max="9999" width="11.7109375" style="1" customWidth="1"/>
    <col min="10000" max="10000" width="9.140625" style="1"/>
    <col min="10001" max="10001" width="9.85546875" style="1" customWidth="1"/>
    <col min="10002" max="10003" width="7.85546875" style="1" customWidth="1"/>
    <col min="10004" max="10234" width="9.140625" style="1"/>
    <col min="10235" max="10235" width="4.42578125" style="1" customWidth="1"/>
    <col min="10236" max="10236" width="12.85546875" style="1" customWidth="1"/>
    <col min="10237" max="10237" width="16.140625" style="1" customWidth="1"/>
    <col min="10238" max="10238" width="7.5703125" style="1" customWidth="1"/>
    <col min="10239" max="10239" width="9.85546875" style="1" customWidth="1"/>
    <col min="10240" max="10240" width="10.140625" style="1" customWidth="1"/>
    <col min="10241" max="10241" width="4.85546875" style="1" customWidth="1"/>
    <col min="10242" max="10243" width="6.140625" style="1" customWidth="1"/>
    <col min="10244" max="10247" width="6" style="1" customWidth="1"/>
    <col min="10248" max="10253" width="5.140625" style="1" customWidth="1"/>
    <col min="10254" max="10254" width="9.7109375" style="1" customWidth="1"/>
    <col min="10255" max="10255" width="11.7109375" style="1" customWidth="1"/>
    <col min="10256" max="10256" width="9.140625" style="1"/>
    <col min="10257" max="10257" width="9.85546875" style="1" customWidth="1"/>
    <col min="10258" max="10259" width="7.85546875" style="1" customWidth="1"/>
    <col min="10260" max="10490" width="9.140625" style="1"/>
    <col min="10491" max="10491" width="4.42578125" style="1" customWidth="1"/>
    <col min="10492" max="10492" width="12.85546875" style="1" customWidth="1"/>
    <col min="10493" max="10493" width="16.140625" style="1" customWidth="1"/>
    <col min="10494" max="10494" width="7.5703125" style="1" customWidth="1"/>
    <col min="10495" max="10495" width="9.85546875" style="1" customWidth="1"/>
    <col min="10496" max="10496" width="10.140625" style="1" customWidth="1"/>
    <col min="10497" max="10497" width="4.85546875" style="1" customWidth="1"/>
    <col min="10498" max="10499" width="6.140625" style="1" customWidth="1"/>
    <col min="10500" max="10503" width="6" style="1" customWidth="1"/>
    <col min="10504" max="10509" width="5.140625" style="1" customWidth="1"/>
    <col min="10510" max="10510" width="9.7109375" style="1" customWidth="1"/>
    <col min="10511" max="10511" width="11.7109375" style="1" customWidth="1"/>
    <col min="10512" max="10512" width="9.140625" style="1"/>
    <col min="10513" max="10513" width="9.85546875" style="1" customWidth="1"/>
    <col min="10514" max="10515" width="7.85546875" style="1" customWidth="1"/>
    <col min="10516" max="10746" width="9.140625" style="1"/>
    <col min="10747" max="10747" width="4.42578125" style="1" customWidth="1"/>
    <col min="10748" max="10748" width="12.85546875" style="1" customWidth="1"/>
    <col min="10749" max="10749" width="16.140625" style="1" customWidth="1"/>
    <col min="10750" max="10750" width="7.5703125" style="1" customWidth="1"/>
    <col min="10751" max="10751" width="9.85546875" style="1" customWidth="1"/>
    <col min="10752" max="10752" width="10.140625" style="1" customWidth="1"/>
    <col min="10753" max="10753" width="4.85546875" style="1" customWidth="1"/>
    <col min="10754" max="10755" width="6.140625" style="1" customWidth="1"/>
    <col min="10756" max="10759" width="6" style="1" customWidth="1"/>
    <col min="10760" max="10765" width="5.140625" style="1" customWidth="1"/>
    <col min="10766" max="10766" width="9.7109375" style="1" customWidth="1"/>
    <col min="10767" max="10767" width="11.7109375" style="1" customWidth="1"/>
    <col min="10768" max="10768" width="9.140625" style="1"/>
    <col min="10769" max="10769" width="9.85546875" style="1" customWidth="1"/>
    <col min="10770" max="10771" width="7.85546875" style="1" customWidth="1"/>
    <col min="10772" max="11002" width="9.140625" style="1"/>
    <col min="11003" max="11003" width="4.42578125" style="1" customWidth="1"/>
    <col min="11004" max="11004" width="12.85546875" style="1" customWidth="1"/>
    <col min="11005" max="11005" width="16.140625" style="1" customWidth="1"/>
    <col min="11006" max="11006" width="7.5703125" style="1" customWidth="1"/>
    <col min="11007" max="11007" width="9.85546875" style="1" customWidth="1"/>
    <col min="11008" max="11008" width="10.140625" style="1" customWidth="1"/>
    <col min="11009" max="11009" width="4.85546875" style="1" customWidth="1"/>
    <col min="11010" max="11011" width="6.140625" style="1" customWidth="1"/>
    <col min="11012" max="11015" width="6" style="1" customWidth="1"/>
    <col min="11016" max="11021" width="5.140625" style="1" customWidth="1"/>
    <col min="11022" max="11022" width="9.7109375" style="1" customWidth="1"/>
    <col min="11023" max="11023" width="11.7109375" style="1" customWidth="1"/>
    <col min="11024" max="11024" width="9.140625" style="1"/>
    <col min="11025" max="11025" width="9.85546875" style="1" customWidth="1"/>
    <col min="11026" max="11027" width="7.85546875" style="1" customWidth="1"/>
    <col min="11028" max="11258" width="9.140625" style="1"/>
    <col min="11259" max="11259" width="4.42578125" style="1" customWidth="1"/>
    <col min="11260" max="11260" width="12.85546875" style="1" customWidth="1"/>
    <col min="11261" max="11261" width="16.140625" style="1" customWidth="1"/>
    <col min="11262" max="11262" width="7.5703125" style="1" customWidth="1"/>
    <col min="11263" max="11263" width="9.85546875" style="1" customWidth="1"/>
    <col min="11264" max="11264" width="10.140625" style="1" customWidth="1"/>
    <col min="11265" max="11265" width="4.85546875" style="1" customWidth="1"/>
    <col min="11266" max="11267" width="6.140625" style="1" customWidth="1"/>
    <col min="11268" max="11271" width="6" style="1" customWidth="1"/>
    <col min="11272" max="11277" width="5.140625" style="1" customWidth="1"/>
    <col min="11278" max="11278" width="9.7109375" style="1" customWidth="1"/>
    <col min="11279" max="11279" width="11.7109375" style="1" customWidth="1"/>
    <col min="11280" max="11280" width="9.140625" style="1"/>
    <col min="11281" max="11281" width="9.85546875" style="1" customWidth="1"/>
    <col min="11282" max="11283" width="7.85546875" style="1" customWidth="1"/>
    <col min="11284" max="11514" width="9.140625" style="1"/>
    <col min="11515" max="11515" width="4.42578125" style="1" customWidth="1"/>
    <col min="11516" max="11516" width="12.85546875" style="1" customWidth="1"/>
    <col min="11517" max="11517" width="16.140625" style="1" customWidth="1"/>
    <col min="11518" max="11518" width="7.5703125" style="1" customWidth="1"/>
    <col min="11519" max="11519" width="9.85546875" style="1" customWidth="1"/>
    <col min="11520" max="11520" width="10.140625" style="1" customWidth="1"/>
    <col min="11521" max="11521" width="4.85546875" style="1" customWidth="1"/>
    <col min="11522" max="11523" width="6.140625" style="1" customWidth="1"/>
    <col min="11524" max="11527" width="6" style="1" customWidth="1"/>
    <col min="11528" max="11533" width="5.140625" style="1" customWidth="1"/>
    <col min="11534" max="11534" width="9.7109375" style="1" customWidth="1"/>
    <col min="11535" max="11535" width="11.7109375" style="1" customWidth="1"/>
    <col min="11536" max="11536" width="9.140625" style="1"/>
    <col min="11537" max="11537" width="9.85546875" style="1" customWidth="1"/>
    <col min="11538" max="11539" width="7.85546875" style="1" customWidth="1"/>
    <col min="11540" max="11770" width="9.140625" style="1"/>
    <col min="11771" max="11771" width="4.42578125" style="1" customWidth="1"/>
    <col min="11772" max="11772" width="12.85546875" style="1" customWidth="1"/>
    <col min="11773" max="11773" width="16.140625" style="1" customWidth="1"/>
    <col min="11774" max="11774" width="7.5703125" style="1" customWidth="1"/>
    <col min="11775" max="11775" width="9.85546875" style="1" customWidth="1"/>
    <col min="11776" max="11776" width="10.140625" style="1" customWidth="1"/>
    <col min="11777" max="11777" width="4.85546875" style="1" customWidth="1"/>
    <col min="11778" max="11779" width="6.140625" style="1" customWidth="1"/>
    <col min="11780" max="11783" width="6" style="1" customWidth="1"/>
    <col min="11784" max="11789" width="5.140625" style="1" customWidth="1"/>
    <col min="11790" max="11790" width="9.7109375" style="1" customWidth="1"/>
    <col min="11791" max="11791" width="11.7109375" style="1" customWidth="1"/>
    <col min="11792" max="11792" width="9.140625" style="1"/>
    <col min="11793" max="11793" width="9.85546875" style="1" customWidth="1"/>
    <col min="11794" max="11795" width="7.85546875" style="1" customWidth="1"/>
    <col min="11796" max="12026" width="9.140625" style="1"/>
    <col min="12027" max="12027" width="4.42578125" style="1" customWidth="1"/>
    <col min="12028" max="12028" width="12.85546875" style="1" customWidth="1"/>
    <col min="12029" max="12029" width="16.140625" style="1" customWidth="1"/>
    <col min="12030" max="12030" width="7.5703125" style="1" customWidth="1"/>
    <col min="12031" max="12031" width="9.85546875" style="1" customWidth="1"/>
    <col min="12032" max="12032" width="10.140625" style="1" customWidth="1"/>
    <col min="12033" max="12033" width="4.85546875" style="1" customWidth="1"/>
    <col min="12034" max="12035" width="6.140625" style="1" customWidth="1"/>
    <col min="12036" max="12039" width="6" style="1" customWidth="1"/>
    <col min="12040" max="12045" width="5.140625" style="1" customWidth="1"/>
    <col min="12046" max="12046" width="9.7109375" style="1" customWidth="1"/>
    <col min="12047" max="12047" width="11.7109375" style="1" customWidth="1"/>
    <col min="12048" max="12048" width="9.140625" style="1"/>
    <col min="12049" max="12049" width="9.85546875" style="1" customWidth="1"/>
    <col min="12050" max="12051" width="7.85546875" style="1" customWidth="1"/>
    <col min="12052" max="12282" width="9.140625" style="1"/>
    <col min="12283" max="12283" width="4.42578125" style="1" customWidth="1"/>
    <col min="12284" max="12284" width="12.85546875" style="1" customWidth="1"/>
    <col min="12285" max="12285" width="16.140625" style="1" customWidth="1"/>
    <col min="12286" max="12286" width="7.5703125" style="1" customWidth="1"/>
    <col min="12287" max="12287" width="9.85546875" style="1" customWidth="1"/>
    <col min="12288" max="12288" width="10.140625" style="1" customWidth="1"/>
    <col min="12289" max="12289" width="4.85546875" style="1" customWidth="1"/>
    <col min="12290" max="12291" width="6.140625" style="1" customWidth="1"/>
    <col min="12292" max="12295" width="6" style="1" customWidth="1"/>
    <col min="12296" max="12301" width="5.140625" style="1" customWidth="1"/>
    <col min="12302" max="12302" width="9.7109375" style="1" customWidth="1"/>
    <col min="12303" max="12303" width="11.7109375" style="1" customWidth="1"/>
    <col min="12304" max="12304" width="9.140625" style="1"/>
    <col min="12305" max="12305" width="9.85546875" style="1" customWidth="1"/>
    <col min="12306" max="12307" width="7.85546875" style="1" customWidth="1"/>
    <col min="12308" max="12538" width="9.140625" style="1"/>
    <col min="12539" max="12539" width="4.42578125" style="1" customWidth="1"/>
    <col min="12540" max="12540" width="12.85546875" style="1" customWidth="1"/>
    <col min="12541" max="12541" width="16.140625" style="1" customWidth="1"/>
    <col min="12542" max="12542" width="7.5703125" style="1" customWidth="1"/>
    <col min="12543" max="12543" width="9.85546875" style="1" customWidth="1"/>
    <col min="12544" max="12544" width="10.140625" style="1" customWidth="1"/>
    <col min="12545" max="12545" width="4.85546875" style="1" customWidth="1"/>
    <col min="12546" max="12547" width="6.140625" style="1" customWidth="1"/>
    <col min="12548" max="12551" width="6" style="1" customWidth="1"/>
    <col min="12552" max="12557" width="5.140625" style="1" customWidth="1"/>
    <col min="12558" max="12558" width="9.7109375" style="1" customWidth="1"/>
    <col min="12559" max="12559" width="11.7109375" style="1" customWidth="1"/>
    <col min="12560" max="12560" width="9.140625" style="1"/>
    <col min="12561" max="12561" width="9.85546875" style="1" customWidth="1"/>
    <col min="12562" max="12563" width="7.85546875" style="1" customWidth="1"/>
    <col min="12564" max="12794" width="9.140625" style="1"/>
    <col min="12795" max="12795" width="4.42578125" style="1" customWidth="1"/>
    <col min="12796" max="12796" width="12.85546875" style="1" customWidth="1"/>
    <col min="12797" max="12797" width="16.140625" style="1" customWidth="1"/>
    <col min="12798" max="12798" width="7.5703125" style="1" customWidth="1"/>
    <col min="12799" max="12799" width="9.85546875" style="1" customWidth="1"/>
    <col min="12800" max="12800" width="10.140625" style="1" customWidth="1"/>
    <col min="12801" max="12801" width="4.85546875" style="1" customWidth="1"/>
    <col min="12802" max="12803" width="6.140625" style="1" customWidth="1"/>
    <col min="12804" max="12807" width="6" style="1" customWidth="1"/>
    <col min="12808" max="12813" width="5.140625" style="1" customWidth="1"/>
    <col min="12814" max="12814" width="9.7109375" style="1" customWidth="1"/>
    <col min="12815" max="12815" width="11.7109375" style="1" customWidth="1"/>
    <col min="12816" max="12816" width="9.140625" style="1"/>
    <col min="12817" max="12817" width="9.85546875" style="1" customWidth="1"/>
    <col min="12818" max="12819" width="7.85546875" style="1" customWidth="1"/>
    <col min="12820" max="13050" width="9.140625" style="1"/>
    <col min="13051" max="13051" width="4.42578125" style="1" customWidth="1"/>
    <col min="13052" max="13052" width="12.85546875" style="1" customWidth="1"/>
    <col min="13053" max="13053" width="16.140625" style="1" customWidth="1"/>
    <col min="13054" max="13054" width="7.5703125" style="1" customWidth="1"/>
    <col min="13055" max="13055" width="9.85546875" style="1" customWidth="1"/>
    <col min="13056" max="13056" width="10.140625" style="1" customWidth="1"/>
    <col min="13057" max="13057" width="4.85546875" style="1" customWidth="1"/>
    <col min="13058" max="13059" width="6.140625" style="1" customWidth="1"/>
    <col min="13060" max="13063" width="6" style="1" customWidth="1"/>
    <col min="13064" max="13069" width="5.140625" style="1" customWidth="1"/>
    <col min="13070" max="13070" width="9.7109375" style="1" customWidth="1"/>
    <col min="13071" max="13071" width="11.7109375" style="1" customWidth="1"/>
    <col min="13072" max="13072" width="9.140625" style="1"/>
    <col min="13073" max="13073" width="9.85546875" style="1" customWidth="1"/>
    <col min="13074" max="13075" width="7.85546875" style="1" customWidth="1"/>
    <col min="13076" max="13306" width="9.140625" style="1"/>
    <col min="13307" max="13307" width="4.42578125" style="1" customWidth="1"/>
    <col min="13308" max="13308" width="12.85546875" style="1" customWidth="1"/>
    <col min="13309" max="13309" width="16.140625" style="1" customWidth="1"/>
    <col min="13310" max="13310" width="7.5703125" style="1" customWidth="1"/>
    <col min="13311" max="13311" width="9.85546875" style="1" customWidth="1"/>
    <col min="13312" max="13312" width="10.140625" style="1" customWidth="1"/>
    <col min="13313" max="13313" width="4.85546875" style="1" customWidth="1"/>
    <col min="13314" max="13315" width="6.140625" style="1" customWidth="1"/>
    <col min="13316" max="13319" width="6" style="1" customWidth="1"/>
    <col min="13320" max="13325" width="5.140625" style="1" customWidth="1"/>
    <col min="13326" max="13326" width="9.7109375" style="1" customWidth="1"/>
    <col min="13327" max="13327" width="11.7109375" style="1" customWidth="1"/>
    <col min="13328" max="13328" width="9.140625" style="1"/>
    <col min="13329" max="13329" width="9.85546875" style="1" customWidth="1"/>
    <col min="13330" max="13331" width="7.85546875" style="1" customWidth="1"/>
    <col min="13332" max="13562" width="9.140625" style="1"/>
    <col min="13563" max="13563" width="4.42578125" style="1" customWidth="1"/>
    <col min="13564" max="13564" width="12.85546875" style="1" customWidth="1"/>
    <col min="13565" max="13565" width="16.140625" style="1" customWidth="1"/>
    <col min="13566" max="13566" width="7.5703125" style="1" customWidth="1"/>
    <col min="13567" max="13567" width="9.85546875" style="1" customWidth="1"/>
    <col min="13568" max="13568" width="10.140625" style="1" customWidth="1"/>
    <col min="13569" max="13569" width="4.85546875" style="1" customWidth="1"/>
    <col min="13570" max="13571" width="6.140625" style="1" customWidth="1"/>
    <col min="13572" max="13575" width="6" style="1" customWidth="1"/>
    <col min="13576" max="13581" width="5.140625" style="1" customWidth="1"/>
    <col min="13582" max="13582" width="9.7109375" style="1" customWidth="1"/>
    <col min="13583" max="13583" width="11.7109375" style="1" customWidth="1"/>
    <col min="13584" max="13584" width="9.140625" style="1"/>
    <col min="13585" max="13585" width="9.85546875" style="1" customWidth="1"/>
    <col min="13586" max="13587" width="7.85546875" style="1" customWidth="1"/>
    <col min="13588" max="13818" width="9.140625" style="1"/>
    <col min="13819" max="13819" width="4.42578125" style="1" customWidth="1"/>
    <col min="13820" max="13820" width="12.85546875" style="1" customWidth="1"/>
    <col min="13821" max="13821" width="16.140625" style="1" customWidth="1"/>
    <col min="13822" max="13822" width="7.5703125" style="1" customWidth="1"/>
    <col min="13823" max="13823" width="9.85546875" style="1" customWidth="1"/>
    <col min="13824" max="13824" width="10.140625" style="1" customWidth="1"/>
    <col min="13825" max="13825" width="4.85546875" style="1" customWidth="1"/>
    <col min="13826" max="13827" width="6.140625" style="1" customWidth="1"/>
    <col min="13828" max="13831" width="6" style="1" customWidth="1"/>
    <col min="13832" max="13837" width="5.140625" style="1" customWidth="1"/>
    <col min="13838" max="13838" width="9.7109375" style="1" customWidth="1"/>
    <col min="13839" max="13839" width="11.7109375" style="1" customWidth="1"/>
    <col min="13840" max="13840" width="9.140625" style="1"/>
    <col min="13841" max="13841" width="9.85546875" style="1" customWidth="1"/>
    <col min="13842" max="13843" width="7.85546875" style="1" customWidth="1"/>
    <col min="13844" max="14074" width="9.140625" style="1"/>
    <col min="14075" max="14075" width="4.42578125" style="1" customWidth="1"/>
    <col min="14076" max="14076" width="12.85546875" style="1" customWidth="1"/>
    <col min="14077" max="14077" width="16.140625" style="1" customWidth="1"/>
    <col min="14078" max="14078" width="7.5703125" style="1" customWidth="1"/>
    <col min="14079" max="14079" width="9.85546875" style="1" customWidth="1"/>
    <col min="14080" max="14080" width="10.140625" style="1" customWidth="1"/>
    <col min="14081" max="14081" width="4.85546875" style="1" customWidth="1"/>
    <col min="14082" max="14083" width="6.140625" style="1" customWidth="1"/>
    <col min="14084" max="14087" width="6" style="1" customWidth="1"/>
    <col min="14088" max="14093" width="5.140625" style="1" customWidth="1"/>
    <col min="14094" max="14094" width="9.7109375" style="1" customWidth="1"/>
    <col min="14095" max="14095" width="11.7109375" style="1" customWidth="1"/>
    <col min="14096" max="14096" width="9.140625" style="1"/>
    <col min="14097" max="14097" width="9.85546875" style="1" customWidth="1"/>
    <col min="14098" max="14099" width="7.85546875" style="1" customWidth="1"/>
    <col min="14100" max="14330" width="9.140625" style="1"/>
    <col min="14331" max="14331" width="4.42578125" style="1" customWidth="1"/>
    <col min="14332" max="14332" width="12.85546875" style="1" customWidth="1"/>
    <col min="14333" max="14333" width="16.140625" style="1" customWidth="1"/>
    <col min="14334" max="14334" width="7.5703125" style="1" customWidth="1"/>
    <col min="14335" max="14335" width="9.85546875" style="1" customWidth="1"/>
    <col min="14336" max="14336" width="10.140625" style="1" customWidth="1"/>
    <col min="14337" max="14337" width="4.85546875" style="1" customWidth="1"/>
    <col min="14338" max="14339" width="6.140625" style="1" customWidth="1"/>
    <col min="14340" max="14343" width="6" style="1" customWidth="1"/>
    <col min="14344" max="14349" width="5.140625" style="1" customWidth="1"/>
    <col min="14350" max="14350" width="9.7109375" style="1" customWidth="1"/>
    <col min="14351" max="14351" width="11.7109375" style="1" customWidth="1"/>
    <col min="14352" max="14352" width="9.140625" style="1"/>
    <col min="14353" max="14353" width="9.85546875" style="1" customWidth="1"/>
    <col min="14354" max="14355" width="7.85546875" style="1" customWidth="1"/>
    <col min="14356" max="14586" width="9.140625" style="1"/>
    <col min="14587" max="14587" width="4.42578125" style="1" customWidth="1"/>
    <col min="14588" max="14588" width="12.85546875" style="1" customWidth="1"/>
    <col min="14589" max="14589" width="16.140625" style="1" customWidth="1"/>
    <col min="14590" max="14590" width="7.5703125" style="1" customWidth="1"/>
    <col min="14591" max="14591" width="9.85546875" style="1" customWidth="1"/>
    <col min="14592" max="14592" width="10.140625" style="1" customWidth="1"/>
    <col min="14593" max="14593" width="4.85546875" style="1" customWidth="1"/>
    <col min="14594" max="14595" width="6.140625" style="1" customWidth="1"/>
    <col min="14596" max="14599" width="6" style="1" customWidth="1"/>
    <col min="14600" max="14605" width="5.140625" style="1" customWidth="1"/>
    <col min="14606" max="14606" width="9.7109375" style="1" customWidth="1"/>
    <col min="14607" max="14607" width="11.7109375" style="1" customWidth="1"/>
    <col min="14608" max="14608" width="9.140625" style="1"/>
    <col min="14609" max="14609" width="9.85546875" style="1" customWidth="1"/>
    <col min="14610" max="14611" width="7.85546875" style="1" customWidth="1"/>
    <col min="14612" max="14842" width="9.140625" style="1"/>
    <col min="14843" max="14843" width="4.42578125" style="1" customWidth="1"/>
    <col min="14844" max="14844" width="12.85546875" style="1" customWidth="1"/>
    <col min="14845" max="14845" width="16.140625" style="1" customWidth="1"/>
    <col min="14846" max="14846" width="7.5703125" style="1" customWidth="1"/>
    <col min="14847" max="14847" width="9.85546875" style="1" customWidth="1"/>
    <col min="14848" max="14848" width="10.140625" style="1" customWidth="1"/>
    <col min="14849" max="14849" width="4.85546875" style="1" customWidth="1"/>
    <col min="14850" max="14851" width="6.140625" style="1" customWidth="1"/>
    <col min="14852" max="14855" width="6" style="1" customWidth="1"/>
    <col min="14856" max="14861" width="5.140625" style="1" customWidth="1"/>
    <col min="14862" max="14862" width="9.7109375" style="1" customWidth="1"/>
    <col min="14863" max="14863" width="11.7109375" style="1" customWidth="1"/>
    <col min="14864" max="14864" width="9.140625" style="1"/>
    <col min="14865" max="14865" width="9.85546875" style="1" customWidth="1"/>
    <col min="14866" max="14867" width="7.85546875" style="1" customWidth="1"/>
    <col min="14868" max="15098" width="9.140625" style="1"/>
    <col min="15099" max="15099" width="4.42578125" style="1" customWidth="1"/>
    <col min="15100" max="15100" width="12.85546875" style="1" customWidth="1"/>
    <col min="15101" max="15101" width="16.140625" style="1" customWidth="1"/>
    <col min="15102" max="15102" width="7.5703125" style="1" customWidth="1"/>
    <col min="15103" max="15103" width="9.85546875" style="1" customWidth="1"/>
    <col min="15104" max="15104" width="10.140625" style="1" customWidth="1"/>
    <col min="15105" max="15105" width="4.85546875" style="1" customWidth="1"/>
    <col min="15106" max="15107" width="6.140625" style="1" customWidth="1"/>
    <col min="15108" max="15111" width="6" style="1" customWidth="1"/>
    <col min="15112" max="15117" width="5.140625" style="1" customWidth="1"/>
    <col min="15118" max="15118" width="9.7109375" style="1" customWidth="1"/>
    <col min="15119" max="15119" width="11.7109375" style="1" customWidth="1"/>
    <col min="15120" max="15120" width="9.140625" style="1"/>
    <col min="15121" max="15121" width="9.85546875" style="1" customWidth="1"/>
    <col min="15122" max="15123" width="7.85546875" style="1" customWidth="1"/>
    <col min="15124" max="15354" width="9.140625" style="1"/>
    <col min="15355" max="15355" width="4.42578125" style="1" customWidth="1"/>
    <col min="15356" max="15356" width="12.85546875" style="1" customWidth="1"/>
    <col min="15357" max="15357" width="16.140625" style="1" customWidth="1"/>
    <col min="15358" max="15358" width="7.5703125" style="1" customWidth="1"/>
    <col min="15359" max="15359" width="9.85546875" style="1" customWidth="1"/>
    <col min="15360" max="15360" width="10.140625" style="1" customWidth="1"/>
    <col min="15361" max="15361" width="4.85546875" style="1" customWidth="1"/>
    <col min="15362" max="15363" width="6.140625" style="1" customWidth="1"/>
    <col min="15364" max="15367" width="6" style="1" customWidth="1"/>
    <col min="15368" max="15373" width="5.140625" style="1" customWidth="1"/>
    <col min="15374" max="15374" width="9.7109375" style="1" customWidth="1"/>
    <col min="15375" max="15375" width="11.7109375" style="1" customWidth="1"/>
    <col min="15376" max="15376" width="9.140625" style="1"/>
    <col min="15377" max="15377" width="9.85546875" style="1" customWidth="1"/>
    <col min="15378" max="15379" width="7.85546875" style="1" customWidth="1"/>
    <col min="15380" max="15610" width="9.140625" style="1"/>
    <col min="15611" max="15611" width="4.42578125" style="1" customWidth="1"/>
    <col min="15612" max="15612" width="12.85546875" style="1" customWidth="1"/>
    <col min="15613" max="15613" width="16.140625" style="1" customWidth="1"/>
    <col min="15614" max="15614" width="7.5703125" style="1" customWidth="1"/>
    <col min="15615" max="15615" width="9.85546875" style="1" customWidth="1"/>
    <col min="15616" max="15616" width="10.140625" style="1" customWidth="1"/>
    <col min="15617" max="15617" width="4.85546875" style="1" customWidth="1"/>
    <col min="15618" max="15619" width="6.140625" style="1" customWidth="1"/>
    <col min="15620" max="15623" width="6" style="1" customWidth="1"/>
    <col min="15624" max="15629" width="5.140625" style="1" customWidth="1"/>
    <col min="15630" max="15630" width="9.7109375" style="1" customWidth="1"/>
    <col min="15631" max="15631" width="11.7109375" style="1" customWidth="1"/>
    <col min="15632" max="15632" width="9.140625" style="1"/>
    <col min="15633" max="15633" width="9.85546875" style="1" customWidth="1"/>
    <col min="15634" max="15635" width="7.85546875" style="1" customWidth="1"/>
    <col min="15636" max="15866" width="9.140625" style="1"/>
    <col min="15867" max="15867" width="4.42578125" style="1" customWidth="1"/>
    <col min="15868" max="15868" width="12.85546875" style="1" customWidth="1"/>
    <col min="15869" max="15869" width="16.140625" style="1" customWidth="1"/>
    <col min="15870" max="15870" width="7.5703125" style="1" customWidth="1"/>
    <col min="15871" max="15871" width="9.85546875" style="1" customWidth="1"/>
    <col min="15872" max="15872" width="10.140625" style="1" customWidth="1"/>
    <col min="15873" max="15873" width="4.85546875" style="1" customWidth="1"/>
    <col min="15874" max="15875" width="6.140625" style="1" customWidth="1"/>
    <col min="15876" max="15879" width="6" style="1" customWidth="1"/>
    <col min="15880" max="15885" width="5.140625" style="1" customWidth="1"/>
    <col min="15886" max="15886" width="9.7109375" style="1" customWidth="1"/>
    <col min="15887" max="15887" width="11.7109375" style="1" customWidth="1"/>
    <col min="15888" max="15888" width="9.140625" style="1"/>
    <col min="15889" max="15889" width="9.85546875" style="1" customWidth="1"/>
    <col min="15890" max="15891" width="7.85546875" style="1" customWidth="1"/>
    <col min="15892" max="16122" width="9.140625" style="1"/>
    <col min="16123" max="16123" width="4.42578125" style="1" customWidth="1"/>
    <col min="16124" max="16124" width="12.85546875" style="1" customWidth="1"/>
    <col min="16125" max="16125" width="16.140625" style="1" customWidth="1"/>
    <col min="16126" max="16126" width="7.5703125" style="1" customWidth="1"/>
    <col min="16127" max="16127" width="9.85546875" style="1" customWidth="1"/>
    <col min="16128" max="16128" width="10.140625" style="1" customWidth="1"/>
    <col min="16129" max="16129" width="4.85546875" style="1" customWidth="1"/>
    <col min="16130" max="16131" width="6.140625" style="1" customWidth="1"/>
    <col min="16132" max="16135" width="6" style="1" customWidth="1"/>
    <col min="16136" max="16141" width="5.140625" style="1" customWidth="1"/>
    <col min="16142" max="16142" width="9.7109375" style="1" customWidth="1"/>
    <col min="16143" max="16143" width="11.7109375" style="1" customWidth="1"/>
    <col min="16144" max="16144" width="9.140625" style="1"/>
    <col min="16145" max="16145" width="9.85546875" style="1" customWidth="1"/>
    <col min="16146" max="16147" width="7.85546875" style="1" customWidth="1"/>
    <col min="16148" max="16384" width="9.140625" style="1"/>
  </cols>
  <sheetData>
    <row r="1" spans="1:24">
      <c r="A1" s="120" t="s">
        <v>137</v>
      </c>
      <c r="B1" s="120"/>
      <c r="C1" s="120"/>
      <c r="D1" s="120"/>
      <c r="E1" s="120" t="s">
        <v>69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4">
      <c r="A2" s="120" t="s">
        <v>128</v>
      </c>
      <c r="B2" s="120"/>
      <c r="C2" s="120"/>
      <c r="D2" s="120"/>
      <c r="E2" s="120" t="s">
        <v>140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4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76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4" ht="16.5" customHeight="1">
      <c r="A6" s="122"/>
      <c r="B6" s="125"/>
      <c r="C6" s="128"/>
      <c r="D6" s="131"/>
      <c r="E6" s="122"/>
      <c r="F6" s="122"/>
      <c r="G6" s="135"/>
      <c r="H6" s="138"/>
      <c r="I6" s="148" t="s">
        <v>133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4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130</v>
      </c>
    </row>
    <row r="8" spans="1:24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4" ht="20.25" customHeight="1">
      <c r="A9" s="65" t="s">
        <v>142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</row>
    <row r="10" spans="1:24" s="17" customFormat="1" ht="20.25" customHeight="1">
      <c r="A10" s="88">
        <v>1</v>
      </c>
      <c r="B10" s="89">
        <v>24217105169</v>
      </c>
      <c r="C10" s="90" t="s">
        <v>157</v>
      </c>
      <c r="D10" s="91" t="s">
        <v>37</v>
      </c>
      <c r="E10" s="92">
        <v>36788</v>
      </c>
      <c r="F10" s="93" t="s">
        <v>101</v>
      </c>
      <c r="G10" s="94" t="s">
        <v>14</v>
      </c>
      <c r="H10" s="95">
        <v>6.09</v>
      </c>
      <c r="I10" s="95"/>
      <c r="J10" s="95">
        <v>9.1</v>
      </c>
      <c r="K10" s="95">
        <v>8.9</v>
      </c>
      <c r="L10" s="95">
        <v>9.02</v>
      </c>
      <c r="M10" s="95">
        <v>6.19</v>
      </c>
      <c r="N10" s="95">
        <v>2.35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125</v>
      </c>
      <c r="T10" s="98"/>
      <c r="U10" s="99" t="s">
        <v>132</v>
      </c>
      <c r="V10" s="87"/>
      <c r="W10" s="18">
        <v>0</v>
      </c>
      <c r="X10" s="18"/>
    </row>
    <row r="11" spans="1:24" s="17" customFormat="1" ht="20.25" customHeight="1">
      <c r="A11" s="68">
        <v>2</v>
      </c>
      <c r="B11" s="69">
        <v>24207211776</v>
      </c>
      <c r="C11" s="70" t="s">
        <v>110</v>
      </c>
      <c r="D11" s="71" t="s">
        <v>43</v>
      </c>
      <c r="E11" s="72">
        <v>36563</v>
      </c>
      <c r="F11" s="73" t="s">
        <v>144</v>
      </c>
      <c r="G11" s="74" t="s">
        <v>47</v>
      </c>
      <c r="H11" s="75">
        <v>8.51</v>
      </c>
      <c r="I11" s="75"/>
      <c r="J11" s="75">
        <v>9.1999999999999993</v>
      </c>
      <c r="K11" s="75">
        <v>8.8000000000000007</v>
      </c>
      <c r="L11" s="75">
        <v>9.0399999999999991</v>
      </c>
      <c r="M11" s="75">
        <v>8.5299999999999994</v>
      </c>
      <c r="N11" s="75">
        <v>3.71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97</v>
      </c>
      <c r="T11" s="78"/>
      <c r="U11" s="79" t="s">
        <v>132</v>
      </c>
      <c r="W11" s="18">
        <v>0</v>
      </c>
      <c r="X11" s="18"/>
    </row>
    <row r="12" spans="1:24" s="17" customFormat="1" ht="20.25" customHeight="1">
      <c r="A12" s="68">
        <v>3</v>
      </c>
      <c r="B12" s="69">
        <v>24217105426</v>
      </c>
      <c r="C12" s="70" t="s">
        <v>149</v>
      </c>
      <c r="D12" s="71" t="s">
        <v>9</v>
      </c>
      <c r="E12" s="72">
        <v>36837</v>
      </c>
      <c r="F12" s="73" t="s">
        <v>100</v>
      </c>
      <c r="G12" s="74" t="s">
        <v>47</v>
      </c>
      <c r="H12" s="75">
        <v>6.4</v>
      </c>
      <c r="I12" s="75"/>
      <c r="J12" s="75">
        <v>8.5</v>
      </c>
      <c r="K12" s="75">
        <v>6.9</v>
      </c>
      <c r="L12" s="75">
        <v>7.86</v>
      </c>
      <c r="M12" s="75">
        <v>6.46</v>
      </c>
      <c r="N12" s="75">
        <v>2.5299999999999998</v>
      </c>
      <c r="O12" s="77" t="s">
        <v>27</v>
      </c>
      <c r="P12" s="77" t="s">
        <v>27</v>
      </c>
      <c r="Q12" s="77" t="s">
        <v>27</v>
      </c>
      <c r="R12" s="77" t="s">
        <v>27</v>
      </c>
      <c r="S12" s="77" t="s">
        <v>97</v>
      </c>
      <c r="T12" s="78"/>
      <c r="U12" s="79" t="s">
        <v>132</v>
      </c>
      <c r="V12" s="87"/>
      <c r="W12" s="18">
        <v>0</v>
      </c>
      <c r="X12" s="18"/>
    </row>
    <row r="13" spans="1:24" s="17" customFormat="1" ht="20.25" customHeight="1">
      <c r="A13" s="68">
        <v>3</v>
      </c>
      <c r="B13" s="69">
        <v>24217101070</v>
      </c>
      <c r="C13" s="70" t="s">
        <v>146</v>
      </c>
      <c r="D13" s="71" t="s">
        <v>30</v>
      </c>
      <c r="E13" s="72">
        <v>36398</v>
      </c>
      <c r="F13" s="73" t="s">
        <v>101</v>
      </c>
      <c r="G13" s="74" t="s">
        <v>14</v>
      </c>
      <c r="H13" s="75">
        <v>7.18</v>
      </c>
      <c r="I13" s="75"/>
      <c r="J13" s="75">
        <v>7.4</v>
      </c>
      <c r="K13" s="75">
        <v>8.3000000000000007</v>
      </c>
      <c r="L13" s="75">
        <v>7.76</v>
      </c>
      <c r="M13" s="75">
        <v>7.2</v>
      </c>
      <c r="N13" s="75">
        <v>2.99</v>
      </c>
      <c r="O13" s="77" t="s">
        <v>27</v>
      </c>
      <c r="P13" s="77" t="s">
        <v>27</v>
      </c>
      <c r="Q13" s="77" t="s">
        <v>27</v>
      </c>
      <c r="R13" s="77" t="s">
        <v>27</v>
      </c>
      <c r="S13" s="77" t="s">
        <v>97</v>
      </c>
      <c r="T13" s="78"/>
      <c r="U13" s="79" t="s">
        <v>132</v>
      </c>
      <c r="W13" s="18">
        <v>0</v>
      </c>
      <c r="X13" s="18"/>
    </row>
    <row r="14" spans="1:24" s="17" customFormat="1" ht="20.25" customHeight="1">
      <c r="A14" s="46">
        <v>4</v>
      </c>
      <c r="B14" s="47">
        <v>24217106014</v>
      </c>
      <c r="C14" s="48" t="s">
        <v>156</v>
      </c>
      <c r="D14" s="49" t="s">
        <v>39</v>
      </c>
      <c r="E14" s="50">
        <v>36567</v>
      </c>
      <c r="F14" s="51" t="s">
        <v>143</v>
      </c>
      <c r="G14" s="52" t="s">
        <v>14</v>
      </c>
      <c r="H14" s="53">
        <v>6.46</v>
      </c>
      <c r="I14" s="53"/>
      <c r="J14" s="53">
        <v>8.3000000000000007</v>
      </c>
      <c r="K14" s="53">
        <v>7.3</v>
      </c>
      <c r="L14" s="53">
        <v>7.9</v>
      </c>
      <c r="M14" s="53">
        <v>6.51</v>
      </c>
      <c r="N14" s="53">
        <v>2.54</v>
      </c>
      <c r="O14" s="55" t="s">
        <v>27</v>
      </c>
      <c r="P14" s="55" t="s">
        <v>27</v>
      </c>
      <c r="Q14" s="55" t="s">
        <v>27</v>
      </c>
      <c r="R14" s="55" t="s">
        <v>27</v>
      </c>
      <c r="S14" s="55" t="s">
        <v>97</v>
      </c>
      <c r="T14" s="56"/>
      <c r="U14" s="57" t="s">
        <v>132</v>
      </c>
      <c r="W14" s="18">
        <v>0</v>
      </c>
      <c r="X14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J10:M14 O10:R14 H10:H14">
    <cfRule type="cellIs" dxfId="457" priority="10" stopIfTrue="1" operator="lessThan">
      <formula>5.5</formula>
    </cfRule>
  </conditionalFormatting>
  <conditionalFormatting sqref="L10:L14">
    <cfRule type="cellIs" dxfId="456" priority="7" operator="lessThan">
      <formula>1</formula>
    </cfRule>
  </conditionalFormatting>
  <conditionalFormatting sqref="O1:R14">
    <cfRule type="cellIs" dxfId="455" priority="11" operator="equal">
      <formula>"Nợ"</formula>
    </cfRule>
    <cfRule type="cellIs" dxfId="454" priority="12" operator="equal">
      <formula>"Hỏng"</formula>
    </cfRule>
  </conditionalFormatting>
  <conditionalFormatting sqref="O10:R14 L10:M14">
    <cfRule type="cellIs" dxfId="453" priority="9" operator="lessThan">
      <formula>5.5</formula>
    </cfRule>
  </conditionalFormatting>
  <conditionalFormatting sqref="O10:R14">
    <cfRule type="containsText" dxfId="452" priority="3" operator="containsText" text="Nợ">
      <formula>NOT(ISERROR(SEARCH("Nợ",O10)))</formula>
    </cfRule>
    <cfRule type="cellIs" dxfId="451" priority="8" operator="equal">
      <formula>"Ko Đạt"</formula>
    </cfRule>
  </conditionalFormatting>
  <conditionalFormatting sqref="P9:R9">
    <cfRule type="containsText" dxfId="450" priority="33" operator="containsText" text="Nợ">
      <formula>NOT(ISERROR(SEARCH("Nợ",P9)))</formula>
    </cfRule>
  </conditionalFormatting>
  <conditionalFormatting sqref="R9:R14">
    <cfRule type="containsText" dxfId="449" priority="13" operator="containsText" text="N">
      <formula>NOT(ISERROR(SEARCH("N",R9)))</formula>
    </cfRule>
  </conditionalFormatting>
  <conditionalFormatting sqref="U10:U14">
    <cfRule type="cellIs" dxfId="448" priority="4" operator="notEqual">
      <formula>"CNTN"</formula>
    </cfRule>
    <cfRule type="cellIs" dxfId="447" priority="5" operator="greaterThan">
      <formula>"HOÃN CN"</formula>
    </cfRule>
    <cfRule type="cellIs" dxfId="446" priority="6" operator="greaterThan">
      <formula>"Hoãn CN"</formula>
    </cfRule>
  </conditionalFormatting>
  <conditionalFormatting sqref="V9:W14">
    <cfRule type="cellIs" dxfId="445" priority="1" operator="greaterThan">
      <formula>0</formula>
    </cfRule>
  </conditionalFormatting>
  <conditionalFormatting sqref="X1:X14">
    <cfRule type="containsText" dxfId="444" priority="14" operator="containsText" text="h">
      <formula>NOT(ISERROR(SEARCH("h",X1)))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A12"/>
  <sheetViews>
    <sheetView zoomScale="90" zoomScaleNormal="90" workbookViewId="0">
      <pane ySplit="8" topLeftCell="A9" activePane="bottomLeft" state="frozen"/>
      <selection pane="bottomLeft" activeCell="F21" sqref="F21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20" customWidth="1"/>
    <col min="6" max="6" width="12" style="1" customWidth="1"/>
    <col min="7" max="7" width="5.28515625" style="20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20" customWidth="1"/>
    <col min="22" max="22" width="12.42578125" style="1" customWidth="1"/>
    <col min="23" max="24" width="5.28515625" style="2" customWidth="1"/>
    <col min="25" max="25" width="9.855468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>
      <c r="A2" s="120" t="s">
        <v>128</v>
      </c>
      <c r="B2" s="120"/>
      <c r="C2" s="120"/>
      <c r="D2" s="120"/>
      <c r="E2" s="120" t="s">
        <v>159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7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7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7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AA9" s="17"/>
    </row>
    <row r="10" spans="1:27" s="17" customFormat="1" ht="20.25" customHeight="1">
      <c r="A10" s="88">
        <v>1</v>
      </c>
      <c r="B10" s="117">
        <v>25207209274</v>
      </c>
      <c r="C10" s="90" t="s">
        <v>174</v>
      </c>
      <c r="D10" s="91" t="s">
        <v>19</v>
      </c>
      <c r="E10" s="92">
        <v>36848</v>
      </c>
      <c r="F10" s="93" t="s">
        <v>101</v>
      </c>
      <c r="G10" s="94" t="s">
        <v>47</v>
      </c>
      <c r="H10" s="95">
        <v>7.58</v>
      </c>
      <c r="I10" s="96"/>
      <c r="J10" s="113">
        <v>8.1</v>
      </c>
      <c r="K10" s="96">
        <v>8.3000000000000007</v>
      </c>
      <c r="L10" s="95">
        <v>8.1999999999999993</v>
      </c>
      <c r="M10" s="95">
        <v>7.6</v>
      </c>
      <c r="N10" s="95">
        <v>3.25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7" s="17" customFormat="1" ht="20.25" customHeight="1">
      <c r="A11" s="68">
        <v>2</v>
      </c>
      <c r="B11" s="85">
        <v>25217103085</v>
      </c>
      <c r="C11" s="70" t="s">
        <v>173</v>
      </c>
      <c r="D11" s="71" t="s">
        <v>52</v>
      </c>
      <c r="E11" s="72">
        <v>36961</v>
      </c>
      <c r="F11" s="73" t="s">
        <v>65</v>
      </c>
      <c r="G11" s="74" t="s">
        <v>14</v>
      </c>
      <c r="H11" s="75">
        <v>6</v>
      </c>
      <c r="I11" s="76"/>
      <c r="J11" s="80">
        <v>6.9</v>
      </c>
      <c r="K11" s="76">
        <v>6.3</v>
      </c>
      <c r="L11" s="75">
        <v>6.7</v>
      </c>
      <c r="M11" s="75">
        <v>6.03</v>
      </c>
      <c r="N11" s="75">
        <v>2.25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95</v>
      </c>
      <c r="T11" s="78"/>
      <c r="U11" s="79" t="s">
        <v>132</v>
      </c>
      <c r="W11" s="18">
        <v>0</v>
      </c>
      <c r="X11" s="18"/>
    </row>
    <row r="12" spans="1:27" s="17" customFormat="1" ht="20.25" customHeight="1">
      <c r="A12" s="46">
        <v>3</v>
      </c>
      <c r="B12" s="86">
        <v>25207103662</v>
      </c>
      <c r="C12" s="48" t="s">
        <v>168</v>
      </c>
      <c r="D12" s="49" t="s">
        <v>55</v>
      </c>
      <c r="E12" s="50">
        <v>36924</v>
      </c>
      <c r="F12" s="51" t="s">
        <v>65</v>
      </c>
      <c r="G12" s="52" t="s">
        <v>47</v>
      </c>
      <c r="H12" s="53">
        <v>6.95</v>
      </c>
      <c r="I12" s="54"/>
      <c r="J12" s="81">
        <v>7.8</v>
      </c>
      <c r="K12" s="54">
        <v>9</v>
      </c>
      <c r="L12" s="53">
        <v>8.3000000000000007</v>
      </c>
      <c r="M12" s="53">
        <v>7</v>
      </c>
      <c r="N12" s="53">
        <v>2.83</v>
      </c>
      <c r="O12" s="55" t="s">
        <v>27</v>
      </c>
      <c r="P12" s="55" t="s">
        <v>27</v>
      </c>
      <c r="Q12" s="55" t="s">
        <v>27</v>
      </c>
      <c r="R12" s="55" t="s">
        <v>27</v>
      </c>
      <c r="S12" s="55" t="s">
        <v>97</v>
      </c>
      <c r="T12" s="56"/>
      <c r="U12" s="57" t="s">
        <v>132</v>
      </c>
      <c r="W12" s="18">
        <v>0</v>
      </c>
      <c r="X12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2 L10:M12 O10:R12">
    <cfRule type="cellIs" dxfId="443" priority="712" stopIfTrue="1" operator="lessThan">
      <formula>5</formula>
    </cfRule>
    <cfRule type="cellIs" dxfId="442" priority="713" operator="lessThan">
      <formula>4</formula>
    </cfRule>
  </conditionalFormatting>
  <conditionalFormatting sqref="L10:L12">
    <cfRule type="cellIs" dxfId="441" priority="707" operator="lessThan">
      <formula>1</formula>
    </cfRule>
  </conditionalFormatting>
  <conditionalFormatting sqref="O1:R9">
    <cfRule type="cellIs" dxfId="440" priority="2" operator="equal">
      <formula>"Nợ"</formula>
    </cfRule>
    <cfRule type="cellIs" dxfId="439" priority="3" operator="equal">
      <formula>"Hỏng"</formula>
    </cfRule>
  </conditionalFormatting>
  <conditionalFormatting sqref="O10:R12 J10:M12">
    <cfRule type="cellIs" dxfId="438" priority="708" operator="lessThan">
      <formula>5.5</formula>
    </cfRule>
  </conditionalFormatting>
  <conditionalFormatting sqref="O10:R12 L10:M12 H10:H12">
    <cfRule type="cellIs" dxfId="437" priority="711" stopIfTrue="1" operator="lessThan">
      <formula>5</formula>
    </cfRule>
  </conditionalFormatting>
  <conditionalFormatting sqref="O10:R12">
    <cfRule type="containsText" dxfId="436" priority="709" operator="containsText" text="Nợ">
      <formula>NOT(ISERROR(SEARCH("Nợ",O10)))</formula>
    </cfRule>
    <cfRule type="cellIs" dxfId="435" priority="710" operator="equal">
      <formula>"Ko Đạt"</formula>
    </cfRule>
    <cfRule type="cellIs" dxfId="434" priority="717" operator="equal">
      <formula>"Nợ"</formula>
    </cfRule>
    <cfRule type="cellIs" dxfId="433" priority="718" operator="equal">
      <formula>"Hỏng"</formula>
    </cfRule>
  </conditionalFormatting>
  <conditionalFormatting sqref="P9:R9">
    <cfRule type="containsText" dxfId="432" priority="1" operator="containsText" text="Nợ">
      <formula>NOT(ISERROR(SEARCH("Nợ",P9)))</formula>
    </cfRule>
  </conditionalFormatting>
  <conditionalFormatting sqref="R9:R12">
    <cfRule type="containsText" dxfId="431" priority="4" operator="containsText" text="N">
      <formula>NOT(ISERROR(SEARCH("N",R9)))</formula>
    </cfRule>
  </conditionalFormatting>
  <conditionalFormatting sqref="U10:U12">
    <cfRule type="cellIs" dxfId="430" priority="714" operator="notEqual">
      <formula>"CNTN"</formula>
    </cfRule>
    <cfRule type="cellIs" dxfId="429" priority="715" operator="greaterThan">
      <formula>"HOÃN CN"</formula>
    </cfRule>
    <cfRule type="cellIs" dxfId="428" priority="716" operator="greaterThan">
      <formula>"Hoãn CN"</formula>
    </cfRule>
  </conditionalFormatting>
  <conditionalFormatting sqref="V9:W12">
    <cfRule type="cellIs" dxfId="427" priority="5" operator="greaterThan">
      <formula>0</formula>
    </cfRule>
  </conditionalFormatting>
  <conditionalFormatting sqref="X1:X12">
    <cfRule type="containsText" dxfId="426" priority="719" operator="containsText" text="h">
      <formula>NOT(ISERROR(SEARCH("h",X1)))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A12"/>
  <sheetViews>
    <sheetView zoomScale="90" zoomScaleNormal="90" workbookViewId="0">
      <pane ySplit="8" topLeftCell="A9" activePane="bottomLeft" state="frozen"/>
      <selection pane="bottomLeft" activeCell="P19" sqref="P19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9.85546875" style="20" customWidth="1"/>
    <col min="6" max="6" width="12" style="1" customWidth="1"/>
    <col min="7" max="7" width="5.28515625" style="20" customWidth="1"/>
    <col min="8" max="9" width="6.140625" style="1" customWidth="1"/>
    <col min="10" max="12" width="6" style="1" customWidth="1"/>
    <col min="13" max="14" width="5.5703125" style="1" customWidth="1"/>
    <col min="15" max="18" width="5.7109375" style="1" customWidth="1"/>
    <col min="19" max="19" width="10.85546875" style="1" customWidth="1"/>
    <col min="20" max="20" width="9.5703125" style="1" customWidth="1"/>
    <col min="21" max="21" width="10.42578125" style="20" customWidth="1"/>
    <col min="22" max="22" width="13.85546875" style="1" customWidth="1"/>
    <col min="23" max="24" width="5.28515625" style="2" customWidth="1"/>
    <col min="25" max="25" width="9.855468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>
      <c r="A2" s="120" t="s">
        <v>128</v>
      </c>
      <c r="B2" s="120"/>
      <c r="C2" s="120"/>
      <c r="D2" s="120"/>
      <c r="E2" s="120" t="s">
        <v>175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7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7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7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AA9" s="17"/>
    </row>
    <row r="10" spans="1:27" s="17" customFormat="1" ht="20.25" customHeight="1">
      <c r="A10" s="88">
        <v>1</v>
      </c>
      <c r="B10" s="117">
        <v>25217104225</v>
      </c>
      <c r="C10" s="90" t="s">
        <v>111</v>
      </c>
      <c r="D10" s="91" t="s">
        <v>177</v>
      </c>
      <c r="E10" s="92" t="s">
        <v>178</v>
      </c>
      <c r="F10" s="93" t="s">
        <v>151</v>
      </c>
      <c r="G10" s="94" t="s">
        <v>14</v>
      </c>
      <c r="H10" s="95">
        <v>7.86</v>
      </c>
      <c r="I10" s="96"/>
      <c r="J10" s="113">
        <v>8.9</v>
      </c>
      <c r="K10" s="96">
        <v>9.1</v>
      </c>
      <c r="L10" s="95">
        <v>9</v>
      </c>
      <c r="M10" s="95">
        <v>7.9</v>
      </c>
      <c r="N10" s="95">
        <v>3.39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97</v>
      </c>
      <c r="T10" s="98"/>
      <c r="U10" s="99" t="s">
        <v>132</v>
      </c>
      <c r="W10" s="18">
        <v>0</v>
      </c>
      <c r="X10" s="18"/>
    </row>
    <row r="11" spans="1:27" s="17" customFormat="1" ht="20.25" customHeight="1">
      <c r="A11" s="68">
        <v>2</v>
      </c>
      <c r="B11" s="85">
        <v>25207107400</v>
      </c>
      <c r="C11" s="70" t="s">
        <v>179</v>
      </c>
      <c r="D11" s="71" t="s">
        <v>37</v>
      </c>
      <c r="E11" s="72" t="s">
        <v>180</v>
      </c>
      <c r="F11" s="73" t="s">
        <v>65</v>
      </c>
      <c r="G11" s="74" t="s">
        <v>47</v>
      </c>
      <c r="H11" s="75">
        <v>7.24</v>
      </c>
      <c r="I11" s="76"/>
      <c r="J11" s="80">
        <v>9.1999999999999993</v>
      </c>
      <c r="K11" s="76">
        <v>9</v>
      </c>
      <c r="L11" s="75">
        <v>9.1</v>
      </c>
      <c r="M11" s="75">
        <v>7.31</v>
      </c>
      <c r="N11" s="75">
        <v>3.04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97</v>
      </c>
      <c r="T11" s="78"/>
      <c r="U11" s="79" t="s">
        <v>132</v>
      </c>
      <c r="V11" s="87"/>
      <c r="W11" s="18">
        <v>0</v>
      </c>
      <c r="X11" s="18"/>
    </row>
    <row r="12" spans="1:27" s="17" customFormat="1" ht="20.25" customHeight="1">
      <c r="A12" s="46">
        <v>3</v>
      </c>
      <c r="B12" s="86">
        <v>26217125462</v>
      </c>
      <c r="C12" s="48" t="s">
        <v>154</v>
      </c>
      <c r="D12" s="49" t="s">
        <v>48</v>
      </c>
      <c r="E12" s="50" t="s">
        <v>181</v>
      </c>
      <c r="F12" s="51" t="s">
        <v>65</v>
      </c>
      <c r="G12" s="52" t="s">
        <v>14</v>
      </c>
      <c r="H12" s="53">
        <v>6.97</v>
      </c>
      <c r="I12" s="54"/>
      <c r="J12" s="81">
        <v>7.9</v>
      </c>
      <c r="K12" s="54">
        <v>7.9</v>
      </c>
      <c r="L12" s="53">
        <v>7.9</v>
      </c>
      <c r="M12" s="53">
        <v>7</v>
      </c>
      <c r="N12" s="53">
        <v>2.85</v>
      </c>
      <c r="O12" s="55" t="s">
        <v>27</v>
      </c>
      <c r="P12" s="55" t="s">
        <v>27</v>
      </c>
      <c r="Q12" s="55" t="s">
        <v>27</v>
      </c>
      <c r="R12" s="55" t="s">
        <v>27</v>
      </c>
      <c r="S12" s="55" t="s">
        <v>95</v>
      </c>
      <c r="T12" s="56"/>
      <c r="U12" s="57" t="s">
        <v>132</v>
      </c>
      <c r="W12" s="18">
        <v>0</v>
      </c>
      <c r="X12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2 L10:M12 O10:R12">
    <cfRule type="cellIs" dxfId="425" priority="17" stopIfTrue="1" operator="lessThan">
      <formula>5</formula>
    </cfRule>
    <cfRule type="cellIs" dxfId="424" priority="18" operator="lessThan">
      <formula>4</formula>
    </cfRule>
  </conditionalFormatting>
  <conditionalFormatting sqref="J10:M12 O10:R12">
    <cfRule type="cellIs" dxfId="423" priority="19" operator="lessThan">
      <formula>5.5</formula>
    </cfRule>
  </conditionalFormatting>
  <conditionalFormatting sqref="L10:L12">
    <cfRule type="cellIs" dxfId="422" priority="14" operator="lessThan">
      <formula>1</formula>
    </cfRule>
  </conditionalFormatting>
  <conditionalFormatting sqref="O1:R9">
    <cfRule type="cellIs" dxfId="421" priority="8" operator="equal">
      <formula>"Nợ"</formula>
    </cfRule>
    <cfRule type="cellIs" dxfId="420" priority="9" operator="equal">
      <formula>"Hỏng"</formula>
    </cfRule>
  </conditionalFormatting>
  <conditionalFormatting sqref="O10:R12 L10:M12 H10:H12">
    <cfRule type="cellIs" dxfId="419" priority="16" stopIfTrue="1" operator="lessThan">
      <formula>5</formula>
    </cfRule>
  </conditionalFormatting>
  <conditionalFormatting sqref="O10:R12">
    <cfRule type="cellIs" dxfId="418" priority="15" operator="equal">
      <formula>"Ko Đạt"</formula>
    </cfRule>
    <cfRule type="containsText" dxfId="417" priority="23" operator="containsText" text="Nợ">
      <formula>NOT(ISERROR(SEARCH("Nợ",O10)))</formula>
    </cfRule>
    <cfRule type="cellIs" dxfId="416" priority="26" operator="equal">
      <formula>"Nợ"</formula>
    </cfRule>
    <cfRule type="cellIs" dxfId="415" priority="27" operator="equal">
      <formula>"Hỏng"</formula>
    </cfRule>
  </conditionalFormatting>
  <conditionalFormatting sqref="P9:R9">
    <cfRule type="containsText" dxfId="414" priority="7" operator="containsText" text="Nợ">
      <formula>NOT(ISERROR(SEARCH("Nợ",P9)))</formula>
    </cfRule>
  </conditionalFormatting>
  <conditionalFormatting sqref="R9">
    <cfRule type="containsText" dxfId="413" priority="10" operator="containsText" text="N">
      <formula>NOT(ISERROR(SEARCH("N",R9)))</formula>
    </cfRule>
  </conditionalFormatting>
  <conditionalFormatting sqref="R10:R12">
    <cfRule type="containsText" dxfId="412" priority="24" operator="containsText" text="N">
      <formula>NOT(ISERROR(SEARCH("N",R10)))</formula>
    </cfRule>
  </conditionalFormatting>
  <conditionalFormatting sqref="U10:U12">
    <cfRule type="cellIs" dxfId="411" priority="20" operator="notEqual">
      <formula>"CNTN"</formula>
    </cfRule>
    <cfRule type="cellIs" dxfId="410" priority="21" operator="greaterThan">
      <formula>"HOÃN CN"</formula>
    </cfRule>
    <cfRule type="cellIs" dxfId="409" priority="22" operator="greaterThan">
      <formula>"Hoãn CN"</formula>
    </cfRule>
  </conditionalFormatting>
  <conditionalFormatting sqref="V9:W12">
    <cfRule type="cellIs" dxfId="408" priority="11" operator="greaterThan">
      <formula>0</formula>
    </cfRule>
  </conditionalFormatting>
  <conditionalFormatting sqref="X1:X12">
    <cfRule type="containsText" dxfId="407" priority="12" operator="containsText" text="h">
      <formula>NOT(ISERROR(SEARCH("h",X1)))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11"/>
  <sheetViews>
    <sheetView zoomScale="90" zoomScaleNormal="90" workbookViewId="0">
      <pane ySplit="8" topLeftCell="A9" activePane="bottomLeft" state="frozen"/>
      <selection pane="bottomLeft" activeCell="B10" sqref="B10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9.7109375" style="1" customWidth="1"/>
    <col min="20" max="20" width="9.5703125" style="1" customWidth="1"/>
    <col min="21" max="21" width="10.140625" style="20" customWidth="1"/>
    <col min="22" max="22" width="13.42578125" style="1" customWidth="1"/>
    <col min="23" max="24" width="5.28515625" style="2" customWidth="1"/>
    <col min="25" max="248" width="9.140625" style="1"/>
    <col min="249" max="249" width="4.42578125" style="1" customWidth="1"/>
    <col min="250" max="250" width="12.85546875" style="1" customWidth="1"/>
    <col min="251" max="251" width="16.140625" style="1" customWidth="1"/>
    <col min="252" max="252" width="7.5703125" style="1" customWidth="1"/>
    <col min="253" max="253" width="9.85546875" style="1" customWidth="1"/>
    <col min="254" max="254" width="10.140625" style="1" customWidth="1"/>
    <col min="255" max="255" width="4.85546875" style="1" customWidth="1"/>
    <col min="256" max="257" width="6.140625" style="1" customWidth="1"/>
    <col min="258" max="261" width="6" style="1" customWidth="1"/>
    <col min="262" max="267" width="5.140625" style="1" customWidth="1"/>
    <col min="268" max="268" width="9.7109375" style="1" customWidth="1"/>
    <col min="269" max="269" width="11.7109375" style="1" customWidth="1"/>
    <col min="270" max="270" width="9.140625" style="1"/>
    <col min="271" max="271" width="9.85546875" style="1" customWidth="1"/>
    <col min="272" max="273" width="7.85546875" style="1" customWidth="1"/>
    <col min="274" max="504" width="9.140625" style="1"/>
    <col min="505" max="505" width="4.42578125" style="1" customWidth="1"/>
    <col min="506" max="506" width="12.85546875" style="1" customWidth="1"/>
    <col min="507" max="507" width="16.140625" style="1" customWidth="1"/>
    <col min="508" max="508" width="7.5703125" style="1" customWidth="1"/>
    <col min="509" max="509" width="9.85546875" style="1" customWidth="1"/>
    <col min="510" max="510" width="10.140625" style="1" customWidth="1"/>
    <col min="511" max="511" width="4.85546875" style="1" customWidth="1"/>
    <col min="512" max="513" width="6.140625" style="1" customWidth="1"/>
    <col min="514" max="517" width="6" style="1" customWidth="1"/>
    <col min="518" max="523" width="5.140625" style="1" customWidth="1"/>
    <col min="524" max="524" width="9.7109375" style="1" customWidth="1"/>
    <col min="525" max="525" width="11.7109375" style="1" customWidth="1"/>
    <col min="526" max="526" width="9.140625" style="1"/>
    <col min="527" max="527" width="9.85546875" style="1" customWidth="1"/>
    <col min="528" max="529" width="7.85546875" style="1" customWidth="1"/>
    <col min="530" max="760" width="9.140625" style="1"/>
    <col min="761" max="761" width="4.42578125" style="1" customWidth="1"/>
    <col min="762" max="762" width="12.85546875" style="1" customWidth="1"/>
    <col min="763" max="763" width="16.140625" style="1" customWidth="1"/>
    <col min="764" max="764" width="7.5703125" style="1" customWidth="1"/>
    <col min="765" max="765" width="9.85546875" style="1" customWidth="1"/>
    <col min="766" max="766" width="10.140625" style="1" customWidth="1"/>
    <col min="767" max="767" width="4.85546875" style="1" customWidth="1"/>
    <col min="768" max="769" width="6.140625" style="1" customWidth="1"/>
    <col min="770" max="773" width="6" style="1" customWidth="1"/>
    <col min="774" max="779" width="5.140625" style="1" customWidth="1"/>
    <col min="780" max="780" width="9.7109375" style="1" customWidth="1"/>
    <col min="781" max="781" width="11.7109375" style="1" customWidth="1"/>
    <col min="782" max="782" width="9.140625" style="1"/>
    <col min="783" max="783" width="9.85546875" style="1" customWidth="1"/>
    <col min="784" max="785" width="7.85546875" style="1" customWidth="1"/>
    <col min="786" max="1016" width="9.140625" style="1"/>
    <col min="1017" max="1017" width="4.42578125" style="1" customWidth="1"/>
    <col min="1018" max="1018" width="12.85546875" style="1" customWidth="1"/>
    <col min="1019" max="1019" width="16.140625" style="1" customWidth="1"/>
    <col min="1020" max="1020" width="7.5703125" style="1" customWidth="1"/>
    <col min="1021" max="1021" width="9.85546875" style="1" customWidth="1"/>
    <col min="1022" max="1022" width="10.140625" style="1" customWidth="1"/>
    <col min="1023" max="1023" width="4.85546875" style="1" customWidth="1"/>
    <col min="1024" max="1025" width="6.140625" style="1" customWidth="1"/>
    <col min="1026" max="1029" width="6" style="1" customWidth="1"/>
    <col min="1030" max="1035" width="5.140625" style="1" customWidth="1"/>
    <col min="1036" max="1036" width="9.7109375" style="1" customWidth="1"/>
    <col min="1037" max="1037" width="11.7109375" style="1" customWidth="1"/>
    <col min="1038" max="1038" width="9.140625" style="1"/>
    <col min="1039" max="1039" width="9.85546875" style="1" customWidth="1"/>
    <col min="1040" max="1041" width="7.85546875" style="1" customWidth="1"/>
    <col min="1042" max="1272" width="9.140625" style="1"/>
    <col min="1273" max="1273" width="4.42578125" style="1" customWidth="1"/>
    <col min="1274" max="1274" width="12.85546875" style="1" customWidth="1"/>
    <col min="1275" max="1275" width="16.140625" style="1" customWidth="1"/>
    <col min="1276" max="1276" width="7.5703125" style="1" customWidth="1"/>
    <col min="1277" max="1277" width="9.85546875" style="1" customWidth="1"/>
    <col min="1278" max="1278" width="10.140625" style="1" customWidth="1"/>
    <col min="1279" max="1279" width="4.85546875" style="1" customWidth="1"/>
    <col min="1280" max="1281" width="6.140625" style="1" customWidth="1"/>
    <col min="1282" max="1285" width="6" style="1" customWidth="1"/>
    <col min="1286" max="1291" width="5.140625" style="1" customWidth="1"/>
    <col min="1292" max="1292" width="9.7109375" style="1" customWidth="1"/>
    <col min="1293" max="1293" width="11.7109375" style="1" customWidth="1"/>
    <col min="1294" max="1294" width="9.140625" style="1"/>
    <col min="1295" max="1295" width="9.85546875" style="1" customWidth="1"/>
    <col min="1296" max="1297" width="7.85546875" style="1" customWidth="1"/>
    <col min="1298" max="1528" width="9.140625" style="1"/>
    <col min="1529" max="1529" width="4.42578125" style="1" customWidth="1"/>
    <col min="1530" max="1530" width="12.85546875" style="1" customWidth="1"/>
    <col min="1531" max="1531" width="16.140625" style="1" customWidth="1"/>
    <col min="1532" max="1532" width="7.5703125" style="1" customWidth="1"/>
    <col min="1533" max="1533" width="9.85546875" style="1" customWidth="1"/>
    <col min="1534" max="1534" width="10.140625" style="1" customWidth="1"/>
    <col min="1535" max="1535" width="4.85546875" style="1" customWidth="1"/>
    <col min="1536" max="1537" width="6.140625" style="1" customWidth="1"/>
    <col min="1538" max="1541" width="6" style="1" customWidth="1"/>
    <col min="1542" max="1547" width="5.140625" style="1" customWidth="1"/>
    <col min="1548" max="1548" width="9.7109375" style="1" customWidth="1"/>
    <col min="1549" max="1549" width="11.7109375" style="1" customWidth="1"/>
    <col min="1550" max="1550" width="9.140625" style="1"/>
    <col min="1551" max="1551" width="9.85546875" style="1" customWidth="1"/>
    <col min="1552" max="1553" width="7.85546875" style="1" customWidth="1"/>
    <col min="1554" max="1784" width="9.140625" style="1"/>
    <col min="1785" max="1785" width="4.42578125" style="1" customWidth="1"/>
    <col min="1786" max="1786" width="12.85546875" style="1" customWidth="1"/>
    <col min="1787" max="1787" width="16.140625" style="1" customWidth="1"/>
    <col min="1788" max="1788" width="7.5703125" style="1" customWidth="1"/>
    <col min="1789" max="1789" width="9.85546875" style="1" customWidth="1"/>
    <col min="1790" max="1790" width="10.140625" style="1" customWidth="1"/>
    <col min="1791" max="1791" width="4.85546875" style="1" customWidth="1"/>
    <col min="1792" max="1793" width="6.140625" style="1" customWidth="1"/>
    <col min="1794" max="1797" width="6" style="1" customWidth="1"/>
    <col min="1798" max="1803" width="5.140625" style="1" customWidth="1"/>
    <col min="1804" max="1804" width="9.7109375" style="1" customWidth="1"/>
    <col min="1805" max="1805" width="11.7109375" style="1" customWidth="1"/>
    <col min="1806" max="1806" width="9.140625" style="1"/>
    <col min="1807" max="1807" width="9.85546875" style="1" customWidth="1"/>
    <col min="1808" max="1809" width="7.85546875" style="1" customWidth="1"/>
    <col min="1810" max="2040" width="9.140625" style="1"/>
    <col min="2041" max="2041" width="4.42578125" style="1" customWidth="1"/>
    <col min="2042" max="2042" width="12.85546875" style="1" customWidth="1"/>
    <col min="2043" max="2043" width="16.140625" style="1" customWidth="1"/>
    <col min="2044" max="2044" width="7.5703125" style="1" customWidth="1"/>
    <col min="2045" max="2045" width="9.85546875" style="1" customWidth="1"/>
    <col min="2046" max="2046" width="10.140625" style="1" customWidth="1"/>
    <col min="2047" max="2047" width="4.85546875" style="1" customWidth="1"/>
    <col min="2048" max="2049" width="6.140625" style="1" customWidth="1"/>
    <col min="2050" max="2053" width="6" style="1" customWidth="1"/>
    <col min="2054" max="2059" width="5.140625" style="1" customWidth="1"/>
    <col min="2060" max="2060" width="9.7109375" style="1" customWidth="1"/>
    <col min="2061" max="2061" width="11.7109375" style="1" customWidth="1"/>
    <col min="2062" max="2062" width="9.140625" style="1"/>
    <col min="2063" max="2063" width="9.85546875" style="1" customWidth="1"/>
    <col min="2064" max="2065" width="7.85546875" style="1" customWidth="1"/>
    <col min="2066" max="2296" width="9.140625" style="1"/>
    <col min="2297" max="2297" width="4.42578125" style="1" customWidth="1"/>
    <col min="2298" max="2298" width="12.85546875" style="1" customWidth="1"/>
    <col min="2299" max="2299" width="16.140625" style="1" customWidth="1"/>
    <col min="2300" max="2300" width="7.5703125" style="1" customWidth="1"/>
    <col min="2301" max="2301" width="9.85546875" style="1" customWidth="1"/>
    <col min="2302" max="2302" width="10.140625" style="1" customWidth="1"/>
    <col min="2303" max="2303" width="4.85546875" style="1" customWidth="1"/>
    <col min="2304" max="2305" width="6.140625" style="1" customWidth="1"/>
    <col min="2306" max="2309" width="6" style="1" customWidth="1"/>
    <col min="2310" max="2315" width="5.140625" style="1" customWidth="1"/>
    <col min="2316" max="2316" width="9.7109375" style="1" customWidth="1"/>
    <col min="2317" max="2317" width="11.7109375" style="1" customWidth="1"/>
    <col min="2318" max="2318" width="9.140625" style="1"/>
    <col min="2319" max="2319" width="9.85546875" style="1" customWidth="1"/>
    <col min="2320" max="2321" width="7.85546875" style="1" customWidth="1"/>
    <col min="2322" max="2552" width="9.140625" style="1"/>
    <col min="2553" max="2553" width="4.42578125" style="1" customWidth="1"/>
    <col min="2554" max="2554" width="12.85546875" style="1" customWidth="1"/>
    <col min="2555" max="2555" width="16.140625" style="1" customWidth="1"/>
    <col min="2556" max="2556" width="7.5703125" style="1" customWidth="1"/>
    <col min="2557" max="2557" width="9.85546875" style="1" customWidth="1"/>
    <col min="2558" max="2558" width="10.140625" style="1" customWidth="1"/>
    <col min="2559" max="2559" width="4.85546875" style="1" customWidth="1"/>
    <col min="2560" max="2561" width="6.140625" style="1" customWidth="1"/>
    <col min="2562" max="2565" width="6" style="1" customWidth="1"/>
    <col min="2566" max="2571" width="5.140625" style="1" customWidth="1"/>
    <col min="2572" max="2572" width="9.7109375" style="1" customWidth="1"/>
    <col min="2573" max="2573" width="11.7109375" style="1" customWidth="1"/>
    <col min="2574" max="2574" width="9.140625" style="1"/>
    <col min="2575" max="2575" width="9.85546875" style="1" customWidth="1"/>
    <col min="2576" max="2577" width="7.85546875" style="1" customWidth="1"/>
    <col min="2578" max="2808" width="9.140625" style="1"/>
    <col min="2809" max="2809" width="4.42578125" style="1" customWidth="1"/>
    <col min="2810" max="2810" width="12.85546875" style="1" customWidth="1"/>
    <col min="2811" max="2811" width="16.140625" style="1" customWidth="1"/>
    <col min="2812" max="2812" width="7.5703125" style="1" customWidth="1"/>
    <col min="2813" max="2813" width="9.85546875" style="1" customWidth="1"/>
    <col min="2814" max="2814" width="10.140625" style="1" customWidth="1"/>
    <col min="2815" max="2815" width="4.85546875" style="1" customWidth="1"/>
    <col min="2816" max="2817" width="6.140625" style="1" customWidth="1"/>
    <col min="2818" max="2821" width="6" style="1" customWidth="1"/>
    <col min="2822" max="2827" width="5.140625" style="1" customWidth="1"/>
    <col min="2828" max="2828" width="9.7109375" style="1" customWidth="1"/>
    <col min="2829" max="2829" width="11.7109375" style="1" customWidth="1"/>
    <col min="2830" max="2830" width="9.140625" style="1"/>
    <col min="2831" max="2831" width="9.85546875" style="1" customWidth="1"/>
    <col min="2832" max="2833" width="7.85546875" style="1" customWidth="1"/>
    <col min="2834" max="3064" width="9.140625" style="1"/>
    <col min="3065" max="3065" width="4.42578125" style="1" customWidth="1"/>
    <col min="3066" max="3066" width="12.85546875" style="1" customWidth="1"/>
    <col min="3067" max="3067" width="16.140625" style="1" customWidth="1"/>
    <col min="3068" max="3068" width="7.5703125" style="1" customWidth="1"/>
    <col min="3069" max="3069" width="9.85546875" style="1" customWidth="1"/>
    <col min="3070" max="3070" width="10.140625" style="1" customWidth="1"/>
    <col min="3071" max="3071" width="4.85546875" style="1" customWidth="1"/>
    <col min="3072" max="3073" width="6.140625" style="1" customWidth="1"/>
    <col min="3074" max="3077" width="6" style="1" customWidth="1"/>
    <col min="3078" max="3083" width="5.140625" style="1" customWidth="1"/>
    <col min="3084" max="3084" width="9.7109375" style="1" customWidth="1"/>
    <col min="3085" max="3085" width="11.7109375" style="1" customWidth="1"/>
    <col min="3086" max="3086" width="9.140625" style="1"/>
    <col min="3087" max="3087" width="9.85546875" style="1" customWidth="1"/>
    <col min="3088" max="3089" width="7.85546875" style="1" customWidth="1"/>
    <col min="3090" max="3320" width="9.140625" style="1"/>
    <col min="3321" max="3321" width="4.42578125" style="1" customWidth="1"/>
    <col min="3322" max="3322" width="12.85546875" style="1" customWidth="1"/>
    <col min="3323" max="3323" width="16.140625" style="1" customWidth="1"/>
    <col min="3324" max="3324" width="7.5703125" style="1" customWidth="1"/>
    <col min="3325" max="3325" width="9.85546875" style="1" customWidth="1"/>
    <col min="3326" max="3326" width="10.140625" style="1" customWidth="1"/>
    <col min="3327" max="3327" width="4.85546875" style="1" customWidth="1"/>
    <col min="3328" max="3329" width="6.140625" style="1" customWidth="1"/>
    <col min="3330" max="3333" width="6" style="1" customWidth="1"/>
    <col min="3334" max="3339" width="5.140625" style="1" customWidth="1"/>
    <col min="3340" max="3340" width="9.7109375" style="1" customWidth="1"/>
    <col min="3341" max="3341" width="11.7109375" style="1" customWidth="1"/>
    <col min="3342" max="3342" width="9.140625" style="1"/>
    <col min="3343" max="3343" width="9.85546875" style="1" customWidth="1"/>
    <col min="3344" max="3345" width="7.85546875" style="1" customWidth="1"/>
    <col min="3346" max="3576" width="9.140625" style="1"/>
    <col min="3577" max="3577" width="4.42578125" style="1" customWidth="1"/>
    <col min="3578" max="3578" width="12.85546875" style="1" customWidth="1"/>
    <col min="3579" max="3579" width="16.140625" style="1" customWidth="1"/>
    <col min="3580" max="3580" width="7.5703125" style="1" customWidth="1"/>
    <col min="3581" max="3581" width="9.85546875" style="1" customWidth="1"/>
    <col min="3582" max="3582" width="10.140625" style="1" customWidth="1"/>
    <col min="3583" max="3583" width="4.85546875" style="1" customWidth="1"/>
    <col min="3584" max="3585" width="6.140625" style="1" customWidth="1"/>
    <col min="3586" max="3589" width="6" style="1" customWidth="1"/>
    <col min="3590" max="3595" width="5.140625" style="1" customWidth="1"/>
    <col min="3596" max="3596" width="9.7109375" style="1" customWidth="1"/>
    <col min="3597" max="3597" width="11.7109375" style="1" customWidth="1"/>
    <col min="3598" max="3598" width="9.140625" style="1"/>
    <col min="3599" max="3599" width="9.85546875" style="1" customWidth="1"/>
    <col min="3600" max="3601" width="7.85546875" style="1" customWidth="1"/>
    <col min="3602" max="3832" width="9.140625" style="1"/>
    <col min="3833" max="3833" width="4.42578125" style="1" customWidth="1"/>
    <col min="3834" max="3834" width="12.85546875" style="1" customWidth="1"/>
    <col min="3835" max="3835" width="16.140625" style="1" customWidth="1"/>
    <col min="3836" max="3836" width="7.5703125" style="1" customWidth="1"/>
    <col min="3837" max="3837" width="9.85546875" style="1" customWidth="1"/>
    <col min="3838" max="3838" width="10.140625" style="1" customWidth="1"/>
    <col min="3839" max="3839" width="4.85546875" style="1" customWidth="1"/>
    <col min="3840" max="3841" width="6.140625" style="1" customWidth="1"/>
    <col min="3842" max="3845" width="6" style="1" customWidth="1"/>
    <col min="3846" max="3851" width="5.140625" style="1" customWidth="1"/>
    <col min="3852" max="3852" width="9.7109375" style="1" customWidth="1"/>
    <col min="3853" max="3853" width="11.7109375" style="1" customWidth="1"/>
    <col min="3854" max="3854" width="9.140625" style="1"/>
    <col min="3855" max="3855" width="9.85546875" style="1" customWidth="1"/>
    <col min="3856" max="3857" width="7.85546875" style="1" customWidth="1"/>
    <col min="3858" max="4088" width="9.140625" style="1"/>
    <col min="4089" max="4089" width="4.42578125" style="1" customWidth="1"/>
    <col min="4090" max="4090" width="12.85546875" style="1" customWidth="1"/>
    <col min="4091" max="4091" width="16.140625" style="1" customWidth="1"/>
    <col min="4092" max="4092" width="7.5703125" style="1" customWidth="1"/>
    <col min="4093" max="4093" width="9.85546875" style="1" customWidth="1"/>
    <col min="4094" max="4094" width="10.140625" style="1" customWidth="1"/>
    <col min="4095" max="4095" width="4.85546875" style="1" customWidth="1"/>
    <col min="4096" max="4097" width="6.140625" style="1" customWidth="1"/>
    <col min="4098" max="4101" width="6" style="1" customWidth="1"/>
    <col min="4102" max="4107" width="5.140625" style="1" customWidth="1"/>
    <col min="4108" max="4108" width="9.7109375" style="1" customWidth="1"/>
    <col min="4109" max="4109" width="11.7109375" style="1" customWidth="1"/>
    <col min="4110" max="4110" width="9.140625" style="1"/>
    <col min="4111" max="4111" width="9.85546875" style="1" customWidth="1"/>
    <col min="4112" max="4113" width="7.85546875" style="1" customWidth="1"/>
    <col min="4114" max="4344" width="9.140625" style="1"/>
    <col min="4345" max="4345" width="4.42578125" style="1" customWidth="1"/>
    <col min="4346" max="4346" width="12.85546875" style="1" customWidth="1"/>
    <col min="4347" max="4347" width="16.140625" style="1" customWidth="1"/>
    <col min="4348" max="4348" width="7.5703125" style="1" customWidth="1"/>
    <col min="4349" max="4349" width="9.85546875" style="1" customWidth="1"/>
    <col min="4350" max="4350" width="10.140625" style="1" customWidth="1"/>
    <col min="4351" max="4351" width="4.85546875" style="1" customWidth="1"/>
    <col min="4352" max="4353" width="6.140625" style="1" customWidth="1"/>
    <col min="4354" max="4357" width="6" style="1" customWidth="1"/>
    <col min="4358" max="4363" width="5.140625" style="1" customWidth="1"/>
    <col min="4364" max="4364" width="9.7109375" style="1" customWidth="1"/>
    <col min="4365" max="4365" width="11.7109375" style="1" customWidth="1"/>
    <col min="4366" max="4366" width="9.140625" style="1"/>
    <col min="4367" max="4367" width="9.85546875" style="1" customWidth="1"/>
    <col min="4368" max="4369" width="7.85546875" style="1" customWidth="1"/>
    <col min="4370" max="4600" width="9.140625" style="1"/>
    <col min="4601" max="4601" width="4.42578125" style="1" customWidth="1"/>
    <col min="4602" max="4602" width="12.85546875" style="1" customWidth="1"/>
    <col min="4603" max="4603" width="16.140625" style="1" customWidth="1"/>
    <col min="4604" max="4604" width="7.5703125" style="1" customWidth="1"/>
    <col min="4605" max="4605" width="9.85546875" style="1" customWidth="1"/>
    <col min="4606" max="4606" width="10.140625" style="1" customWidth="1"/>
    <col min="4607" max="4607" width="4.85546875" style="1" customWidth="1"/>
    <col min="4608" max="4609" width="6.140625" style="1" customWidth="1"/>
    <col min="4610" max="4613" width="6" style="1" customWidth="1"/>
    <col min="4614" max="4619" width="5.140625" style="1" customWidth="1"/>
    <col min="4620" max="4620" width="9.7109375" style="1" customWidth="1"/>
    <col min="4621" max="4621" width="11.7109375" style="1" customWidth="1"/>
    <col min="4622" max="4622" width="9.140625" style="1"/>
    <col min="4623" max="4623" width="9.85546875" style="1" customWidth="1"/>
    <col min="4624" max="4625" width="7.85546875" style="1" customWidth="1"/>
    <col min="4626" max="4856" width="9.140625" style="1"/>
    <col min="4857" max="4857" width="4.42578125" style="1" customWidth="1"/>
    <col min="4858" max="4858" width="12.85546875" style="1" customWidth="1"/>
    <col min="4859" max="4859" width="16.140625" style="1" customWidth="1"/>
    <col min="4860" max="4860" width="7.5703125" style="1" customWidth="1"/>
    <col min="4861" max="4861" width="9.85546875" style="1" customWidth="1"/>
    <col min="4862" max="4862" width="10.140625" style="1" customWidth="1"/>
    <col min="4863" max="4863" width="4.85546875" style="1" customWidth="1"/>
    <col min="4864" max="4865" width="6.140625" style="1" customWidth="1"/>
    <col min="4866" max="4869" width="6" style="1" customWidth="1"/>
    <col min="4870" max="4875" width="5.140625" style="1" customWidth="1"/>
    <col min="4876" max="4876" width="9.7109375" style="1" customWidth="1"/>
    <col min="4877" max="4877" width="11.7109375" style="1" customWidth="1"/>
    <col min="4878" max="4878" width="9.140625" style="1"/>
    <col min="4879" max="4879" width="9.85546875" style="1" customWidth="1"/>
    <col min="4880" max="4881" width="7.85546875" style="1" customWidth="1"/>
    <col min="4882" max="5112" width="9.140625" style="1"/>
    <col min="5113" max="5113" width="4.42578125" style="1" customWidth="1"/>
    <col min="5114" max="5114" width="12.85546875" style="1" customWidth="1"/>
    <col min="5115" max="5115" width="16.140625" style="1" customWidth="1"/>
    <col min="5116" max="5116" width="7.5703125" style="1" customWidth="1"/>
    <col min="5117" max="5117" width="9.85546875" style="1" customWidth="1"/>
    <col min="5118" max="5118" width="10.140625" style="1" customWidth="1"/>
    <col min="5119" max="5119" width="4.85546875" style="1" customWidth="1"/>
    <col min="5120" max="5121" width="6.140625" style="1" customWidth="1"/>
    <col min="5122" max="5125" width="6" style="1" customWidth="1"/>
    <col min="5126" max="5131" width="5.140625" style="1" customWidth="1"/>
    <col min="5132" max="5132" width="9.7109375" style="1" customWidth="1"/>
    <col min="5133" max="5133" width="11.7109375" style="1" customWidth="1"/>
    <col min="5134" max="5134" width="9.140625" style="1"/>
    <col min="5135" max="5135" width="9.85546875" style="1" customWidth="1"/>
    <col min="5136" max="5137" width="7.85546875" style="1" customWidth="1"/>
    <col min="5138" max="5368" width="9.140625" style="1"/>
    <col min="5369" max="5369" width="4.42578125" style="1" customWidth="1"/>
    <col min="5370" max="5370" width="12.85546875" style="1" customWidth="1"/>
    <col min="5371" max="5371" width="16.140625" style="1" customWidth="1"/>
    <col min="5372" max="5372" width="7.5703125" style="1" customWidth="1"/>
    <col min="5373" max="5373" width="9.85546875" style="1" customWidth="1"/>
    <col min="5374" max="5374" width="10.140625" style="1" customWidth="1"/>
    <col min="5375" max="5375" width="4.85546875" style="1" customWidth="1"/>
    <col min="5376" max="5377" width="6.140625" style="1" customWidth="1"/>
    <col min="5378" max="5381" width="6" style="1" customWidth="1"/>
    <col min="5382" max="5387" width="5.140625" style="1" customWidth="1"/>
    <col min="5388" max="5388" width="9.7109375" style="1" customWidth="1"/>
    <col min="5389" max="5389" width="11.7109375" style="1" customWidth="1"/>
    <col min="5390" max="5390" width="9.140625" style="1"/>
    <col min="5391" max="5391" width="9.85546875" style="1" customWidth="1"/>
    <col min="5392" max="5393" width="7.85546875" style="1" customWidth="1"/>
    <col min="5394" max="5624" width="9.140625" style="1"/>
    <col min="5625" max="5625" width="4.42578125" style="1" customWidth="1"/>
    <col min="5626" max="5626" width="12.85546875" style="1" customWidth="1"/>
    <col min="5627" max="5627" width="16.140625" style="1" customWidth="1"/>
    <col min="5628" max="5628" width="7.5703125" style="1" customWidth="1"/>
    <col min="5629" max="5629" width="9.85546875" style="1" customWidth="1"/>
    <col min="5630" max="5630" width="10.140625" style="1" customWidth="1"/>
    <col min="5631" max="5631" width="4.85546875" style="1" customWidth="1"/>
    <col min="5632" max="5633" width="6.140625" style="1" customWidth="1"/>
    <col min="5634" max="5637" width="6" style="1" customWidth="1"/>
    <col min="5638" max="5643" width="5.140625" style="1" customWidth="1"/>
    <col min="5644" max="5644" width="9.7109375" style="1" customWidth="1"/>
    <col min="5645" max="5645" width="11.7109375" style="1" customWidth="1"/>
    <col min="5646" max="5646" width="9.140625" style="1"/>
    <col min="5647" max="5647" width="9.85546875" style="1" customWidth="1"/>
    <col min="5648" max="5649" width="7.85546875" style="1" customWidth="1"/>
    <col min="5650" max="5880" width="9.140625" style="1"/>
    <col min="5881" max="5881" width="4.42578125" style="1" customWidth="1"/>
    <col min="5882" max="5882" width="12.85546875" style="1" customWidth="1"/>
    <col min="5883" max="5883" width="16.140625" style="1" customWidth="1"/>
    <col min="5884" max="5884" width="7.5703125" style="1" customWidth="1"/>
    <col min="5885" max="5885" width="9.85546875" style="1" customWidth="1"/>
    <col min="5886" max="5886" width="10.140625" style="1" customWidth="1"/>
    <col min="5887" max="5887" width="4.85546875" style="1" customWidth="1"/>
    <col min="5888" max="5889" width="6.140625" style="1" customWidth="1"/>
    <col min="5890" max="5893" width="6" style="1" customWidth="1"/>
    <col min="5894" max="5899" width="5.140625" style="1" customWidth="1"/>
    <col min="5900" max="5900" width="9.7109375" style="1" customWidth="1"/>
    <col min="5901" max="5901" width="11.7109375" style="1" customWidth="1"/>
    <col min="5902" max="5902" width="9.140625" style="1"/>
    <col min="5903" max="5903" width="9.85546875" style="1" customWidth="1"/>
    <col min="5904" max="5905" width="7.85546875" style="1" customWidth="1"/>
    <col min="5906" max="6136" width="9.140625" style="1"/>
    <col min="6137" max="6137" width="4.42578125" style="1" customWidth="1"/>
    <col min="6138" max="6138" width="12.85546875" style="1" customWidth="1"/>
    <col min="6139" max="6139" width="16.140625" style="1" customWidth="1"/>
    <col min="6140" max="6140" width="7.5703125" style="1" customWidth="1"/>
    <col min="6141" max="6141" width="9.85546875" style="1" customWidth="1"/>
    <col min="6142" max="6142" width="10.140625" style="1" customWidth="1"/>
    <col min="6143" max="6143" width="4.85546875" style="1" customWidth="1"/>
    <col min="6144" max="6145" width="6.140625" style="1" customWidth="1"/>
    <col min="6146" max="6149" width="6" style="1" customWidth="1"/>
    <col min="6150" max="6155" width="5.140625" style="1" customWidth="1"/>
    <col min="6156" max="6156" width="9.7109375" style="1" customWidth="1"/>
    <col min="6157" max="6157" width="11.7109375" style="1" customWidth="1"/>
    <col min="6158" max="6158" width="9.140625" style="1"/>
    <col min="6159" max="6159" width="9.85546875" style="1" customWidth="1"/>
    <col min="6160" max="6161" width="7.85546875" style="1" customWidth="1"/>
    <col min="6162" max="6392" width="9.140625" style="1"/>
    <col min="6393" max="6393" width="4.42578125" style="1" customWidth="1"/>
    <col min="6394" max="6394" width="12.85546875" style="1" customWidth="1"/>
    <col min="6395" max="6395" width="16.140625" style="1" customWidth="1"/>
    <col min="6396" max="6396" width="7.5703125" style="1" customWidth="1"/>
    <col min="6397" max="6397" width="9.85546875" style="1" customWidth="1"/>
    <col min="6398" max="6398" width="10.140625" style="1" customWidth="1"/>
    <col min="6399" max="6399" width="4.85546875" style="1" customWidth="1"/>
    <col min="6400" max="6401" width="6.140625" style="1" customWidth="1"/>
    <col min="6402" max="6405" width="6" style="1" customWidth="1"/>
    <col min="6406" max="6411" width="5.140625" style="1" customWidth="1"/>
    <col min="6412" max="6412" width="9.7109375" style="1" customWidth="1"/>
    <col min="6413" max="6413" width="11.7109375" style="1" customWidth="1"/>
    <col min="6414" max="6414" width="9.140625" style="1"/>
    <col min="6415" max="6415" width="9.85546875" style="1" customWidth="1"/>
    <col min="6416" max="6417" width="7.85546875" style="1" customWidth="1"/>
    <col min="6418" max="6648" width="9.140625" style="1"/>
    <col min="6649" max="6649" width="4.42578125" style="1" customWidth="1"/>
    <col min="6650" max="6650" width="12.85546875" style="1" customWidth="1"/>
    <col min="6651" max="6651" width="16.140625" style="1" customWidth="1"/>
    <col min="6652" max="6652" width="7.5703125" style="1" customWidth="1"/>
    <col min="6653" max="6653" width="9.85546875" style="1" customWidth="1"/>
    <col min="6654" max="6654" width="10.140625" style="1" customWidth="1"/>
    <col min="6655" max="6655" width="4.85546875" style="1" customWidth="1"/>
    <col min="6656" max="6657" width="6.140625" style="1" customWidth="1"/>
    <col min="6658" max="6661" width="6" style="1" customWidth="1"/>
    <col min="6662" max="6667" width="5.140625" style="1" customWidth="1"/>
    <col min="6668" max="6668" width="9.7109375" style="1" customWidth="1"/>
    <col min="6669" max="6669" width="11.7109375" style="1" customWidth="1"/>
    <col min="6670" max="6670" width="9.140625" style="1"/>
    <col min="6671" max="6671" width="9.85546875" style="1" customWidth="1"/>
    <col min="6672" max="6673" width="7.85546875" style="1" customWidth="1"/>
    <col min="6674" max="6904" width="9.140625" style="1"/>
    <col min="6905" max="6905" width="4.42578125" style="1" customWidth="1"/>
    <col min="6906" max="6906" width="12.85546875" style="1" customWidth="1"/>
    <col min="6907" max="6907" width="16.140625" style="1" customWidth="1"/>
    <col min="6908" max="6908" width="7.5703125" style="1" customWidth="1"/>
    <col min="6909" max="6909" width="9.85546875" style="1" customWidth="1"/>
    <col min="6910" max="6910" width="10.140625" style="1" customWidth="1"/>
    <col min="6911" max="6911" width="4.85546875" style="1" customWidth="1"/>
    <col min="6912" max="6913" width="6.140625" style="1" customWidth="1"/>
    <col min="6914" max="6917" width="6" style="1" customWidth="1"/>
    <col min="6918" max="6923" width="5.140625" style="1" customWidth="1"/>
    <col min="6924" max="6924" width="9.7109375" style="1" customWidth="1"/>
    <col min="6925" max="6925" width="11.7109375" style="1" customWidth="1"/>
    <col min="6926" max="6926" width="9.140625" style="1"/>
    <col min="6927" max="6927" width="9.85546875" style="1" customWidth="1"/>
    <col min="6928" max="6929" width="7.85546875" style="1" customWidth="1"/>
    <col min="6930" max="7160" width="9.140625" style="1"/>
    <col min="7161" max="7161" width="4.42578125" style="1" customWidth="1"/>
    <col min="7162" max="7162" width="12.85546875" style="1" customWidth="1"/>
    <col min="7163" max="7163" width="16.140625" style="1" customWidth="1"/>
    <col min="7164" max="7164" width="7.5703125" style="1" customWidth="1"/>
    <col min="7165" max="7165" width="9.85546875" style="1" customWidth="1"/>
    <col min="7166" max="7166" width="10.140625" style="1" customWidth="1"/>
    <col min="7167" max="7167" width="4.85546875" style="1" customWidth="1"/>
    <col min="7168" max="7169" width="6.140625" style="1" customWidth="1"/>
    <col min="7170" max="7173" width="6" style="1" customWidth="1"/>
    <col min="7174" max="7179" width="5.140625" style="1" customWidth="1"/>
    <col min="7180" max="7180" width="9.7109375" style="1" customWidth="1"/>
    <col min="7181" max="7181" width="11.7109375" style="1" customWidth="1"/>
    <col min="7182" max="7182" width="9.140625" style="1"/>
    <col min="7183" max="7183" width="9.85546875" style="1" customWidth="1"/>
    <col min="7184" max="7185" width="7.85546875" style="1" customWidth="1"/>
    <col min="7186" max="7416" width="9.140625" style="1"/>
    <col min="7417" max="7417" width="4.42578125" style="1" customWidth="1"/>
    <col min="7418" max="7418" width="12.85546875" style="1" customWidth="1"/>
    <col min="7419" max="7419" width="16.140625" style="1" customWidth="1"/>
    <col min="7420" max="7420" width="7.5703125" style="1" customWidth="1"/>
    <col min="7421" max="7421" width="9.85546875" style="1" customWidth="1"/>
    <col min="7422" max="7422" width="10.140625" style="1" customWidth="1"/>
    <col min="7423" max="7423" width="4.85546875" style="1" customWidth="1"/>
    <col min="7424" max="7425" width="6.140625" style="1" customWidth="1"/>
    <col min="7426" max="7429" width="6" style="1" customWidth="1"/>
    <col min="7430" max="7435" width="5.140625" style="1" customWidth="1"/>
    <col min="7436" max="7436" width="9.7109375" style="1" customWidth="1"/>
    <col min="7437" max="7437" width="11.7109375" style="1" customWidth="1"/>
    <col min="7438" max="7438" width="9.140625" style="1"/>
    <col min="7439" max="7439" width="9.85546875" style="1" customWidth="1"/>
    <col min="7440" max="7441" width="7.85546875" style="1" customWidth="1"/>
    <col min="7442" max="7672" width="9.140625" style="1"/>
    <col min="7673" max="7673" width="4.42578125" style="1" customWidth="1"/>
    <col min="7674" max="7674" width="12.85546875" style="1" customWidth="1"/>
    <col min="7675" max="7675" width="16.140625" style="1" customWidth="1"/>
    <col min="7676" max="7676" width="7.5703125" style="1" customWidth="1"/>
    <col min="7677" max="7677" width="9.85546875" style="1" customWidth="1"/>
    <col min="7678" max="7678" width="10.140625" style="1" customWidth="1"/>
    <col min="7679" max="7679" width="4.85546875" style="1" customWidth="1"/>
    <col min="7680" max="7681" width="6.140625" style="1" customWidth="1"/>
    <col min="7682" max="7685" width="6" style="1" customWidth="1"/>
    <col min="7686" max="7691" width="5.140625" style="1" customWidth="1"/>
    <col min="7692" max="7692" width="9.7109375" style="1" customWidth="1"/>
    <col min="7693" max="7693" width="11.7109375" style="1" customWidth="1"/>
    <col min="7694" max="7694" width="9.140625" style="1"/>
    <col min="7695" max="7695" width="9.85546875" style="1" customWidth="1"/>
    <col min="7696" max="7697" width="7.85546875" style="1" customWidth="1"/>
    <col min="7698" max="7928" width="9.140625" style="1"/>
    <col min="7929" max="7929" width="4.42578125" style="1" customWidth="1"/>
    <col min="7930" max="7930" width="12.85546875" style="1" customWidth="1"/>
    <col min="7931" max="7931" width="16.140625" style="1" customWidth="1"/>
    <col min="7932" max="7932" width="7.5703125" style="1" customWidth="1"/>
    <col min="7933" max="7933" width="9.85546875" style="1" customWidth="1"/>
    <col min="7934" max="7934" width="10.140625" style="1" customWidth="1"/>
    <col min="7935" max="7935" width="4.85546875" style="1" customWidth="1"/>
    <col min="7936" max="7937" width="6.140625" style="1" customWidth="1"/>
    <col min="7938" max="7941" width="6" style="1" customWidth="1"/>
    <col min="7942" max="7947" width="5.140625" style="1" customWidth="1"/>
    <col min="7948" max="7948" width="9.7109375" style="1" customWidth="1"/>
    <col min="7949" max="7949" width="11.7109375" style="1" customWidth="1"/>
    <col min="7950" max="7950" width="9.140625" style="1"/>
    <col min="7951" max="7951" width="9.85546875" style="1" customWidth="1"/>
    <col min="7952" max="7953" width="7.85546875" style="1" customWidth="1"/>
    <col min="7954" max="8184" width="9.140625" style="1"/>
    <col min="8185" max="8185" width="4.42578125" style="1" customWidth="1"/>
    <col min="8186" max="8186" width="12.85546875" style="1" customWidth="1"/>
    <col min="8187" max="8187" width="16.140625" style="1" customWidth="1"/>
    <col min="8188" max="8188" width="7.5703125" style="1" customWidth="1"/>
    <col min="8189" max="8189" width="9.85546875" style="1" customWidth="1"/>
    <col min="8190" max="8190" width="10.140625" style="1" customWidth="1"/>
    <col min="8191" max="8191" width="4.85546875" style="1" customWidth="1"/>
    <col min="8192" max="8193" width="6.140625" style="1" customWidth="1"/>
    <col min="8194" max="8197" width="6" style="1" customWidth="1"/>
    <col min="8198" max="8203" width="5.140625" style="1" customWidth="1"/>
    <col min="8204" max="8204" width="9.7109375" style="1" customWidth="1"/>
    <col min="8205" max="8205" width="11.7109375" style="1" customWidth="1"/>
    <col min="8206" max="8206" width="9.140625" style="1"/>
    <col min="8207" max="8207" width="9.85546875" style="1" customWidth="1"/>
    <col min="8208" max="8209" width="7.85546875" style="1" customWidth="1"/>
    <col min="8210" max="8440" width="9.140625" style="1"/>
    <col min="8441" max="8441" width="4.42578125" style="1" customWidth="1"/>
    <col min="8442" max="8442" width="12.85546875" style="1" customWidth="1"/>
    <col min="8443" max="8443" width="16.140625" style="1" customWidth="1"/>
    <col min="8444" max="8444" width="7.5703125" style="1" customWidth="1"/>
    <col min="8445" max="8445" width="9.85546875" style="1" customWidth="1"/>
    <col min="8446" max="8446" width="10.140625" style="1" customWidth="1"/>
    <col min="8447" max="8447" width="4.85546875" style="1" customWidth="1"/>
    <col min="8448" max="8449" width="6.140625" style="1" customWidth="1"/>
    <col min="8450" max="8453" width="6" style="1" customWidth="1"/>
    <col min="8454" max="8459" width="5.140625" style="1" customWidth="1"/>
    <col min="8460" max="8460" width="9.7109375" style="1" customWidth="1"/>
    <col min="8461" max="8461" width="11.7109375" style="1" customWidth="1"/>
    <col min="8462" max="8462" width="9.140625" style="1"/>
    <col min="8463" max="8463" width="9.85546875" style="1" customWidth="1"/>
    <col min="8464" max="8465" width="7.85546875" style="1" customWidth="1"/>
    <col min="8466" max="8696" width="9.140625" style="1"/>
    <col min="8697" max="8697" width="4.42578125" style="1" customWidth="1"/>
    <col min="8698" max="8698" width="12.85546875" style="1" customWidth="1"/>
    <col min="8699" max="8699" width="16.140625" style="1" customWidth="1"/>
    <col min="8700" max="8700" width="7.5703125" style="1" customWidth="1"/>
    <col min="8701" max="8701" width="9.85546875" style="1" customWidth="1"/>
    <col min="8702" max="8702" width="10.140625" style="1" customWidth="1"/>
    <col min="8703" max="8703" width="4.85546875" style="1" customWidth="1"/>
    <col min="8704" max="8705" width="6.140625" style="1" customWidth="1"/>
    <col min="8706" max="8709" width="6" style="1" customWidth="1"/>
    <col min="8710" max="8715" width="5.140625" style="1" customWidth="1"/>
    <col min="8716" max="8716" width="9.7109375" style="1" customWidth="1"/>
    <col min="8717" max="8717" width="11.7109375" style="1" customWidth="1"/>
    <col min="8718" max="8718" width="9.140625" style="1"/>
    <col min="8719" max="8719" width="9.85546875" style="1" customWidth="1"/>
    <col min="8720" max="8721" width="7.85546875" style="1" customWidth="1"/>
    <col min="8722" max="8952" width="9.140625" style="1"/>
    <col min="8953" max="8953" width="4.42578125" style="1" customWidth="1"/>
    <col min="8954" max="8954" width="12.85546875" style="1" customWidth="1"/>
    <col min="8955" max="8955" width="16.140625" style="1" customWidth="1"/>
    <col min="8956" max="8956" width="7.5703125" style="1" customWidth="1"/>
    <col min="8957" max="8957" width="9.85546875" style="1" customWidth="1"/>
    <col min="8958" max="8958" width="10.140625" style="1" customWidth="1"/>
    <col min="8959" max="8959" width="4.85546875" style="1" customWidth="1"/>
    <col min="8960" max="8961" width="6.140625" style="1" customWidth="1"/>
    <col min="8962" max="8965" width="6" style="1" customWidth="1"/>
    <col min="8966" max="8971" width="5.140625" style="1" customWidth="1"/>
    <col min="8972" max="8972" width="9.7109375" style="1" customWidth="1"/>
    <col min="8973" max="8973" width="11.7109375" style="1" customWidth="1"/>
    <col min="8974" max="8974" width="9.140625" style="1"/>
    <col min="8975" max="8975" width="9.85546875" style="1" customWidth="1"/>
    <col min="8976" max="8977" width="7.85546875" style="1" customWidth="1"/>
    <col min="8978" max="9208" width="9.140625" style="1"/>
    <col min="9209" max="9209" width="4.42578125" style="1" customWidth="1"/>
    <col min="9210" max="9210" width="12.85546875" style="1" customWidth="1"/>
    <col min="9211" max="9211" width="16.140625" style="1" customWidth="1"/>
    <col min="9212" max="9212" width="7.5703125" style="1" customWidth="1"/>
    <col min="9213" max="9213" width="9.85546875" style="1" customWidth="1"/>
    <col min="9214" max="9214" width="10.140625" style="1" customWidth="1"/>
    <col min="9215" max="9215" width="4.85546875" style="1" customWidth="1"/>
    <col min="9216" max="9217" width="6.140625" style="1" customWidth="1"/>
    <col min="9218" max="9221" width="6" style="1" customWidth="1"/>
    <col min="9222" max="9227" width="5.140625" style="1" customWidth="1"/>
    <col min="9228" max="9228" width="9.7109375" style="1" customWidth="1"/>
    <col min="9229" max="9229" width="11.7109375" style="1" customWidth="1"/>
    <col min="9230" max="9230" width="9.140625" style="1"/>
    <col min="9231" max="9231" width="9.85546875" style="1" customWidth="1"/>
    <col min="9232" max="9233" width="7.85546875" style="1" customWidth="1"/>
    <col min="9234" max="9464" width="9.140625" style="1"/>
    <col min="9465" max="9465" width="4.42578125" style="1" customWidth="1"/>
    <col min="9466" max="9466" width="12.85546875" style="1" customWidth="1"/>
    <col min="9467" max="9467" width="16.140625" style="1" customWidth="1"/>
    <col min="9468" max="9468" width="7.5703125" style="1" customWidth="1"/>
    <col min="9469" max="9469" width="9.85546875" style="1" customWidth="1"/>
    <col min="9470" max="9470" width="10.140625" style="1" customWidth="1"/>
    <col min="9471" max="9471" width="4.85546875" style="1" customWidth="1"/>
    <col min="9472" max="9473" width="6.140625" style="1" customWidth="1"/>
    <col min="9474" max="9477" width="6" style="1" customWidth="1"/>
    <col min="9478" max="9483" width="5.140625" style="1" customWidth="1"/>
    <col min="9484" max="9484" width="9.7109375" style="1" customWidth="1"/>
    <col min="9485" max="9485" width="11.7109375" style="1" customWidth="1"/>
    <col min="9486" max="9486" width="9.140625" style="1"/>
    <col min="9487" max="9487" width="9.85546875" style="1" customWidth="1"/>
    <col min="9488" max="9489" width="7.85546875" style="1" customWidth="1"/>
    <col min="9490" max="9720" width="9.140625" style="1"/>
    <col min="9721" max="9721" width="4.42578125" style="1" customWidth="1"/>
    <col min="9722" max="9722" width="12.85546875" style="1" customWidth="1"/>
    <col min="9723" max="9723" width="16.140625" style="1" customWidth="1"/>
    <col min="9724" max="9724" width="7.5703125" style="1" customWidth="1"/>
    <col min="9725" max="9725" width="9.85546875" style="1" customWidth="1"/>
    <col min="9726" max="9726" width="10.140625" style="1" customWidth="1"/>
    <col min="9727" max="9727" width="4.85546875" style="1" customWidth="1"/>
    <col min="9728" max="9729" width="6.140625" style="1" customWidth="1"/>
    <col min="9730" max="9733" width="6" style="1" customWidth="1"/>
    <col min="9734" max="9739" width="5.140625" style="1" customWidth="1"/>
    <col min="9740" max="9740" width="9.7109375" style="1" customWidth="1"/>
    <col min="9741" max="9741" width="11.7109375" style="1" customWidth="1"/>
    <col min="9742" max="9742" width="9.140625" style="1"/>
    <col min="9743" max="9743" width="9.85546875" style="1" customWidth="1"/>
    <col min="9744" max="9745" width="7.85546875" style="1" customWidth="1"/>
    <col min="9746" max="9976" width="9.140625" style="1"/>
    <col min="9977" max="9977" width="4.42578125" style="1" customWidth="1"/>
    <col min="9978" max="9978" width="12.85546875" style="1" customWidth="1"/>
    <col min="9979" max="9979" width="16.140625" style="1" customWidth="1"/>
    <col min="9980" max="9980" width="7.5703125" style="1" customWidth="1"/>
    <col min="9981" max="9981" width="9.85546875" style="1" customWidth="1"/>
    <col min="9982" max="9982" width="10.140625" style="1" customWidth="1"/>
    <col min="9983" max="9983" width="4.85546875" style="1" customWidth="1"/>
    <col min="9984" max="9985" width="6.140625" style="1" customWidth="1"/>
    <col min="9986" max="9989" width="6" style="1" customWidth="1"/>
    <col min="9990" max="9995" width="5.140625" style="1" customWidth="1"/>
    <col min="9996" max="9996" width="9.7109375" style="1" customWidth="1"/>
    <col min="9997" max="9997" width="11.7109375" style="1" customWidth="1"/>
    <col min="9998" max="9998" width="9.140625" style="1"/>
    <col min="9999" max="9999" width="9.85546875" style="1" customWidth="1"/>
    <col min="10000" max="10001" width="7.85546875" style="1" customWidth="1"/>
    <col min="10002" max="10232" width="9.140625" style="1"/>
    <col min="10233" max="10233" width="4.42578125" style="1" customWidth="1"/>
    <col min="10234" max="10234" width="12.85546875" style="1" customWidth="1"/>
    <col min="10235" max="10235" width="16.140625" style="1" customWidth="1"/>
    <col min="10236" max="10236" width="7.5703125" style="1" customWidth="1"/>
    <col min="10237" max="10237" width="9.85546875" style="1" customWidth="1"/>
    <col min="10238" max="10238" width="10.140625" style="1" customWidth="1"/>
    <col min="10239" max="10239" width="4.85546875" style="1" customWidth="1"/>
    <col min="10240" max="10241" width="6.140625" style="1" customWidth="1"/>
    <col min="10242" max="10245" width="6" style="1" customWidth="1"/>
    <col min="10246" max="10251" width="5.140625" style="1" customWidth="1"/>
    <col min="10252" max="10252" width="9.7109375" style="1" customWidth="1"/>
    <col min="10253" max="10253" width="11.7109375" style="1" customWidth="1"/>
    <col min="10254" max="10254" width="9.140625" style="1"/>
    <col min="10255" max="10255" width="9.85546875" style="1" customWidth="1"/>
    <col min="10256" max="10257" width="7.85546875" style="1" customWidth="1"/>
    <col min="10258" max="10488" width="9.140625" style="1"/>
    <col min="10489" max="10489" width="4.42578125" style="1" customWidth="1"/>
    <col min="10490" max="10490" width="12.85546875" style="1" customWidth="1"/>
    <col min="10491" max="10491" width="16.140625" style="1" customWidth="1"/>
    <col min="10492" max="10492" width="7.5703125" style="1" customWidth="1"/>
    <col min="10493" max="10493" width="9.85546875" style="1" customWidth="1"/>
    <col min="10494" max="10494" width="10.140625" style="1" customWidth="1"/>
    <col min="10495" max="10495" width="4.85546875" style="1" customWidth="1"/>
    <col min="10496" max="10497" width="6.140625" style="1" customWidth="1"/>
    <col min="10498" max="10501" width="6" style="1" customWidth="1"/>
    <col min="10502" max="10507" width="5.140625" style="1" customWidth="1"/>
    <col min="10508" max="10508" width="9.7109375" style="1" customWidth="1"/>
    <col min="10509" max="10509" width="11.7109375" style="1" customWidth="1"/>
    <col min="10510" max="10510" width="9.140625" style="1"/>
    <col min="10511" max="10511" width="9.85546875" style="1" customWidth="1"/>
    <col min="10512" max="10513" width="7.85546875" style="1" customWidth="1"/>
    <col min="10514" max="10744" width="9.140625" style="1"/>
    <col min="10745" max="10745" width="4.42578125" style="1" customWidth="1"/>
    <col min="10746" max="10746" width="12.85546875" style="1" customWidth="1"/>
    <col min="10747" max="10747" width="16.140625" style="1" customWidth="1"/>
    <col min="10748" max="10748" width="7.5703125" style="1" customWidth="1"/>
    <col min="10749" max="10749" width="9.85546875" style="1" customWidth="1"/>
    <col min="10750" max="10750" width="10.140625" style="1" customWidth="1"/>
    <col min="10751" max="10751" width="4.85546875" style="1" customWidth="1"/>
    <col min="10752" max="10753" width="6.140625" style="1" customWidth="1"/>
    <col min="10754" max="10757" width="6" style="1" customWidth="1"/>
    <col min="10758" max="10763" width="5.140625" style="1" customWidth="1"/>
    <col min="10764" max="10764" width="9.7109375" style="1" customWidth="1"/>
    <col min="10765" max="10765" width="11.7109375" style="1" customWidth="1"/>
    <col min="10766" max="10766" width="9.140625" style="1"/>
    <col min="10767" max="10767" width="9.85546875" style="1" customWidth="1"/>
    <col min="10768" max="10769" width="7.85546875" style="1" customWidth="1"/>
    <col min="10770" max="11000" width="9.140625" style="1"/>
    <col min="11001" max="11001" width="4.42578125" style="1" customWidth="1"/>
    <col min="11002" max="11002" width="12.85546875" style="1" customWidth="1"/>
    <col min="11003" max="11003" width="16.140625" style="1" customWidth="1"/>
    <col min="11004" max="11004" width="7.5703125" style="1" customWidth="1"/>
    <col min="11005" max="11005" width="9.85546875" style="1" customWidth="1"/>
    <col min="11006" max="11006" width="10.140625" style="1" customWidth="1"/>
    <col min="11007" max="11007" width="4.85546875" style="1" customWidth="1"/>
    <col min="11008" max="11009" width="6.140625" style="1" customWidth="1"/>
    <col min="11010" max="11013" width="6" style="1" customWidth="1"/>
    <col min="11014" max="11019" width="5.140625" style="1" customWidth="1"/>
    <col min="11020" max="11020" width="9.7109375" style="1" customWidth="1"/>
    <col min="11021" max="11021" width="11.7109375" style="1" customWidth="1"/>
    <col min="11022" max="11022" width="9.140625" style="1"/>
    <col min="11023" max="11023" width="9.85546875" style="1" customWidth="1"/>
    <col min="11024" max="11025" width="7.85546875" style="1" customWidth="1"/>
    <col min="11026" max="11256" width="9.140625" style="1"/>
    <col min="11257" max="11257" width="4.42578125" style="1" customWidth="1"/>
    <col min="11258" max="11258" width="12.85546875" style="1" customWidth="1"/>
    <col min="11259" max="11259" width="16.140625" style="1" customWidth="1"/>
    <col min="11260" max="11260" width="7.5703125" style="1" customWidth="1"/>
    <col min="11261" max="11261" width="9.85546875" style="1" customWidth="1"/>
    <col min="11262" max="11262" width="10.140625" style="1" customWidth="1"/>
    <col min="11263" max="11263" width="4.85546875" style="1" customWidth="1"/>
    <col min="11264" max="11265" width="6.140625" style="1" customWidth="1"/>
    <col min="11266" max="11269" width="6" style="1" customWidth="1"/>
    <col min="11270" max="11275" width="5.140625" style="1" customWidth="1"/>
    <col min="11276" max="11276" width="9.7109375" style="1" customWidth="1"/>
    <col min="11277" max="11277" width="11.7109375" style="1" customWidth="1"/>
    <col min="11278" max="11278" width="9.140625" style="1"/>
    <col min="11279" max="11279" width="9.85546875" style="1" customWidth="1"/>
    <col min="11280" max="11281" width="7.85546875" style="1" customWidth="1"/>
    <col min="11282" max="11512" width="9.140625" style="1"/>
    <col min="11513" max="11513" width="4.42578125" style="1" customWidth="1"/>
    <col min="11514" max="11514" width="12.85546875" style="1" customWidth="1"/>
    <col min="11515" max="11515" width="16.140625" style="1" customWidth="1"/>
    <col min="11516" max="11516" width="7.5703125" style="1" customWidth="1"/>
    <col min="11517" max="11517" width="9.85546875" style="1" customWidth="1"/>
    <col min="11518" max="11518" width="10.140625" style="1" customWidth="1"/>
    <col min="11519" max="11519" width="4.85546875" style="1" customWidth="1"/>
    <col min="11520" max="11521" width="6.140625" style="1" customWidth="1"/>
    <col min="11522" max="11525" width="6" style="1" customWidth="1"/>
    <col min="11526" max="11531" width="5.140625" style="1" customWidth="1"/>
    <col min="11532" max="11532" width="9.7109375" style="1" customWidth="1"/>
    <col min="11533" max="11533" width="11.7109375" style="1" customWidth="1"/>
    <col min="11534" max="11534" width="9.140625" style="1"/>
    <col min="11535" max="11535" width="9.85546875" style="1" customWidth="1"/>
    <col min="11536" max="11537" width="7.85546875" style="1" customWidth="1"/>
    <col min="11538" max="11768" width="9.140625" style="1"/>
    <col min="11769" max="11769" width="4.42578125" style="1" customWidth="1"/>
    <col min="11770" max="11770" width="12.85546875" style="1" customWidth="1"/>
    <col min="11771" max="11771" width="16.140625" style="1" customWidth="1"/>
    <col min="11772" max="11772" width="7.5703125" style="1" customWidth="1"/>
    <col min="11773" max="11773" width="9.85546875" style="1" customWidth="1"/>
    <col min="11774" max="11774" width="10.140625" style="1" customWidth="1"/>
    <col min="11775" max="11775" width="4.85546875" style="1" customWidth="1"/>
    <col min="11776" max="11777" width="6.140625" style="1" customWidth="1"/>
    <col min="11778" max="11781" width="6" style="1" customWidth="1"/>
    <col min="11782" max="11787" width="5.140625" style="1" customWidth="1"/>
    <col min="11788" max="11788" width="9.7109375" style="1" customWidth="1"/>
    <col min="11789" max="11789" width="11.7109375" style="1" customWidth="1"/>
    <col min="11790" max="11790" width="9.140625" style="1"/>
    <col min="11791" max="11791" width="9.85546875" style="1" customWidth="1"/>
    <col min="11792" max="11793" width="7.85546875" style="1" customWidth="1"/>
    <col min="11794" max="12024" width="9.140625" style="1"/>
    <col min="12025" max="12025" width="4.42578125" style="1" customWidth="1"/>
    <col min="12026" max="12026" width="12.85546875" style="1" customWidth="1"/>
    <col min="12027" max="12027" width="16.140625" style="1" customWidth="1"/>
    <col min="12028" max="12028" width="7.5703125" style="1" customWidth="1"/>
    <col min="12029" max="12029" width="9.85546875" style="1" customWidth="1"/>
    <col min="12030" max="12030" width="10.140625" style="1" customWidth="1"/>
    <col min="12031" max="12031" width="4.85546875" style="1" customWidth="1"/>
    <col min="12032" max="12033" width="6.140625" style="1" customWidth="1"/>
    <col min="12034" max="12037" width="6" style="1" customWidth="1"/>
    <col min="12038" max="12043" width="5.140625" style="1" customWidth="1"/>
    <col min="12044" max="12044" width="9.7109375" style="1" customWidth="1"/>
    <col min="12045" max="12045" width="11.7109375" style="1" customWidth="1"/>
    <col min="12046" max="12046" width="9.140625" style="1"/>
    <col min="12047" max="12047" width="9.85546875" style="1" customWidth="1"/>
    <col min="12048" max="12049" width="7.85546875" style="1" customWidth="1"/>
    <col min="12050" max="12280" width="9.140625" style="1"/>
    <col min="12281" max="12281" width="4.42578125" style="1" customWidth="1"/>
    <col min="12282" max="12282" width="12.85546875" style="1" customWidth="1"/>
    <col min="12283" max="12283" width="16.140625" style="1" customWidth="1"/>
    <col min="12284" max="12284" width="7.5703125" style="1" customWidth="1"/>
    <col min="12285" max="12285" width="9.85546875" style="1" customWidth="1"/>
    <col min="12286" max="12286" width="10.140625" style="1" customWidth="1"/>
    <col min="12287" max="12287" width="4.85546875" style="1" customWidth="1"/>
    <col min="12288" max="12289" width="6.140625" style="1" customWidth="1"/>
    <col min="12290" max="12293" width="6" style="1" customWidth="1"/>
    <col min="12294" max="12299" width="5.140625" style="1" customWidth="1"/>
    <col min="12300" max="12300" width="9.7109375" style="1" customWidth="1"/>
    <col min="12301" max="12301" width="11.7109375" style="1" customWidth="1"/>
    <col min="12302" max="12302" width="9.140625" style="1"/>
    <col min="12303" max="12303" width="9.85546875" style="1" customWidth="1"/>
    <col min="12304" max="12305" width="7.85546875" style="1" customWidth="1"/>
    <col min="12306" max="12536" width="9.140625" style="1"/>
    <col min="12537" max="12537" width="4.42578125" style="1" customWidth="1"/>
    <col min="12538" max="12538" width="12.85546875" style="1" customWidth="1"/>
    <col min="12539" max="12539" width="16.140625" style="1" customWidth="1"/>
    <col min="12540" max="12540" width="7.5703125" style="1" customWidth="1"/>
    <col min="12541" max="12541" width="9.85546875" style="1" customWidth="1"/>
    <col min="12542" max="12542" width="10.140625" style="1" customWidth="1"/>
    <col min="12543" max="12543" width="4.85546875" style="1" customWidth="1"/>
    <col min="12544" max="12545" width="6.140625" style="1" customWidth="1"/>
    <col min="12546" max="12549" width="6" style="1" customWidth="1"/>
    <col min="12550" max="12555" width="5.140625" style="1" customWidth="1"/>
    <col min="12556" max="12556" width="9.7109375" style="1" customWidth="1"/>
    <col min="12557" max="12557" width="11.7109375" style="1" customWidth="1"/>
    <col min="12558" max="12558" width="9.140625" style="1"/>
    <col min="12559" max="12559" width="9.85546875" style="1" customWidth="1"/>
    <col min="12560" max="12561" width="7.85546875" style="1" customWidth="1"/>
    <col min="12562" max="12792" width="9.140625" style="1"/>
    <col min="12793" max="12793" width="4.42578125" style="1" customWidth="1"/>
    <col min="12794" max="12794" width="12.85546875" style="1" customWidth="1"/>
    <col min="12795" max="12795" width="16.140625" style="1" customWidth="1"/>
    <col min="12796" max="12796" width="7.5703125" style="1" customWidth="1"/>
    <col min="12797" max="12797" width="9.85546875" style="1" customWidth="1"/>
    <col min="12798" max="12798" width="10.140625" style="1" customWidth="1"/>
    <col min="12799" max="12799" width="4.85546875" style="1" customWidth="1"/>
    <col min="12800" max="12801" width="6.140625" style="1" customWidth="1"/>
    <col min="12802" max="12805" width="6" style="1" customWidth="1"/>
    <col min="12806" max="12811" width="5.140625" style="1" customWidth="1"/>
    <col min="12812" max="12812" width="9.7109375" style="1" customWidth="1"/>
    <col min="12813" max="12813" width="11.7109375" style="1" customWidth="1"/>
    <col min="12814" max="12814" width="9.140625" style="1"/>
    <col min="12815" max="12815" width="9.85546875" style="1" customWidth="1"/>
    <col min="12816" max="12817" width="7.85546875" style="1" customWidth="1"/>
    <col min="12818" max="13048" width="9.140625" style="1"/>
    <col min="13049" max="13049" width="4.42578125" style="1" customWidth="1"/>
    <col min="13050" max="13050" width="12.85546875" style="1" customWidth="1"/>
    <col min="13051" max="13051" width="16.140625" style="1" customWidth="1"/>
    <col min="13052" max="13052" width="7.5703125" style="1" customWidth="1"/>
    <col min="13053" max="13053" width="9.85546875" style="1" customWidth="1"/>
    <col min="13054" max="13054" width="10.140625" style="1" customWidth="1"/>
    <col min="13055" max="13055" width="4.85546875" style="1" customWidth="1"/>
    <col min="13056" max="13057" width="6.140625" style="1" customWidth="1"/>
    <col min="13058" max="13061" width="6" style="1" customWidth="1"/>
    <col min="13062" max="13067" width="5.140625" style="1" customWidth="1"/>
    <col min="13068" max="13068" width="9.7109375" style="1" customWidth="1"/>
    <col min="13069" max="13069" width="11.7109375" style="1" customWidth="1"/>
    <col min="13070" max="13070" width="9.140625" style="1"/>
    <col min="13071" max="13071" width="9.85546875" style="1" customWidth="1"/>
    <col min="13072" max="13073" width="7.85546875" style="1" customWidth="1"/>
    <col min="13074" max="13304" width="9.140625" style="1"/>
    <col min="13305" max="13305" width="4.42578125" style="1" customWidth="1"/>
    <col min="13306" max="13306" width="12.85546875" style="1" customWidth="1"/>
    <col min="13307" max="13307" width="16.140625" style="1" customWidth="1"/>
    <col min="13308" max="13308" width="7.5703125" style="1" customWidth="1"/>
    <col min="13309" max="13309" width="9.85546875" style="1" customWidth="1"/>
    <col min="13310" max="13310" width="10.140625" style="1" customWidth="1"/>
    <col min="13311" max="13311" width="4.85546875" style="1" customWidth="1"/>
    <col min="13312" max="13313" width="6.140625" style="1" customWidth="1"/>
    <col min="13314" max="13317" width="6" style="1" customWidth="1"/>
    <col min="13318" max="13323" width="5.140625" style="1" customWidth="1"/>
    <col min="13324" max="13324" width="9.7109375" style="1" customWidth="1"/>
    <col min="13325" max="13325" width="11.7109375" style="1" customWidth="1"/>
    <col min="13326" max="13326" width="9.140625" style="1"/>
    <col min="13327" max="13327" width="9.85546875" style="1" customWidth="1"/>
    <col min="13328" max="13329" width="7.85546875" style="1" customWidth="1"/>
    <col min="13330" max="13560" width="9.140625" style="1"/>
    <col min="13561" max="13561" width="4.42578125" style="1" customWidth="1"/>
    <col min="13562" max="13562" width="12.85546875" style="1" customWidth="1"/>
    <col min="13563" max="13563" width="16.140625" style="1" customWidth="1"/>
    <col min="13564" max="13564" width="7.5703125" style="1" customWidth="1"/>
    <col min="13565" max="13565" width="9.85546875" style="1" customWidth="1"/>
    <col min="13566" max="13566" width="10.140625" style="1" customWidth="1"/>
    <col min="13567" max="13567" width="4.85546875" style="1" customWidth="1"/>
    <col min="13568" max="13569" width="6.140625" style="1" customWidth="1"/>
    <col min="13570" max="13573" width="6" style="1" customWidth="1"/>
    <col min="13574" max="13579" width="5.140625" style="1" customWidth="1"/>
    <col min="13580" max="13580" width="9.7109375" style="1" customWidth="1"/>
    <col min="13581" max="13581" width="11.7109375" style="1" customWidth="1"/>
    <col min="13582" max="13582" width="9.140625" style="1"/>
    <col min="13583" max="13583" width="9.85546875" style="1" customWidth="1"/>
    <col min="13584" max="13585" width="7.85546875" style="1" customWidth="1"/>
    <col min="13586" max="13816" width="9.140625" style="1"/>
    <col min="13817" max="13817" width="4.42578125" style="1" customWidth="1"/>
    <col min="13818" max="13818" width="12.85546875" style="1" customWidth="1"/>
    <col min="13819" max="13819" width="16.140625" style="1" customWidth="1"/>
    <col min="13820" max="13820" width="7.5703125" style="1" customWidth="1"/>
    <col min="13821" max="13821" width="9.85546875" style="1" customWidth="1"/>
    <col min="13822" max="13822" width="10.140625" style="1" customWidth="1"/>
    <col min="13823" max="13823" width="4.85546875" style="1" customWidth="1"/>
    <col min="13824" max="13825" width="6.140625" style="1" customWidth="1"/>
    <col min="13826" max="13829" width="6" style="1" customWidth="1"/>
    <col min="13830" max="13835" width="5.140625" style="1" customWidth="1"/>
    <col min="13836" max="13836" width="9.7109375" style="1" customWidth="1"/>
    <col min="13837" max="13837" width="11.7109375" style="1" customWidth="1"/>
    <col min="13838" max="13838" width="9.140625" style="1"/>
    <col min="13839" max="13839" width="9.85546875" style="1" customWidth="1"/>
    <col min="13840" max="13841" width="7.85546875" style="1" customWidth="1"/>
    <col min="13842" max="14072" width="9.140625" style="1"/>
    <col min="14073" max="14073" width="4.42578125" style="1" customWidth="1"/>
    <col min="14074" max="14074" width="12.85546875" style="1" customWidth="1"/>
    <col min="14075" max="14075" width="16.140625" style="1" customWidth="1"/>
    <col min="14076" max="14076" width="7.5703125" style="1" customWidth="1"/>
    <col min="14077" max="14077" width="9.85546875" style="1" customWidth="1"/>
    <col min="14078" max="14078" width="10.140625" style="1" customWidth="1"/>
    <col min="14079" max="14079" width="4.85546875" style="1" customWidth="1"/>
    <col min="14080" max="14081" width="6.140625" style="1" customWidth="1"/>
    <col min="14082" max="14085" width="6" style="1" customWidth="1"/>
    <col min="14086" max="14091" width="5.140625" style="1" customWidth="1"/>
    <col min="14092" max="14092" width="9.7109375" style="1" customWidth="1"/>
    <col min="14093" max="14093" width="11.7109375" style="1" customWidth="1"/>
    <col min="14094" max="14094" width="9.140625" style="1"/>
    <col min="14095" max="14095" width="9.85546875" style="1" customWidth="1"/>
    <col min="14096" max="14097" width="7.85546875" style="1" customWidth="1"/>
    <col min="14098" max="14328" width="9.140625" style="1"/>
    <col min="14329" max="14329" width="4.42578125" style="1" customWidth="1"/>
    <col min="14330" max="14330" width="12.85546875" style="1" customWidth="1"/>
    <col min="14331" max="14331" width="16.140625" style="1" customWidth="1"/>
    <col min="14332" max="14332" width="7.5703125" style="1" customWidth="1"/>
    <col min="14333" max="14333" width="9.85546875" style="1" customWidth="1"/>
    <col min="14334" max="14334" width="10.140625" style="1" customWidth="1"/>
    <col min="14335" max="14335" width="4.85546875" style="1" customWidth="1"/>
    <col min="14336" max="14337" width="6.140625" style="1" customWidth="1"/>
    <col min="14338" max="14341" width="6" style="1" customWidth="1"/>
    <col min="14342" max="14347" width="5.140625" style="1" customWidth="1"/>
    <col min="14348" max="14348" width="9.7109375" style="1" customWidth="1"/>
    <col min="14349" max="14349" width="11.7109375" style="1" customWidth="1"/>
    <col min="14350" max="14350" width="9.140625" style="1"/>
    <col min="14351" max="14351" width="9.85546875" style="1" customWidth="1"/>
    <col min="14352" max="14353" width="7.85546875" style="1" customWidth="1"/>
    <col min="14354" max="14584" width="9.140625" style="1"/>
    <col min="14585" max="14585" width="4.42578125" style="1" customWidth="1"/>
    <col min="14586" max="14586" width="12.85546875" style="1" customWidth="1"/>
    <col min="14587" max="14587" width="16.140625" style="1" customWidth="1"/>
    <col min="14588" max="14588" width="7.5703125" style="1" customWidth="1"/>
    <col min="14589" max="14589" width="9.85546875" style="1" customWidth="1"/>
    <col min="14590" max="14590" width="10.140625" style="1" customWidth="1"/>
    <col min="14591" max="14591" width="4.85546875" style="1" customWidth="1"/>
    <col min="14592" max="14593" width="6.140625" style="1" customWidth="1"/>
    <col min="14594" max="14597" width="6" style="1" customWidth="1"/>
    <col min="14598" max="14603" width="5.140625" style="1" customWidth="1"/>
    <col min="14604" max="14604" width="9.7109375" style="1" customWidth="1"/>
    <col min="14605" max="14605" width="11.7109375" style="1" customWidth="1"/>
    <col min="14606" max="14606" width="9.140625" style="1"/>
    <col min="14607" max="14607" width="9.85546875" style="1" customWidth="1"/>
    <col min="14608" max="14609" width="7.85546875" style="1" customWidth="1"/>
    <col min="14610" max="14840" width="9.140625" style="1"/>
    <col min="14841" max="14841" width="4.42578125" style="1" customWidth="1"/>
    <col min="14842" max="14842" width="12.85546875" style="1" customWidth="1"/>
    <col min="14843" max="14843" width="16.140625" style="1" customWidth="1"/>
    <col min="14844" max="14844" width="7.5703125" style="1" customWidth="1"/>
    <col min="14845" max="14845" width="9.85546875" style="1" customWidth="1"/>
    <col min="14846" max="14846" width="10.140625" style="1" customWidth="1"/>
    <col min="14847" max="14847" width="4.85546875" style="1" customWidth="1"/>
    <col min="14848" max="14849" width="6.140625" style="1" customWidth="1"/>
    <col min="14850" max="14853" width="6" style="1" customWidth="1"/>
    <col min="14854" max="14859" width="5.140625" style="1" customWidth="1"/>
    <col min="14860" max="14860" width="9.7109375" style="1" customWidth="1"/>
    <col min="14861" max="14861" width="11.7109375" style="1" customWidth="1"/>
    <col min="14862" max="14862" width="9.140625" style="1"/>
    <col min="14863" max="14863" width="9.85546875" style="1" customWidth="1"/>
    <col min="14864" max="14865" width="7.85546875" style="1" customWidth="1"/>
    <col min="14866" max="15096" width="9.140625" style="1"/>
    <col min="15097" max="15097" width="4.42578125" style="1" customWidth="1"/>
    <col min="15098" max="15098" width="12.85546875" style="1" customWidth="1"/>
    <col min="15099" max="15099" width="16.140625" style="1" customWidth="1"/>
    <col min="15100" max="15100" width="7.5703125" style="1" customWidth="1"/>
    <col min="15101" max="15101" width="9.85546875" style="1" customWidth="1"/>
    <col min="15102" max="15102" width="10.140625" style="1" customWidth="1"/>
    <col min="15103" max="15103" width="4.85546875" style="1" customWidth="1"/>
    <col min="15104" max="15105" width="6.140625" style="1" customWidth="1"/>
    <col min="15106" max="15109" width="6" style="1" customWidth="1"/>
    <col min="15110" max="15115" width="5.140625" style="1" customWidth="1"/>
    <col min="15116" max="15116" width="9.7109375" style="1" customWidth="1"/>
    <col min="15117" max="15117" width="11.7109375" style="1" customWidth="1"/>
    <col min="15118" max="15118" width="9.140625" style="1"/>
    <col min="15119" max="15119" width="9.85546875" style="1" customWidth="1"/>
    <col min="15120" max="15121" width="7.85546875" style="1" customWidth="1"/>
    <col min="15122" max="15352" width="9.140625" style="1"/>
    <col min="15353" max="15353" width="4.42578125" style="1" customWidth="1"/>
    <col min="15354" max="15354" width="12.85546875" style="1" customWidth="1"/>
    <col min="15355" max="15355" width="16.140625" style="1" customWidth="1"/>
    <col min="15356" max="15356" width="7.5703125" style="1" customWidth="1"/>
    <col min="15357" max="15357" width="9.85546875" style="1" customWidth="1"/>
    <col min="15358" max="15358" width="10.140625" style="1" customWidth="1"/>
    <col min="15359" max="15359" width="4.85546875" style="1" customWidth="1"/>
    <col min="15360" max="15361" width="6.140625" style="1" customWidth="1"/>
    <col min="15362" max="15365" width="6" style="1" customWidth="1"/>
    <col min="15366" max="15371" width="5.140625" style="1" customWidth="1"/>
    <col min="15372" max="15372" width="9.7109375" style="1" customWidth="1"/>
    <col min="15373" max="15373" width="11.7109375" style="1" customWidth="1"/>
    <col min="15374" max="15374" width="9.140625" style="1"/>
    <col min="15375" max="15375" width="9.85546875" style="1" customWidth="1"/>
    <col min="15376" max="15377" width="7.85546875" style="1" customWidth="1"/>
    <col min="15378" max="15608" width="9.140625" style="1"/>
    <col min="15609" max="15609" width="4.42578125" style="1" customWidth="1"/>
    <col min="15610" max="15610" width="12.85546875" style="1" customWidth="1"/>
    <col min="15611" max="15611" width="16.140625" style="1" customWidth="1"/>
    <col min="15612" max="15612" width="7.5703125" style="1" customWidth="1"/>
    <col min="15613" max="15613" width="9.85546875" style="1" customWidth="1"/>
    <col min="15614" max="15614" width="10.140625" style="1" customWidth="1"/>
    <col min="15615" max="15615" width="4.85546875" style="1" customWidth="1"/>
    <col min="15616" max="15617" width="6.140625" style="1" customWidth="1"/>
    <col min="15618" max="15621" width="6" style="1" customWidth="1"/>
    <col min="15622" max="15627" width="5.140625" style="1" customWidth="1"/>
    <col min="15628" max="15628" width="9.7109375" style="1" customWidth="1"/>
    <col min="15629" max="15629" width="11.7109375" style="1" customWidth="1"/>
    <col min="15630" max="15630" width="9.140625" style="1"/>
    <col min="15631" max="15631" width="9.85546875" style="1" customWidth="1"/>
    <col min="15632" max="15633" width="7.85546875" style="1" customWidth="1"/>
    <col min="15634" max="15864" width="9.140625" style="1"/>
    <col min="15865" max="15865" width="4.42578125" style="1" customWidth="1"/>
    <col min="15866" max="15866" width="12.85546875" style="1" customWidth="1"/>
    <col min="15867" max="15867" width="16.140625" style="1" customWidth="1"/>
    <col min="15868" max="15868" width="7.5703125" style="1" customWidth="1"/>
    <col min="15869" max="15869" width="9.85546875" style="1" customWidth="1"/>
    <col min="15870" max="15870" width="10.140625" style="1" customWidth="1"/>
    <col min="15871" max="15871" width="4.85546875" style="1" customWidth="1"/>
    <col min="15872" max="15873" width="6.140625" style="1" customWidth="1"/>
    <col min="15874" max="15877" width="6" style="1" customWidth="1"/>
    <col min="15878" max="15883" width="5.140625" style="1" customWidth="1"/>
    <col min="15884" max="15884" width="9.7109375" style="1" customWidth="1"/>
    <col min="15885" max="15885" width="11.7109375" style="1" customWidth="1"/>
    <col min="15886" max="15886" width="9.140625" style="1"/>
    <col min="15887" max="15887" width="9.85546875" style="1" customWidth="1"/>
    <col min="15888" max="15889" width="7.85546875" style="1" customWidth="1"/>
    <col min="15890" max="16120" width="9.140625" style="1"/>
    <col min="16121" max="16121" width="4.42578125" style="1" customWidth="1"/>
    <col min="16122" max="16122" width="12.85546875" style="1" customWidth="1"/>
    <col min="16123" max="16123" width="16.140625" style="1" customWidth="1"/>
    <col min="16124" max="16124" width="7.5703125" style="1" customWidth="1"/>
    <col min="16125" max="16125" width="9.85546875" style="1" customWidth="1"/>
    <col min="16126" max="16126" width="10.140625" style="1" customWidth="1"/>
    <col min="16127" max="16127" width="4.85546875" style="1" customWidth="1"/>
    <col min="16128" max="16129" width="6.140625" style="1" customWidth="1"/>
    <col min="16130" max="16133" width="6" style="1" customWidth="1"/>
    <col min="16134" max="16139" width="5.140625" style="1" customWidth="1"/>
    <col min="16140" max="16140" width="9.7109375" style="1" customWidth="1"/>
    <col min="16141" max="16141" width="11.7109375" style="1" customWidth="1"/>
    <col min="16142" max="16142" width="9.140625" style="1"/>
    <col min="16143" max="16143" width="9.85546875" style="1" customWidth="1"/>
    <col min="16144" max="16145" width="7.85546875" style="1" customWidth="1"/>
    <col min="16146" max="16376" width="9.140625" style="1"/>
    <col min="16377" max="16379" width="9.140625" style="1" customWidth="1"/>
    <col min="16380" max="16384" width="9.140625" style="1"/>
  </cols>
  <sheetData>
    <row r="1" spans="1:25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257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5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5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5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ht="20.25" customHeight="1">
      <c r="A9" s="65" t="s">
        <v>184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</row>
    <row r="10" spans="1:25" s="17" customFormat="1" ht="20.25" customHeight="1">
      <c r="A10" s="100">
        <v>1</v>
      </c>
      <c r="B10" s="118">
        <v>24207103952</v>
      </c>
      <c r="C10" s="102" t="s">
        <v>105</v>
      </c>
      <c r="D10" s="103" t="s">
        <v>31</v>
      </c>
      <c r="E10" s="104">
        <v>36541</v>
      </c>
      <c r="F10" s="105" t="s">
        <v>65</v>
      </c>
      <c r="G10" s="106" t="s">
        <v>47</v>
      </c>
      <c r="H10" s="107">
        <v>6.99</v>
      </c>
      <c r="I10" s="108"/>
      <c r="J10" s="116">
        <v>7.5</v>
      </c>
      <c r="K10" s="108">
        <v>7.1</v>
      </c>
      <c r="L10" s="107">
        <v>7.3</v>
      </c>
      <c r="M10" s="107">
        <v>7</v>
      </c>
      <c r="N10" s="107">
        <v>2.85</v>
      </c>
      <c r="O10" s="109" t="s">
        <v>27</v>
      </c>
      <c r="P10" s="109">
        <v>0</v>
      </c>
      <c r="Q10" s="109" t="s">
        <v>27</v>
      </c>
      <c r="R10" s="109" t="s">
        <v>27</v>
      </c>
      <c r="S10" s="109" t="s">
        <v>95</v>
      </c>
      <c r="T10" s="110"/>
      <c r="U10" s="111" t="s">
        <v>139</v>
      </c>
      <c r="W10" s="18">
        <v>0</v>
      </c>
      <c r="X10" s="18"/>
    </row>
    <row r="11" spans="1:25" s="38" customFormat="1" ht="18" customHeight="1">
      <c r="B11" s="39"/>
      <c r="E11" s="40"/>
      <c r="G11" s="41"/>
      <c r="H11" s="40"/>
      <c r="I11" s="42"/>
      <c r="J11" s="43"/>
      <c r="M11" s="43"/>
      <c r="U11" s="40"/>
      <c r="V11" s="30"/>
      <c r="W11" s="31"/>
      <c r="X11" s="44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 L10:M10 O10:R10">
    <cfRule type="cellIs" dxfId="406" priority="19" stopIfTrue="1" operator="lessThan">
      <formula>5</formula>
    </cfRule>
    <cfRule type="cellIs" dxfId="405" priority="20" operator="lessThan">
      <formula>4</formula>
    </cfRule>
  </conditionalFormatting>
  <conditionalFormatting sqref="L10">
    <cfRule type="cellIs" dxfId="404" priority="14" operator="lessThan">
      <formula>1</formula>
    </cfRule>
  </conditionalFormatting>
  <conditionalFormatting sqref="O1:R9">
    <cfRule type="cellIs" dxfId="403" priority="3" operator="equal">
      <formula>"Nợ"</formula>
    </cfRule>
    <cfRule type="cellIs" dxfId="402" priority="4" operator="equal">
      <formula>"Hỏng"</formula>
    </cfRule>
  </conditionalFormatting>
  <conditionalFormatting sqref="O10:R10 J10:M10">
    <cfRule type="cellIs" dxfId="401" priority="15" operator="lessThan">
      <formula>5.5</formula>
    </cfRule>
  </conditionalFormatting>
  <conditionalFormatting sqref="O10:R10 L10:M10 H10">
    <cfRule type="cellIs" dxfId="400" priority="18" stopIfTrue="1" operator="lessThan">
      <formula>5</formula>
    </cfRule>
  </conditionalFormatting>
  <conditionalFormatting sqref="O10:R10">
    <cfRule type="containsText" dxfId="399" priority="16" operator="containsText" text="Nợ">
      <formula>NOT(ISERROR(SEARCH("Nợ",O10)))</formula>
    </cfRule>
    <cfRule type="cellIs" dxfId="398" priority="17" operator="equal">
      <formula>"Ko Đạt"</formula>
    </cfRule>
    <cfRule type="cellIs" dxfId="397" priority="24" operator="equal">
      <formula>"Nợ"</formula>
    </cfRule>
    <cfRule type="cellIs" dxfId="396" priority="25" operator="equal">
      <formula>"Hỏng"</formula>
    </cfRule>
  </conditionalFormatting>
  <conditionalFormatting sqref="O11:R11">
    <cfRule type="cellIs" dxfId="395" priority="7" operator="equal">
      <formula>"Nợ"</formula>
    </cfRule>
    <cfRule type="cellIs" dxfId="394" priority="8" operator="equal">
      <formula>"Hỏng"</formula>
    </cfRule>
  </conditionalFormatting>
  <conditionalFormatting sqref="P9:R9">
    <cfRule type="containsText" dxfId="393" priority="1" operator="containsText" text="Nợ">
      <formula>NOT(ISERROR(SEARCH("Nợ",P9)))</formula>
    </cfRule>
  </conditionalFormatting>
  <conditionalFormatting sqref="R9:R10">
    <cfRule type="containsText" dxfId="392" priority="2" operator="containsText" text="N">
      <formula>NOT(ISERROR(SEARCH("N",R9)))</formula>
    </cfRule>
  </conditionalFormatting>
  <conditionalFormatting sqref="U10">
    <cfRule type="cellIs" dxfId="391" priority="21" operator="notEqual">
      <formula>"CNTN"</formula>
    </cfRule>
    <cfRule type="cellIs" dxfId="390" priority="22" operator="greaterThan">
      <formula>"HOÃN CN"</formula>
    </cfRule>
    <cfRule type="cellIs" dxfId="389" priority="23" operator="greaterThan">
      <formula>"Hoãn CN"</formula>
    </cfRule>
  </conditionalFormatting>
  <conditionalFormatting sqref="V9:W10">
    <cfRule type="cellIs" dxfId="388" priority="5" operator="greaterThan">
      <formula>0</formula>
    </cfRule>
  </conditionalFormatting>
  <conditionalFormatting sqref="X1:X11">
    <cfRule type="containsText" dxfId="387" priority="6" operator="containsText" text="h">
      <formula>NOT(ISERROR(SEARCH("h",X1)))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A19"/>
  <sheetViews>
    <sheetView zoomScale="90" zoomScaleNormal="90" workbookViewId="0">
      <pane ySplit="9" topLeftCell="A10" activePane="bottomLeft" state="frozen"/>
      <selection pane="bottomLeft" activeCell="Q26" sqref="Q26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20" customWidth="1"/>
    <col min="22" max="22" width="13" style="1" customWidth="1"/>
    <col min="23" max="24" width="5.28515625" style="2" customWidth="1"/>
    <col min="25" max="25" width="11.7109375" style="1" customWidth="1"/>
    <col min="26" max="26" width="9.140625" style="1"/>
    <col min="27" max="27" width="11.140625" style="1" customWidth="1"/>
    <col min="28" max="28" width="10.85546875" style="1" customWidth="1"/>
    <col min="29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>
      <c r="A2" s="120" t="s">
        <v>128</v>
      </c>
      <c r="B2" s="120"/>
      <c r="C2" s="120"/>
      <c r="D2" s="120"/>
      <c r="E2" s="120" t="s">
        <v>182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>
      <c r="A3" s="120"/>
      <c r="B3" s="120"/>
      <c r="C3" s="120"/>
      <c r="D3" s="120"/>
      <c r="E3" s="120" t="s">
        <v>183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</row>
    <row r="4" spans="1:2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7" s="8" customFormat="1" ht="18" hidden="1" customHeight="1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7" ht="15.75" customHeight="1">
      <c r="A6" s="121" t="s">
        <v>62</v>
      </c>
      <c r="B6" s="124" t="s">
        <v>70</v>
      </c>
      <c r="C6" s="127" t="s">
        <v>71</v>
      </c>
      <c r="D6" s="130" t="s">
        <v>64</v>
      </c>
      <c r="E6" s="121" t="s">
        <v>72</v>
      </c>
      <c r="F6" s="121" t="s">
        <v>73</v>
      </c>
      <c r="G6" s="134" t="s">
        <v>74</v>
      </c>
      <c r="H6" s="137" t="s">
        <v>75</v>
      </c>
      <c r="I6" s="155" t="s">
        <v>60</v>
      </c>
      <c r="J6" s="155"/>
      <c r="K6" s="155"/>
      <c r="L6" s="155"/>
      <c r="M6" s="141" t="s">
        <v>77</v>
      </c>
      <c r="N6" s="153" t="s">
        <v>78</v>
      </c>
      <c r="O6" s="153" t="s">
        <v>79</v>
      </c>
      <c r="P6" s="153" t="s">
        <v>80</v>
      </c>
      <c r="Q6" s="153" t="s">
        <v>81</v>
      </c>
      <c r="R6" s="153" t="s">
        <v>82</v>
      </c>
      <c r="S6" s="141" t="s">
        <v>83</v>
      </c>
      <c r="T6" s="145" t="s">
        <v>131</v>
      </c>
      <c r="U6" s="154" t="s">
        <v>84</v>
      </c>
    </row>
    <row r="7" spans="1:27" ht="16.899999999999999" customHeight="1">
      <c r="A7" s="122"/>
      <c r="B7" s="125"/>
      <c r="C7" s="128"/>
      <c r="D7" s="131"/>
      <c r="E7" s="122"/>
      <c r="F7" s="122"/>
      <c r="G7" s="135"/>
      <c r="H7" s="138"/>
      <c r="I7" s="148" t="s">
        <v>160</v>
      </c>
      <c r="J7" s="156" t="s">
        <v>134</v>
      </c>
      <c r="K7" s="156" t="s">
        <v>141</v>
      </c>
      <c r="L7" s="151" t="s">
        <v>88</v>
      </c>
      <c r="M7" s="142"/>
      <c r="N7" s="153" t="s">
        <v>89</v>
      </c>
      <c r="O7" s="153" t="s">
        <v>79</v>
      </c>
      <c r="P7" s="153" t="s">
        <v>80</v>
      </c>
      <c r="Q7" s="153" t="s">
        <v>81</v>
      </c>
      <c r="R7" s="153" t="s">
        <v>82</v>
      </c>
      <c r="S7" s="142"/>
      <c r="T7" s="146"/>
      <c r="U7" s="154" t="s">
        <v>90</v>
      </c>
    </row>
    <row r="8" spans="1:27" ht="47.25" customHeight="1">
      <c r="A8" s="123"/>
      <c r="B8" s="126"/>
      <c r="C8" s="129"/>
      <c r="D8" s="132"/>
      <c r="E8" s="123"/>
      <c r="F8" s="123"/>
      <c r="G8" s="136"/>
      <c r="H8" s="139"/>
      <c r="I8" s="136"/>
      <c r="J8" s="157"/>
      <c r="K8" s="157"/>
      <c r="L8" s="152"/>
      <c r="M8" s="143"/>
      <c r="N8" s="153"/>
      <c r="O8" s="153"/>
      <c r="P8" s="153"/>
      <c r="Q8" s="153"/>
      <c r="R8" s="153"/>
      <c r="S8" s="143"/>
      <c r="T8" s="147"/>
      <c r="U8" s="154"/>
      <c r="W8" s="10" t="s">
        <v>91</v>
      </c>
      <c r="X8" s="10" t="s">
        <v>161</v>
      </c>
    </row>
    <row r="9" spans="1:27" ht="13.5" customHeight="1" thickBot="1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7" ht="20.25" customHeight="1">
      <c r="A10" s="65" t="s">
        <v>127</v>
      </c>
      <c r="B10" s="21"/>
      <c r="C10" s="21"/>
      <c r="D10" s="34"/>
      <c r="E10" s="66"/>
      <c r="F10" s="24"/>
      <c r="G10" s="23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1"/>
      <c r="S10" s="21"/>
      <c r="T10" s="33"/>
      <c r="U10" s="67"/>
      <c r="V10" s="17"/>
      <c r="W10" s="18"/>
      <c r="X10" s="18"/>
      <c r="Y10" s="17"/>
      <c r="AA10" s="17"/>
    </row>
    <row r="11" spans="1:27" s="17" customFormat="1" ht="19.5" customHeight="1">
      <c r="A11" s="88">
        <v>1</v>
      </c>
      <c r="B11" s="117">
        <v>25207105792</v>
      </c>
      <c r="C11" s="90" t="s">
        <v>107</v>
      </c>
      <c r="D11" s="91" t="s">
        <v>4</v>
      </c>
      <c r="E11" s="92">
        <v>37090</v>
      </c>
      <c r="F11" s="93" t="s">
        <v>101</v>
      </c>
      <c r="G11" s="94" t="s">
        <v>47</v>
      </c>
      <c r="H11" s="95">
        <v>6.24</v>
      </c>
      <c r="I11" s="96"/>
      <c r="J11" s="113">
        <v>5.7</v>
      </c>
      <c r="K11" s="96">
        <v>8.6</v>
      </c>
      <c r="L11" s="95">
        <v>6.9</v>
      </c>
      <c r="M11" s="95">
        <v>6.26</v>
      </c>
      <c r="N11" s="95">
        <v>2.4300000000000002</v>
      </c>
      <c r="O11" s="97" t="s">
        <v>27</v>
      </c>
      <c r="P11" s="97" t="s">
        <v>27</v>
      </c>
      <c r="Q11" s="97" t="s">
        <v>27</v>
      </c>
      <c r="R11" s="97" t="s">
        <v>27</v>
      </c>
      <c r="S11" s="97" t="s">
        <v>95</v>
      </c>
      <c r="T11" s="98"/>
      <c r="U11" s="99" t="s">
        <v>132</v>
      </c>
      <c r="W11" s="18">
        <v>0</v>
      </c>
      <c r="X11" s="18"/>
    </row>
    <row r="12" spans="1:27" s="17" customFormat="1" ht="19.5" customHeight="1">
      <c r="A12" s="68">
        <v>2</v>
      </c>
      <c r="B12" s="85">
        <v>24207104270</v>
      </c>
      <c r="C12" s="70" t="s">
        <v>16</v>
      </c>
      <c r="D12" s="71" t="s">
        <v>26</v>
      </c>
      <c r="E12" s="72">
        <v>36618</v>
      </c>
      <c r="F12" s="73" t="s">
        <v>101</v>
      </c>
      <c r="G12" s="74" t="s">
        <v>47</v>
      </c>
      <c r="H12" s="75">
        <v>6.53</v>
      </c>
      <c r="I12" s="76"/>
      <c r="J12" s="80">
        <v>5.6</v>
      </c>
      <c r="K12" s="76">
        <v>7.8</v>
      </c>
      <c r="L12" s="75">
        <v>6.5</v>
      </c>
      <c r="M12" s="75">
        <v>6.52</v>
      </c>
      <c r="N12" s="75">
        <v>2.57</v>
      </c>
      <c r="O12" s="77" t="s">
        <v>27</v>
      </c>
      <c r="P12" s="77" t="s">
        <v>27</v>
      </c>
      <c r="Q12" s="77" t="s">
        <v>27</v>
      </c>
      <c r="R12" s="77" t="s">
        <v>27</v>
      </c>
      <c r="S12" s="77" t="s">
        <v>166</v>
      </c>
      <c r="T12" s="78"/>
      <c r="U12" s="79" t="s">
        <v>132</v>
      </c>
      <c r="W12" s="18">
        <v>0</v>
      </c>
      <c r="X12" s="18"/>
    </row>
    <row r="13" spans="1:27" s="17" customFormat="1" ht="19.5" customHeight="1">
      <c r="A13" s="68">
        <v>3</v>
      </c>
      <c r="B13" s="85">
        <v>25207100276</v>
      </c>
      <c r="C13" s="70" t="s">
        <v>190</v>
      </c>
      <c r="D13" s="71" t="s">
        <v>57</v>
      </c>
      <c r="E13" s="72">
        <v>36846</v>
      </c>
      <c r="F13" s="73" t="s">
        <v>65</v>
      </c>
      <c r="G13" s="74" t="s">
        <v>47</v>
      </c>
      <c r="H13" s="75">
        <v>6.58</v>
      </c>
      <c r="I13" s="76"/>
      <c r="J13" s="80">
        <v>8.5</v>
      </c>
      <c r="K13" s="76">
        <v>7.9</v>
      </c>
      <c r="L13" s="75">
        <v>8.3000000000000007</v>
      </c>
      <c r="M13" s="75">
        <v>6.64</v>
      </c>
      <c r="N13" s="75">
        <v>2.63</v>
      </c>
      <c r="O13" s="77" t="s">
        <v>27</v>
      </c>
      <c r="P13" s="77" t="s">
        <v>27</v>
      </c>
      <c r="Q13" s="77" t="s">
        <v>27</v>
      </c>
      <c r="R13" s="77" t="s">
        <v>27</v>
      </c>
      <c r="S13" s="77" t="s">
        <v>95</v>
      </c>
      <c r="T13" s="78"/>
      <c r="U13" s="79" t="s">
        <v>132</v>
      </c>
      <c r="W13" s="18">
        <v>0</v>
      </c>
      <c r="X13" s="18"/>
    </row>
    <row r="14" spans="1:27" s="17" customFormat="1" ht="19.5" customHeight="1">
      <c r="A14" s="46">
        <v>4</v>
      </c>
      <c r="B14" s="86">
        <v>25207214832</v>
      </c>
      <c r="C14" s="48" t="s">
        <v>119</v>
      </c>
      <c r="D14" s="49" t="s">
        <v>2</v>
      </c>
      <c r="E14" s="50">
        <v>36992</v>
      </c>
      <c r="F14" s="51" t="s">
        <v>99</v>
      </c>
      <c r="G14" s="52" t="s">
        <v>47</v>
      </c>
      <c r="H14" s="53">
        <v>6.82</v>
      </c>
      <c r="I14" s="54"/>
      <c r="J14" s="81">
        <v>5.9</v>
      </c>
      <c r="K14" s="54">
        <v>8.9</v>
      </c>
      <c r="L14" s="53">
        <v>7.1</v>
      </c>
      <c r="M14" s="53">
        <v>6.83</v>
      </c>
      <c r="N14" s="53">
        <v>2.72</v>
      </c>
      <c r="O14" s="55" t="s">
        <v>27</v>
      </c>
      <c r="P14" s="55" t="s">
        <v>27</v>
      </c>
      <c r="Q14" s="55" t="s">
        <v>27</v>
      </c>
      <c r="R14" s="55" t="s">
        <v>27</v>
      </c>
      <c r="S14" s="55" t="s">
        <v>97</v>
      </c>
      <c r="T14" s="56"/>
      <c r="U14" s="57" t="s">
        <v>132</v>
      </c>
      <c r="W14" s="18">
        <v>0</v>
      </c>
      <c r="X14" s="18"/>
    </row>
    <row r="15" spans="1:27">
      <c r="W15" s="18"/>
      <c r="X15" s="18"/>
      <c r="Y15" s="17"/>
      <c r="AA15" s="17"/>
    </row>
    <row r="17" spans="1:24">
      <c r="B17" s="119" t="s">
        <v>184</v>
      </c>
    </row>
    <row r="18" spans="1:24" s="17" customFormat="1" ht="19.5" customHeight="1">
      <c r="A18" s="88">
        <v>1</v>
      </c>
      <c r="B18" s="117">
        <v>25217104335</v>
      </c>
      <c r="C18" s="90" t="s">
        <v>191</v>
      </c>
      <c r="D18" s="91" t="s">
        <v>153</v>
      </c>
      <c r="E18" s="92">
        <v>36918</v>
      </c>
      <c r="F18" s="93" t="s">
        <v>65</v>
      </c>
      <c r="G18" s="94" t="s">
        <v>14</v>
      </c>
      <c r="H18" s="95">
        <v>6.65</v>
      </c>
      <c r="I18" s="96"/>
      <c r="J18" s="113">
        <v>8.1999999999999993</v>
      </c>
      <c r="K18" s="96">
        <v>7.5</v>
      </c>
      <c r="L18" s="95">
        <v>7.9</v>
      </c>
      <c r="M18" s="95">
        <v>6.7</v>
      </c>
      <c r="N18" s="95">
        <v>2.66</v>
      </c>
      <c r="O18" s="97" t="s">
        <v>27</v>
      </c>
      <c r="P18" s="97">
        <v>0</v>
      </c>
      <c r="Q18" s="97" t="s">
        <v>27</v>
      </c>
      <c r="R18" s="97" t="s">
        <v>27</v>
      </c>
      <c r="S18" s="97" t="s">
        <v>97</v>
      </c>
      <c r="T18" s="98"/>
      <c r="U18" s="99" t="s">
        <v>139</v>
      </c>
      <c r="W18" s="18">
        <v>0</v>
      </c>
      <c r="X18" s="18"/>
    </row>
    <row r="19" spans="1:24" s="17" customFormat="1" ht="19.5" customHeight="1">
      <c r="A19" s="46">
        <v>2</v>
      </c>
      <c r="B19" s="86">
        <v>25207108826</v>
      </c>
      <c r="C19" s="48" t="s">
        <v>121</v>
      </c>
      <c r="D19" s="49" t="s">
        <v>11</v>
      </c>
      <c r="E19" s="50">
        <v>37242</v>
      </c>
      <c r="F19" s="51" t="s">
        <v>101</v>
      </c>
      <c r="G19" s="52" t="s">
        <v>47</v>
      </c>
      <c r="H19" s="53">
        <v>7.31</v>
      </c>
      <c r="I19" s="54"/>
      <c r="J19" s="81">
        <v>6.2</v>
      </c>
      <c r="K19" s="54">
        <v>8.1999999999999993</v>
      </c>
      <c r="L19" s="53">
        <v>7</v>
      </c>
      <c r="M19" s="53">
        <v>7.29</v>
      </c>
      <c r="N19" s="53">
        <v>3.02</v>
      </c>
      <c r="O19" s="55">
        <v>0</v>
      </c>
      <c r="P19" s="55" t="s">
        <v>27</v>
      </c>
      <c r="Q19" s="55" t="s">
        <v>27</v>
      </c>
      <c r="R19" s="55" t="s">
        <v>27</v>
      </c>
      <c r="S19" s="55" t="s">
        <v>97</v>
      </c>
      <c r="T19" s="56"/>
      <c r="U19" s="57" t="s">
        <v>139</v>
      </c>
      <c r="W19" s="18">
        <v>0</v>
      </c>
      <c r="X19" s="18"/>
    </row>
  </sheetData>
  <mergeCells count="28"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P6:P8"/>
    <mergeCell ref="Q6:Q8"/>
    <mergeCell ref="R6:R8"/>
    <mergeCell ref="S6:S8"/>
    <mergeCell ref="T6:T8"/>
  </mergeCells>
  <conditionalFormatting sqref="H11:H14 L11:M14 O11:R14">
    <cfRule type="cellIs" dxfId="386" priority="901" stopIfTrue="1" operator="lessThan">
      <formula>5</formula>
    </cfRule>
    <cfRule type="cellIs" dxfId="385" priority="902" operator="lessThan">
      <formula>4</formula>
    </cfRule>
  </conditionalFormatting>
  <conditionalFormatting sqref="H18:H19 L18:M19 O18:R19">
    <cfRule type="cellIs" dxfId="384" priority="8" stopIfTrue="1" operator="lessThan">
      <formula>5</formula>
    </cfRule>
    <cfRule type="cellIs" dxfId="383" priority="9" operator="lessThan">
      <formula>4</formula>
    </cfRule>
  </conditionalFormatting>
  <conditionalFormatting sqref="L11:L14">
    <cfRule type="cellIs" dxfId="382" priority="896" operator="lessThan">
      <formula>1</formula>
    </cfRule>
  </conditionalFormatting>
  <conditionalFormatting sqref="L18:L19">
    <cfRule type="cellIs" dxfId="381" priority="3" operator="lessThan">
      <formula>1</formula>
    </cfRule>
  </conditionalFormatting>
  <conditionalFormatting sqref="O1:R10">
    <cfRule type="cellIs" dxfId="380" priority="16" operator="equal">
      <formula>"Nợ"</formula>
    </cfRule>
    <cfRule type="cellIs" dxfId="379" priority="17" operator="equal">
      <formula>"Hỏng"</formula>
    </cfRule>
  </conditionalFormatting>
  <conditionalFormatting sqref="O11:R14 J11:M14">
    <cfRule type="cellIs" dxfId="378" priority="897" operator="lessThan">
      <formula>5.5</formula>
    </cfRule>
  </conditionalFormatting>
  <conditionalFormatting sqref="O11:R14 L11:M14 H11:H14">
    <cfRule type="cellIs" dxfId="377" priority="900" stopIfTrue="1" operator="lessThan">
      <formula>5</formula>
    </cfRule>
  </conditionalFormatting>
  <conditionalFormatting sqref="O11:R14">
    <cfRule type="containsText" dxfId="376" priority="898" operator="containsText" text="Nợ">
      <formula>NOT(ISERROR(SEARCH("Nợ",O11)))</formula>
    </cfRule>
    <cfRule type="cellIs" dxfId="375" priority="899" operator="equal">
      <formula>"Ko Đạt"</formula>
    </cfRule>
    <cfRule type="cellIs" dxfId="374" priority="906" operator="equal">
      <formula>"Nợ"</formula>
    </cfRule>
    <cfRule type="cellIs" dxfId="373" priority="907" operator="equal">
      <formula>"Hỏng"</formula>
    </cfRule>
  </conditionalFormatting>
  <conditionalFormatting sqref="O18:R19 J18:M19">
    <cfRule type="cellIs" dxfId="372" priority="4" operator="lessThan">
      <formula>5.5</formula>
    </cfRule>
  </conditionalFormatting>
  <conditionalFormatting sqref="O18:R19 L18:M19 H18:H19">
    <cfRule type="cellIs" dxfId="371" priority="7" stopIfTrue="1" operator="lessThan">
      <formula>5</formula>
    </cfRule>
  </conditionalFormatting>
  <conditionalFormatting sqref="O18:R19">
    <cfRule type="containsText" dxfId="370" priority="5" operator="containsText" text="Nợ">
      <formula>NOT(ISERROR(SEARCH("Nợ",O18)))</formula>
    </cfRule>
    <cfRule type="cellIs" dxfId="369" priority="6" operator="equal">
      <formula>"Ko Đạt"</formula>
    </cfRule>
    <cfRule type="cellIs" dxfId="368" priority="13" operator="equal">
      <formula>"Nợ"</formula>
    </cfRule>
    <cfRule type="cellIs" dxfId="367" priority="14" operator="equal">
      <formula>"Hỏng"</formula>
    </cfRule>
  </conditionalFormatting>
  <conditionalFormatting sqref="P10:R10">
    <cfRule type="containsText" dxfId="366" priority="19" operator="containsText" text="Nợ">
      <formula>NOT(ISERROR(SEARCH("Nợ",P10)))</formula>
    </cfRule>
  </conditionalFormatting>
  <conditionalFormatting sqref="R10:R14">
    <cfRule type="containsText" dxfId="365" priority="22" operator="containsText" text="N">
      <formula>NOT(ISERROR(SEARCH("N",R10)))</formula>
    </cfRule>
  </conditionalFormatting>
  <conditionalFormatting sqref="R18:R19">
    <cfRule type="containsText" dxfId="364" priority="2" operator="containsText" text="N">
      <formula>NOT(ISERROR(SEARCH("N",R18)))</formula>
    </cfRule>
  </conditionalFormatting>
  <conditionalFormatting sqref="U11:U14">
    <cfRule type="cellIs" dxfId="363" priority="903" operator="notEqual">
      <formula>"CNTN"</formula>
    </cfRule>
    <cfRule type="cellIs" dxfId="362" priority="904" operator="greaterThan">
      <formula>"HOÃN CN"</formula>
    </cfRule>
    <cfRule type="cellIs" dxfId="361" priority="905" operator="greaterThan">
      <formula>"Hoãn CN"</formula>
    </cfRule>
  </conditionalFormatting>
  <conditionalFormatting sqref="U18:U19">
    <cfRule type="cellIs" dxfId="360" priority="10" operator="notEqual">
      <formula>"CNTN"</formula>
    </cfRule>
    <cfRule type="cellIs" dxfId="359" priority="11" operator="greaterThan">
      <formula>"HOÃN CN"</formula>
    </cfRule>
    <cfRule type="cellIs" dxfId="358" priority="12" operator="greaterThan">
      <formula>"Hoãn CN"</formula>
    </cfRule>
  </conditionalFormatting>
  <conditionalFormatting sqref="V12:V14">
    <cfRule type="cellIs" dxfId="357" priority="27" operator="greaterThan">
      <formula>0</formula>
    </cfRule>
  </conditionalFormatting>
  <conditionalFormatting sqref="V10:W11">
    <cfRule type="cellIs" dxfId="356" priority="23" operator="greaterThan">
      <formula>0</formula>
    </cfRule>
  </conditionalFormatting>
  <conditionalFormatting sqref="V18:W19">
    <cfRule type="cellIs" dxfId="355" priority="1" operator="greaterThan">
      <formula>0</formula>
    </cfRule>
  </conditionalFormatting>
  <conditionalFormatting sqref="W12:W15">
    <cfRule type="cellIs" dxfId="354" priority="909" operator="greaterThan">
      <formula>0</formula>
    </cfRule>
  </conditionalFormatting>
  <conditionalFormatting sqref="X1:X15">
    <cfRule type="containsText" dxfId="353" priority="18" operator="containsText" text="h">
      <formula>NOT(ISERROR(SEARCH("h",X1)))</formula>
    </cfRule>
  </conditionalFormatting>
  <conditionalFormatting sqref="X18:X19">
    <cfRule type="containsText" dxfId="352" priority="15" operator="containsText" text="h">
      <formula>NOT(ISERROR(SEARCH("h",X18)))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A22"/>
  <sheetViews>
    <sheetView zoomScale="90" zoomScaleNormal="90" workbookViewId="0">
      <pane ySplit="8" topLeftCell="A9" activePane="bottomLeft" state="frozen"/>
      <selection pane="bottomLeft" activeCell="O29" sqref="O29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20" customWidth="1"/>
    <col min="22" max="22" width="14" style="1" customWidth="1"/>
    <col min="23" max="24" width="5.28515625" style="2" customWidth="1"/>
    <col min="25" max="25" width="11.71093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>
      <c r="A2" s="120" t="s">
        <v>128</v>
      </c>
      <c r="B2" s="120"/>
      <c r="C2" s="120"/>
      <c r="D2" s="120"/>
      <c r="E2" s="120" t="s">
        <v>193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7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7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7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AA9" s="17"/>
    </row>
    <row r="10" spans="1:27" s="17" customFormat="1" ht="20.25" customHeight="1">
      <c r="A10" s="88">
        <v>1</v>
      </c>
      <c r="B10" s="117">
        <v>26207221726</v>
      </c>
      <c r="C10" s="90" t="s">
        <v>113</v>
      </c>
      <c r="D10" s="91" t="s">
        <v>32</v>
      </c>
      <c r="E10" s="92" t="s">
        <v>176</v>
      </c>
      <c r="F10" s="93" t="s">
        <v>106</v>
      </c>
      <c r="G10" s="94" t="s">
        <v>47</v>
      </c>
      <c r="H10" s="95">
        <v>6.14</v>
      </c>
      <c r="I10" s="96"/>
      <c r="J10" s="113">
        <v>8.5</v>
      </c>
      <c r="K10" s="96">
        <v>7.5</v>
      </c>
      <c r="L10" s="95">
        <v>8.1</v>
      </c>
      <c r="M10" s="95">
        <v>6.22</v>
      </c>
      <c r="N10" s="95">
        <v>2.36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95</v>
      </c>
      <c r="T10" s="98"/>
      <c r="U10" s="99" t="s">
        <v>132</v>
      </c>
      <c r="W10" s="18">
        <v>0</v>
      </c>
      <c r="X10" s="18"/>
    </row>
    <row r="11" spans="1:27" s="17" customFormat="1" ht="20.25" customHeight="1">
      <c r="A11" s="68">
        <v>2</v>
      </c>
      <c r="B11" s="85">
        <v>26217123321</v>
      </c>
      <c r="C11" s="70" t="s">
        <v>171</v>
      </c>
      <c r="D11" s="71" t="s">
        <v>51</v>
      </c>
      <c r="E11" s="72" t="s">
        <v>200</v>
      </c>
      <c r="F11" s="73" t="s">
        <v>65</v>
      </c>
      <c r="G11" s="74" t="s">
        <v>14</v>
      </c>
      <c r="H11" s="75">
        <v>7.73</v>
      </c>
      <c r="I11" s="76"/>
      <c r="J11" s="80">
        <v>8.6</v>
      </c>
      <c r="K11" s="76">
        <v>8.3000000000000007</v>
      </c>
      <c r="L11" s="75">
        <v>8.5</v>
      </c>
      <c r="M11" s="75">
        <v>7.76</v>
      </c>
      <c r="N11" s="75">
        <v>3.32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95</v>
      </c>
      <c r="T11" s="78"/>
      <c r="U11" s="79" t="s">
        <v>132</v>
      </c>
      <c r="W11" s="18">
        <v>0</v>
      </c>
      <c r="X11" s="18"/>
    </row>
    <row r="12" spans="1:27" s="17" customFormat="1" ht="20.25" customHeight="1">
      <c r="A12" s="68">
        <v>3</v>
      </c>
      <c r="B12" s="85">
        <v>24207104282</v>
      </c>
      <c r="C12" s="70" t="s">
        <v>201</v>
      </c>
      <c r="D12" s="71" t="s">
        <v>45</v>
      </c>
      <c r="E12" s="72" t="s">
        <v>202</v>
      </c>
      <c r="F12" s="73" t="s">
        <v>102</v>
      </c>
      <c r="G12" s="74" t="s">
        <v>47</v>
      </c>
      <c r="H12" s="75">
        <v>6.44</v>
      </c>
      <c r="I12" s="76"/>
      <c r="J12" s="80">
        <v>8.3000000000000007</v>
      </c>
      <c r="K12" s="76">
        <v>8.6999999999999993</v>
      </c>
      <c r="L12" s="75">
        <v>8.5</v>
      </c>
      <c r="M12" s="75">
        <v>6.52</v>
      </c>
      <c r="N12" s="75">
        <v>2.58</v>
      </c>
      <c r="O12" s="77" t="s">
        <v>27</v>
      </c>
      <c r="P12" s="77" t="s">
        <v>27</v>
      </c>
      <c r="Q12" s="77" t="s">
        <v>27</v>
      </c>
      <c r="R12" s="77" t="s">
        <v>27</v>
      </c>
      <c r="S12" s="77" t="s">
        <v>95</v>
      </c>
      <c r="T12" s="78"/>
      <c r="U12" s="79" t="s">
        <v>132</v>
      </c>
      <c r="W12" s="18">
        <v>0</v>
      </c>
      <c r="X12" s="18"/>
    </row>
    <row r="13" spans="1:27" s="17" customFormat="1" ht="20.25" customHeight="1">
      <c r="A13" s="68">
        <v>4</v>
      </c>
      <c r="B13" s="85">
        <v>26207123536</v>
      </c>
      <c r="C13" s="70" t="s">
        <v>145</v>
      </c>
      <c r="D13" s="71" t="s">
        <v>2</v>
      </c>
      <c r="E13" s="72" t="s">
        <v>203</v>
      </c>
      <c r="F13" s="73" t="s">
        <v>101</v>
      </c>
      <c r="G13" s="74" t="s">
        <v>47</v>
      </c>
      <c r="H13" s="75">
        <v>7.06</v>
      </c>
      <c r="I13" s="76"/>
      <c r="J13" s="80">
        <v>9.1999999999999993</v>
      </c>
      <c r="K13" s="76">
        <v>8.5</v>
      </c>
      <c r="L13" s="75">
        <v>8.9</v>
      </c>
      <c r="M13" s="75">
        <v>7.13</v>
      </c>
      <c r="N13" s="75">
        <v>2.91</v>
      </c>
      <c r="O13" s="77" t="s">
        <v>27</v>
      </c>
      <c r="P13" s="77" t="s">
        <v>27</v>
      </c>
      <c r="Q13" s="77" t="s">
        <v>27</v>
      </c>
      <c r="R13" s="77" t="s">
        <v>27</v>
      </c>
      <c r="S13" s="77" t="s">
        <v>97</v>
      </c>
      <c r="T13" s="78"/>
      <c r="U13" s="79" t="s">
        <v>132</v>
      </c>
      <c r="V13" s="87"/>
      <c r="W13" s="18">
        <v>0</v>
      </c>
      <c r="X13" s="18"/>
    </row>
    <row r="14" spans="1:27" s="17" customFormat="1" ht="20.25" customHeight="1">
      <c r="A14" s="68">
        <v>5</v>
      </c>
      <c r="B14" s="85">
        <v>25217108688</v>
      </c>
      <c r="C14" s="70" t="s">
        <v>189</v>
      </c>
      <c r="D14" s="71" t="s">
        <v>38</v>
      </c>
      <c r="E14" s="72" t="s">
        <v>199</v>
      </c>
      <c r="F14" s="73" t="s">
        <v>101</v>
      </c>
      <c r="G14" s="74" t="s">
        <v>14</v>
      </c>
      <c r="H14" s="75">
        <v>7.13</v>
      </c>
      <c r="I14" s="76"/>
      <c r="J14" s="80">
        <v>8.8000000000000007</v>
      </c>
      <c r="K14" s="76">
        <v>8.1999999999999993</v>
      </c>
      <c r="L14" s="75">
        <v>8.6</v>
      </c>
      <c r="M14" s="75">
        <v>7.18</v>
      </c>
      <c r="N14" s="75">
        <v>2.99</v>
      </c>
      <c r="O14" s="77" t="s">
        <v>27</v>
      </c>
      <c r="P14" s="77" t="s">
        <v>27</v>
      </c>
      <c r="Q14" s="77" t="s">
        <v>27</v>
      </c>
      <c r="R14" s="77" t="s">
        <v>27</v>
      </c>
      <c r="S14" s="77" t="s">
        <v>97</v>
      </c>
      <c r="T14" s="78"/>
      <c r="U14" s="79" t="s">
        <v>132</v>
      </c>
      <c r="W14" s="18">
        <v>0</v>
      </c>
      <c r="X14" s="18"/>
    </row>
    <row r="15" spans="1:27" s="17" customFormat="1" ht="20.25" customHeight="1">
      <c r="A15" s="68">
        <v>6</v>
      </c>
      <c r="B15" s="85">
        <v>26207134953</v>
      </c>
      <c r="C15" s="70" t="s">
        <v>207</v>
      </c>
      <c r="D15" s="71" t="s">
        <v>6</v>
      </c>
      <c r="E15" s="72" t="s">
        <v>208</v>
      </c>
      <c r="F15" s="73" t="s">
        <v>65</v>
      </c>
      <c r="G15" s="74" t="s">
        <v>47</v>
      </c>
      <c r="H15" s="75">
        <v>6.24</v>
      </c>
      <c r="I15" s="76"/>
      <c r="J15" s="80">
        <v>7.9</v>
      </c>
      <c r="K15" s="76">
        <v>8.1999999999999993</v>
      </c>
      <c r="L15" s="75">
        <v>8</v>
      </c>
      <c r="M15" s="75">
        <v>6.3</v>
      </c>
      <c r="N15" s="75">
        <v>2.42</v>
      </c>
      <c r="O15" s="77" t="s">
        <v>27</v>
      </c>
      <c r="P15" s="77" t="s">
        <v>27</v>
      </c>
      <c r="Q15" s="77" t="s">
        <v>27</v>
      </c>
      <c r="R15" s="77" t="s">
        <v>27</v>
      </c>
      <c r="S15" s="77" t="s">
        <v>95</v>
      </c>
      <c r="T15" s="78"/>
      <c r="U15" s="79" t="s">
        <v>132</v>
      </c>
      <c r="W15" s="18">
        <v>0</v>
      </c>
      <c r="X15" s="18"/>
    </row>
    <row r="16" spans="1:27" s="17" customFormat="1" ht="20.25" customHeight="1">
      <c r="A16" s="68">
        <v>7</v>
      </c>
      <c r="B16" s="85">
        <v>26207126132</v>
      </c>
      <c r="C16" s="70" t="s">
        <v>205</v>
      </c>
      <c r="D16" s="71" t="s">
        <v>17</v>
      </c>
      <c r="E16" s="72" t="s">
        <v>206</v>
      </c>
      <c r="F16" s="73" t="s">
        <v>101</v>
      </c>
      <c r="G16" s="74" t="s">
        <v>47</v>
      </c>
      <c r="H16" s="75">
        <v>6.44</v>
      </c>
      <c r="I16" s="76"/>
      <c r="J16" s="80">
        <v>7.6</v>
      </c>
      <c r="K16" s="76">
        <v>7.7</v>
      </c>
      <c r="L16" s="75">
        <v>7.6</v>
      </c>
      <c r="M16" s="75">
        <v>6.49</v>
      </c>
      <c r="N16" s="75">
        <v>2.54</v>
      </c>
      <c r="O16" s="77" t="s">
        <v>27</v>
      </c>
      <c r="P16" s="77" t="s">
        <v>27</v>
      </c>
      <c r="Q16" s="77" t="s">
        <v>27</v>
      </c>
      <c r="R16" s="77" t="s">
        <v>27</v>
      </c>
      <c r="S16" s="77" t="s">
        <v>97</v>
      </c>
      <c r="T16" s="78"/>
      <c r="U16" s="79" t="s">
        <v>132</v>
      </c>
      <c r="W16" s="18">
        <v>0</v>
      </c>
      <c r="X16" s="18"/>
    </row>
    <row r="17" spans="1:24" s="17" customFormat="1" ht="20.25" customHeight="1">
      <c r="A17" s="46">
        <v>8</v>
      </c>
      <c r="B17" s="86">
        <v>26207135227</v>
      </c>
      <c r="C17" s="48" t="s">
        <v>123</v>
      </c>
      <c r="D17" s="49" t="s">
        <v>13</v>
      </c>
      <c r="E17" s="50" t="s">
        <v>198</v>
      </c>
      <c r="F17" s="51" t="s">
        <v>65</v>
      </c>
      <c r="G17" s="52" t="s">
        <v>47</v>
      </c>
      <c r="H17" s="53">
        <v>7.33</v>
      </c>
      <c r="I17" s="54"/>
      <c r="J17" s="81">
        <v>8.6999999999999993</v>
      </c>
      <c r="K17" s="54">
        <v>9.1</v>
      </c>
      <c r="L17" s="53">
        <v>8.9</v>
      </c>
      <c r="M17" s="53">
        <v>7.39</v>
      </c>
      <c r="N17" s="53">
        <v>3.09</v>
      </c>
      <c r="O17" s="55" t="s">
        <v>27</v>
      </c>
      <c r="P17" s="55" t="s">
        <v>27</v>
      </c>
      <c r="Q17" s="55" t="s">
        <v>27</v>
      </c>
      <c r="R17" s="55" t="s">
        <v>27</v>
      </c>
      <c r="S17" s="55" t="s">
        <v>95</v>
      </c>
      <c r="T17" s="56"/>
      <c r="U17" s="57" t="s">
        <v>132</v>
      </c>
      <c r="W17" s="18">
        <v>0</v>
      </c>
      <c r="X17" s="18"/>
    </row>
    <row r="21" spans="1:24">
      <c r="A21" s="65" t="s">
        <v>184</v>
      </c>
    </row>
    <row r="22" spans="1:24" s="17" customFormat="1" ht="20.25" customHeight="1">
      <c r="A22" s="100">
        <v>1</v>
      </c>
      <c r="B22" s="118">
        <v>26217135166</v>
      </c>
      <c r="C22" s="102" t="s">
        <v>204</v>
      </c>
      <c r="D22" s="103" t="s">
        <v>1</v>
      </c>
      <c r="E22" s="104" t="s">
        <v>196</v>
      </c>
      <c r="F22" s="105" t="s">
        <v>65</v>
      </c>
      <c r="G22" s="106" t="s">
        <v>14</v>
      </c>
      <c r="H22" s="107">
        <v>6.43</v>
      </c>
      <c r="I22" s="108"/>
      <c r="J22" s="116">
        <v>7.5</v>
      </c>
      <c r="K22" s="108">
        <v>7.9</v>
      </c>
      <c r="L22" s="107">
        <v>7.7</v>
      </c>
      <c r="M22" s="107">
        <v>6.47</v>
      </c>
      <c r="N22" s="107">
        <v>2.5099999999999998</v>
      </c>
      <c r="O22" s="109">
        <v>0</v>
      </c>
      <c r="P22" s="109" t="s">
        <v>27</v>
      </c>
      <c r="Q22" s="109" t="s">
        <v>27</v>
      </c>
      <c r="R22" s="109" t="s">
        <v>27</v>
      </c>
      <c r="S22" s="109" t="s">
        <v>97</v>
      </c>
      <c r="T22" s="110"/>
      <c r="U22" s="111" t="s">
        <v>139</v>
      </c>
      <c r="W22" s="18">
        <v>0</v>
      </c>
      <c r="X22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17 L10:M17 O10:R17">
    <cfRule type="cellIs" dxfId="351" priority="7" stopIfTrue="1" operator="lessThan">
      <formula>5</formula>
    </cfRule>
    <cfRule type="cellIs" dxfId="350" priority="8" operator="lessThan">
      <formula>4</formula>
    </cfRule>
  </conditionalFormatting>
  <conditionalFormatting sqref="H22 L22:M22 O22:R22">
    <cfRule type="cellIs" dxfId="349" priority="22" stopIfTrue="1" operator="lessThan">
      <formula>5</formula>
    </cfRule>
    <cfRule type="cellIs" dxfId="348" priority="23" operator="lessThan">
      <formula>4</formula>
    </cfRule>
  </conditionalFormatting>
  <conditionalFormatting sqref="L10:L17">
    <cfRule type="cellIs" dxfId="347" priority="2" operator="lessThan">
      <formula>1</formula>
    </cfRule>
  </conditionalFormatting>
  <conditionalFormatting sqref="L22">
    <cfRule type="cellIs" dxfId="346" priority="17" operator="lessThan">
      <formula>1</formula>
    </cfRule>
  </conditionalFormatting>
  <conditionalFormatting sqref="O1:R17">
    <cfRule type="cellIs" dxfId="345" priority="13" operator="equal">
      <formula>"Hỏng"</formula>
    </cfRule>
    <cfRule type="cellIs" dxfId="344" priority="12" operator="equal">
      <formula>"Nợ"</formula>
    </cfRule>
  </conditionalFormatting>
  <conditionalFormatting sqref="O10:R17 J10:M17">
    <cfRule type="cellIs" dxfId="343" priority="3" operator="lessThan">
      <formula>5.5</formula>
    </cfRule>
  </conditionalFormatting>
  <conditionalFormatting sqref="O10:R17 L10:M17 H10:H17">
    <cfRule type="cellIs" dxfId="342" priority="6" stopIfTrue="1" operator="lessThan">
      <formula>5</formula>
    </cfRule>
  </conditionalFormatting>
  <conditionalFormatting sqref="O10:R17">
    <cfRule type="containsText" dxfId="341" priority="4" operator="containsText" text="Nợ">
      <formula>NOT(ISERROR(SEARCH("Nợ",O10)))</formula>
    </cfRule>
    <cfRule type="cellIs" dxfId="340" priority="5" operator="equal">
      <formula>"Ko Đạt"</formula>
    </cfRule>
  </conditionalFormatting>
  <conditionalFormatting sqref="O22:R22 J22:M22">
    <cfRule type="cellIs" dxfId="339" priority="18" operator="lessThan">
      <formula>5.5</formula>
    </cfRule>
  </conditionalFormatting>
  <conditionalFormatting sqref="O22:R22 L22:M22 H22">
    <cfRule type="cellIs" dxfId="338" priority="21" stopIfTrue="1" operator="lessThan">
      <formula>5</formula>
    </cfRule>
  </conditionalFormatting>
  <conditionalFormatting sqref="O22:R22">
    <cfRule type="containsText" dxfId="337" priority="19" operator="containsText" text="Nợ">
      <formula>NOT(ISERROR(SEARCH("Nợ",O22)))</formula>
    </cfRule>
    <cfRule type="cellIs" dxfId="336" priority="20" operator="equal">
      <formula>"Ko Đạt"</formula>
    </cfRule>
    <cfRule type="cellIs" dxfId="335" priority="27" operator="equal">
      <formula>"Nợ"</formula>
    </cfRule>
    <cfRule type="cellIs" dxfId="334" priority="28" operator="equal">
      <formula>"Hỏng"</formula>
    </cfRule>
  </conditionalFormatting>
  <conditionalFormatting sqref="P9:R9">
    <cfRule type="containsText" dxfId="333" priority="34" operator="containsText" text="Nợ">
      <formula>NOT(ISERROR(SEARCH("Nợ",P9)))</formula>
    </cfRule>
  </conditionalFormatting>
  <conditionalFormatting sqref="R9:R17">
    <cfRule type="containsText" dxfId="332" priority="1" operator="containsText" text="N">
      <formula>NOT(ISERROR(SEARCH("N",R9)))</formula>
    </cfRule>
  </conditionalFormatting>
  <conditionalFormatting sqref="R22">
    <cfRule type="containsText" dxfId="331" priority="16" operator="containsText" text="N">
      <formula>NOT(ISERROR(SEARCH("N",R22)))</formula>
    </cfRule>
  </conditionalFormatting>
  <conditionalFormatting sqref="U10:U17">
    <cfRule type="cellIs" dxfId="330" priority="9" operator="notEqual">
      <formula>"CNTN"</formula>
    </cfRule>
    <cfRule type="cellIs" dxfId="329" priority="10" operator="greaterThan">
      <formula>"HOÃN CN"</formula>
    </cfRule>
    <cfRule type="cellIs" dxfId="328" priority="11" operator="greaterThan">
      <formula>"Hoãn CN"</formula>
    </cfRule>
  </conditionalFormatting>
  <conditionalFormatting sqref="U22">
    <cfRule type="cellIs" dxfId="327" priority="26" operator="greaterThan">
      <formula>"Hoãn CN"</formula>
    </cfRule>
    <cfRule type="cellIs" dxfId="326" priority="24" operator="notEqual">
      <formula>"CNTN"</formula>
    </cfRule>
    <cfRule type="cellIs" dxfId="325" priority="25" operator="greaterThan">
      <formula>"HOÃN CN"</formula>
    </cfRule>
  </conditionalFormatting>
  <conditionalFormatting sqref="V9:W17">
    <cfRule type="cellIs" dxfId="324" priority="15" operator="greaterThan">
      <formula>0</formula>
    </cfRule>
  </conditionalFormatting>
  <conditionalFormatting sqref="V22:W22">
    <cfRule type="cellIs" dxfId="323" priority="30" operator="greaterThan">
      <formula>0</formula>
    </cfRule>
  </conditionalFormatting>
  <conditionalFormatting sqref="X1:X17">
    <cfRule type="containsText" dxfId="322" priority="14" operator="containsText" text="h">
      <formula>NOT(ISERROR(SEARCH("h",X1)))</formula>
    </cfRule>
  </conditionalFormatting>
  <conditionalFormatting sqref="X22">
    <cfRule type="containsText" dxfId="321" priority="29" operator="containsText" text="h">
      <formula>NOT(ISERROR(SEARCH("h",X22)))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A34"/>
  <sheetViews>
    <sheetView zoomScale="90" zoomScaleNormal="90" workbookViewId="0">
      <pane ySplit="8" topLeftCell="A15" activePane="bottomLeft" state="frozen"/>
      <selection pane="bottomLeft" activeCell="Z16" sqref="Z16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140625" style="1" customWidth="1"/>
    <col min="7" max="7" width="4.85546875" style="20" customWidth="1"/>
    <col min="8" max="9" width="6.140625" style="1" customWidth="1"/>
    <col min="10" max="12" width="6" style="1" customWidth="1"/>
    <col min="13" max="14" width="5.140625" style="1" customWidth="1"/>
    <col min="15" max="18" width="5.7109375" style="1" customWidth="1"/>
    <col min="19" max="19" width="11.140625" style="1" customWidth="1"/>
    <col min="20" max="20" width="9.5703125" style="1" customWidth="1"/>
    <col min="21" max="21" width="10.140625" style="20" customWidth="1"/>
    <col min="22" max="22" width="23.28515625" style="1" customWidth="1"/>
    <col min="23" max="24" width="5.28515625" style="2" customWidth="1"/>
    <col min="25" max="25" width="11.7109375" style="1" customWidth="1"/>
    <col min="26" max="251" width="9.140625" style="1"/>
    <col min="252" max="252" width="4.42578125" style="1" customWidth="1"/>
    <col min="253" max="253" width="12.85546875" style="1" customWidth="1"/>
    <col min="254" max="254" width="16.140625" style="1" customWidth="1"/>
    <col min="255" max="255" width="7.5703125" style="1" customWidth="1"/>
    <col min="256" max="256" width="9.85546875" style="1" customWidth="1"/>
    <col min="257" max="257" width="10.140625" style="1" customWidth="1"/>
    <col min="258" max="258" width="4.85546875" style="1" customWidth="1"/>
    <col min="259" max="260" width="6.140625" style="1" customWidth="1"/>
    <col min="261" max="264" width="6" style="1" customWidth="1"/>
    <col min="265" max="270" width="5.140625" style="1" customWidth="1"/>
    <col min="271" max="271" width="9.7109375" style="1" customWidth="1"/>
    <col min="272" max="272" width="11.7109375" style="1" customWidth="1"/>
    <col min="273" max="273" width="9.140625" style="1"/>
    <col min="274" max="274" width="9.85546875" style="1" customWidth="1"/>
    <col min="275" max="276" width="7.85546875" style="1" customWidth="1"/>
    <col min="277" max="507" width="9.140625" style="1"/>
    <col min="508" max="508" width="4.42578125" style="1" customWidth="1"/>
    <col min="509" max="509" width="12.85546875" style="1" customWidth="1"/>
    <col min="510" max="510" width="16.140625" style="1" customWidth="1"/>
    <col min="511" max="511" width="7.5703125" style="1" customWidth="1"/>
    <col min="512" max="512" width="9.85546875" style="1" customWidth="1"/>
    <col min="513" max="513" width="10.140625" style="1" customWidth="1"/>
    <col min="514" max="514" width="4.85546875" style="1" customWidth="1"/>
    <col min="515" max="516" width="6.140625" style="1" customWidth="1"/>
    <col min="517" max="520" width="6" style="1" customWidth="1"/>
    <col min="521" max="526" width="5.140625" style="1" customWidth="1"/>
    <col min="527" max="527" width="9.7109375" style="1" customWidth="1"/>
    <col min="528" max="528" width="11.7109375" style="1" customWidth="1"/>
    <col min="529" max="529" width="9.140625" style="1"/>
    <col min="530" max="530" width="9.85546875" style="1" customWidth="1"/>
    <col min="531" max="532" width="7.85546875" style="1" customWidth="1"/>
    <col min="533" max="763" width="9.140625" style="1"/>
    <col min="764" max="764" width="4.42578125" style="1" customWidth="1"/>
    <col min="765" max="765" width="12.85546875" style="1" customWidth="1"/>
    <col min="766" max="766" width="16.140625" style="1" customWidth="1"/>
    <col min="767" max="767" width="7.5703125" style="1" customWidth="1"/>
    <col min="768" max="768" width="9.85546875" style="1" customWidth="1"/>
    <col min="769" max="769" width="10.140625" style="1" customWidth="1"/>
    <col min="770" max="770" width="4.85546875" style="1" customWidth="1"/>
    <col min="771" max="772" width="6.140625" style="1" customWidth="1"/>
    <col min="773" max="776" width="6" style="1" customWidth="1"/>
    <col min="777" max="782" width="5.140625" style="1" customWidth="1"/>
    <col min="783" max="783" width="9.7109375" style="1" customWidth="1"/>
    <col min="784" max="784" width="11.7109375" style="1" customWidth="1"/>
    <col min="785" max="785" width="9.140625" style="1"/>
    <col min="786" max="786" width="9.85546875" style="1" customWidth="1"/>
    <col min="787" max="788" width="7.85546875" style="1" customWidth="1"/>
    <col min="789" max="1019" width="9.140625" style="1"/>
    <col min="1020" max="1020" width="4.42578125" style="1" customWidth="1"/>
    <col min="1021" max="1021" width="12.85546875" style="1" customWidth="1"/>
    <col min="1022" max="1022" width="16.140625" style="1" customWidth="1"/>
    <col min="1023" max="1023" width="7.5703125" style="1" customWidth="1"/>
    <col min="1024" max="1024" width="9.85546875" style="1" customWidth="1"/>
    <col min="1025" max="1025" width="10.140625" style="1" customWidth="1"/>
    <col min="1026" max="1026" width="4.85546875" style="1" customWidth="1"/>
    <col min="1027" max="1028" width="6.140625" style="1" customWidth="1"/>
    <col min="1029" max="1032" width="6" style="1" customWidth="1"/>
    <col min="1033" max="1038" width="5.140625" style="1" customWidth="1"/>
    <col min="1039" max="1039" width="9.7109375" style="1" customWidth="1"/>
    <col min="1040" max="1040" width="11.7109375" style="1" customWidth="1"/>
    <col min="1041" max="1041" width="9.140625" style="1"/>
    <col min="1042" max="1042" width="9.85546875" style="1" customWidth="1"/>
    <col min="1043" max="1044" width="7.85546875" style="1" customWidth="1"/>
    <col min="1045" max="1275" width="9.140625" style="1"/>
    <col min="1276" max="1276" width="4.42578125" style="1" customWidth="1"/>
    <col min="1277" max="1277" width="12.85546875" style="1" customWidth="1"/>
    <col min="1278" max="1278" width="16.140625" style="1" customWidth="1"/>
    <col min="1279" max="1279" width="7.5703125" style="1" customWidth="1"/>
    <col min="1280" max="1280" width="9.85546875" style="1" customWidth="1"/>
    <col min="1281" max="1281" width="10.140625" style="1" customWidth="1"/>
    <col min="1282" max="1282" width="4.85546875" style="1" customWidth="1"/>
    <col min="1283" max="1284" width="6.140625" style="1" customWidth="1"/>
    <col min="1285" max="1288" width="6" style="1" customWidth="1"/>
    <col min="1289" max="1294" width="5.140625" style="1" customWidth="1"/>
    <col min="1295" max="1295" width="9.7109375" style="1" customWidth="1"/>
    <col min="1296" max="1296" width="11.7109375" style="1" customWidth="1"/>
    <col min="1297" max="1297" width="9.140625" style="1"/>
    <col min="1298" max="1298" width="9.85546875" style="1" customWidth="1"/>
    <col min="1299" max="1300" width="7.85546875" style="1" customWidth="1"/>
    <col min="1301" max="1531" width="9.140625" style="1"/>
    <col min="1532" max="1532" width="4.42578125" style="1" customWidth="1"/>
    <col min="1533" max="1533" width="12.85546875" style="1" customWidth="1"/>
    <col min="1534" max="1534" width="16.140625" style="1" customWidth="1"/>
    <col min="1535" max="1535" width="7.5703125" style="1" customWidth="1"/>
    <col min="1536" max="1536" width="9.85546875" style="1" customWidth="1"/>
    <col min="1537" max="1537" width="10.140625" style="1" customWidth="1"/>
    <col min="1538" max="1538" width="4.85546875" style="1" customWidth="1"/>
    <col min="1539" max="1540" width="6.140625" style="1" customWidth="1"/>
    <col min="1541" max="1544" width="6" style="1" customWidth="1"/>
    <col min="1545" max="1550" width="5.140625" style="1" customWidth="1"/>
    <col min="1551" max="1551" width="9.7109375" style="1" customWidth="1"/>
    <col min="1552" max="1552" width="11.7109375" style="1" customWidth="1"/>
    <col min="1553" max="1553" width="9.140625" style="1"/>
    <col min="1554" max="1554" width="9.85546875" style="1" customWidth="1"/>
    <col min="1555" max="1556" width="7.85546875" style="1" customWidth="1"/>
    <col min="1557" max="1787" width="9.140625" style="1"/>
    <col min="1788" max="1788" width="4.42578125" style="1" customWidth="1"/>
    <col min="1789" max="1789" width="12.85546875" style="1" customWidth="1"/>
    <col min="1790" max="1790" width="16.140625" style="1" customWidth="1"/>
    <col min="1791" max="1791" width="7.5703125" style="1" customWidth="1"/>
    <col min="1792" max="1792" width="9.85546875" style="1" customWidth="1"/>
    <col min="1793" max="1793" width="10.140625" style="1" customWidth="1"/>
    <col min="1794" max="1794" width="4.85546875" style="1" customWidth="1"/>
    <col min="1795" max="1796" width="6.140625" style="1" customWidth="1"/>
    <col min="1797" max="1800" width="6" style="1" customWidth="1"/>
    <col min="1801" max="1806" width="5.140625" style="1" customWidth="1"/>
    <col min="1807" max="1807" width="9.7109375" style="1" customWidth="1"/>
    <col min="1808" max="1808" width="11.7109375" style="1" customWidth="1"/>
    <col min="1809" max="1809" width="9.140625" style="1"/>
    <col min="1810" max="1810" width="9.85546875" style="1" customWidth="1"/>
    <col min="1811" max="1812" width="7.85546875" style="1" customWidth="1"/>
    <col min="1813" max="2043" width="9.140625" style="1"/>
    <col min="2044" max="2044" width="4.42578125" style="1" customWidth="1"/>
    <col min="2045" max="2045" width="12.85546875" style="1" customWidth="1"/>
    <col min="2046" max="2046" width="16.140625" style="1" customWidth="1"/>
    <col min="2047" max="2047" width="7.5703125" style="1" customWidth="1"/>
    <col min="2048" max="2048" width="9.85546875" style="1" customWidth="1"/>
    <col min="2049" max="2049" width="10.140625" style="1" customWidth="1"/>
    <col min="2050" max="2050" width="4.85546875" style="1" customWidth="1"/>
    <col min="2051" max="2052" width="6.140625" style="1" customWidth="1"/>
    <col min="2053" max="2056" width="6" style="1" customWidth="1"/>
    <col min="2057" max="2062" width="5.140625" style="1" customWidth="1"/>
    <col min="2063" max="2063" width="9.7109375" style="1" customWidth="1"/>
    <col min="2064" max="2064" width="11.7109375" style="1" customWidth="1"/>
    <col min="2065" max="2065" width="9.140625" style="1"/>
    <col min="2066" max="2066" width="9.85546875" style="1" customWidth="1"/>
    <col min="2067" max="2068" width="7.85546875" style="1" customWidth="1"/>
    <col min="2069" max="2299" width="9.140625" style="1"/>
    <col min="2300" max="2300" width="4.42578125" style="1" customWidth="1"/>
    <col min="2301" max="2301" width="12.85546875" style="1" customWidth="1"/>
    <col min="2302" max="2302" width="16.140625" style="1" customWidth="1"/>
    <col min="2303" max="2303" width="7.5703125" style="1" customWidth="1"/>
    <col min="2304" max="2304" width="9.85546875" style="1" customWidth="1"/>
    <col min="2305" max="2305" width="10.140625" style="1" customWidth="1"/>
    <col min="2306" max="2306" width="4.85546875" style="1" customWidth="1"/>
    <col min="2307" max="2308" width="6.140625" style="1" customWidth="1"/>
    <col min="2309" max="2312" width="6" style="1" customWidth="1"/>
    <col min="2313" max="2318" width="5.140625" style="1" customWidth="1"/>
    <col min="2319" max="2319" width="9.7109375" style="1" customWidth="1"/>
    <col min="2320" max="2320" width="11.7109375" style="1" customWidth="1"/>
    <col min="2321" max="2321" width="9.140625" style="1"/>
    <col min="2322" max="2322" width="9.85546875" style="1" customWidth="1"/>
    <col min="2323" max="2324" width="7.85546875" style="1" customWidth="1"/>
    <col min="2325" max="2555" width="9.140625" style="1"/>
    <col min="2556" max="2556" width="4.42578125" style="1" customWidth="1"/>
    <col min="2557" max="2557" width="12.85546875" style="1" customWidth="1"/>
    <col min="2558" max="2558" width="16.140625" style="1" customWidth="1"/>
    <col min="2559" max="2559" width="7.5703125" style="1" customWidth="1"/>
    <col min="2560" max="2560" width="9.85546875" style="1" customWidth="1"/>
    <col min="2561" max="2561" width="10.140625" style="1" customWidth="1"/>
    <col min="2562" max="2562" width="4.85546875" style="1" customWidth="1"/>
    <col min="2563" max="2564" width="6.140625" style="1" customWidth="1"/>
    <col min="2565" max="2568" width="6" style="1" customWidth="1"/>
    <col min="2569" max="2574" width="5.140625" style="1" customWidth="1"/>
    <col min="2575" max="2575" width="9.7109375" style="1" customWidth="1"/>
    <col min="2576" max="2576" width="11.7109375" style="1" customWidth="1"/>
    <col min="2577" max="2577" width="9.140625" style="1"/>
    <col min="2578" max="2578" width="9.85546875" style="1" customWidth="1"/>
    <col min="2579" max="2580" width="7.85546875" style="1" customWidth="1"/>
    <col min="2581" max="2811" width="9.140625" style="1"/>
    <col min="2812" max="2812" width="4.42578125" style="1" customWidth="1"/>
    <col min="2813" max="2813" width="12.85546875" style="1" customWidth="1"/>
    <col min="2814" max="2814" width="16.140625" style="1" customWidth="1"/>
    <col min="2815" max="2815" width="7.5703125" style="1" customWidth="1"/>
    <col min="2816" max="2816" width="9.85546875" style="1" customWidth="1"/>
    <col min="2817" max="2817" width="10.140625" style="1" customWidth="1"/>
    <col min="2818" max="2818" width="4.85546875" style="1" customWidth="1"/>
    <col min="2819" max="2820" width="6.140625" style="1" customWidth="1"/>
    <col min="2821" max="2824" width="6" style="1" customWidth="1"/>
    <col min="2825" max="2830" width="5.140625" style="1" customWidth="1"/>
    <col min="2831" max="2831" width="9.7109375" style="1" customWidth="1"/>
    <col min="2832" max="2832" width="11.7109375" style="1" customWidth="1"/>
    <col min="2833" max="2833" width="9.140625" style="1"/>
    <col min="2834" max="2834" width="9.85546875" style="1" customWidth="1"/>
    <col min="2835" max="2836" width="7.85546875" style="1" customWidth="1"/>
    <col min="2837" max="3067" width="9.140625" style="1"/>
    <col min="3068" max="3068" width="4.42578125" style="1" customWidth="1"/>
    <col min="3069" max="3069" width="12.85546875" style="1" customWidth="1"/>
    <col min="3070" max="3070" width="16.140625" style="1" customWidth="1"/>
    <col min="3071" max="3071" width="7.5703125" style="1" customWidth="1"/>
    <col min="3072" max="3072" width="9.85546875" style="1" customWidth="1"/>
    <col min="3073" max="3073" width="10.140625" style="1" customWidth="1"/>
    <col min="3074" max="3074" width="4.85546875" style="1" customWidth="1"/>
    <col min="3075" max="3076" width="6.140625" style="1" customWidth="1"/>
    <col min="3077" max="3080" width="6" style="1" customWidth="1"/>
    <col min="3081" max="3086" width="5.140625" style="1" customWidth="1"/>
    <col min="3087" max="3087" width="9.7109375" style="1" customWidth="1"/>
    <col min="3088" max="3088" width="11.7109375" style="1" customWidth="1"/>
    <col min="3089" max="3089" width="9.140625" style="1"/>
    <col min="3090" max="3090" width="9.85546875" style="1" customWidth="1"/>
    <col min="3091" max="3092" width="7.85546875" style="1" customWidth="1"/>
    <col min="3093" max="3323" width="9.140625" style="1"/>
    <col min="3324" max="3324" width="4.42578125" style="1" customWidth="1"/>
    <col min="3325" max="3325" width="12.85546875" style="1" customWidth="1"/>
    <col min="3326" max="3326" width="16.140625" style="1" customWidth="1"/>
    <col min="3327" max="3327" width="7.5703125" style="1" customWidth="1"/>
    <col min="3328" max="3328" width="9.85546875" style="1" customWidth="1"/>
    <col min="3329" max="3329" width="10.140625" style="1" customWidth="1"/>
    <col min="3330" max="3330" width="4.85546875" style="1" customWidth="1"/>
    <col min="3331" max="3332" width="6.140625" style="1" customWidth="1"/>
    <col min="3333" max="3336" width="6" style="1" customWidth="1"/>
    <col min="3337" max="3342" width="5.140625" style="1" customWidth="1"/>
    <col min="3343" max="3343" width="9.7109375" style="1" customWidth="1"/>
    <col min="3344" max="3344" width="11.7109375" style="1" customWidth="1"/>
    <col min="3345" max="3345" width="9.140625" style="1"/>
    <col min="3346" max="3346" width="9.85546875" style="1" customWidth="1"/>
    <col min="3347" max="3348" width="7.85546875" style="1" customWidth="1"/>
    <col min="3349" max="3579" width="9.140625" style="1"/>
    <col min="3580" max="3580" width="4.42578125" style="1" customWidth="1"/>
    <col min="3581" max="3581" width="12.85546875" style="1" customWidth="1"/>
    <col min="3582" max="3582" width="16.140625" style="1" customWidth="1"/>
    <col min="3583" max="3583" width="7.5703125" style="1" customWidth="1"/>
    <col min="3584" max="3584" width="9.85546875" style="1" customWidth="1"/>
    <col min="3585" max="3585" width="10.140625" style="1" customWidth="1"/>
    <col min="3586" max="3586" width="4.85546875" style="1" customWidth="1"/>
    <col min="3587" max="3588" width="6.140625" style="1" customWidth="1"/>
    <col min="3589" max="3592" width="6" style="1" customWidth="1"/>
    <col min="3593" max="3598" width="5.140625" style="1" customWidth="1"/>
    <col min="3599" max="3599" width="9.7109375" style="1" customWidth="1"/>
    <col min="3600" max="3600" width="11.7109375" style="1" customWidth="1"/>
    <col min="3601" max="3601" width="9.140625" style="1"/>
    <col min="3602" max="3602" width="9.85546875" style="1" customWidth="1"/>
    <col min="3603" max="3604" width="7.85546875" style="1" customWidth="1"/>
    <col min="3605" max="3835" width="9.140625" style="1"/>
    <col min="3836" max="3836" width="4.42578125" style="1" customWidth="1"/>
    <col min="3837" max="3837" width="12.85546875" style="1" customWidth="1"/>
    <col min="3838" max="3838" width="16.140625" style="1" customWidth="1"/>
    <col min="3839" max="3839" width="7.5703125" style="1" customWidth="1"/>
    <col min="3840" max="3840" width="9.85546875" style="1" customWidth="1"/>
    <col min="3841" max="3841" width="10.140625" style="1" customWidth="1"/>
    <col min="3842" max="3842" width="4.85546875" style="1" customWidth="1"/>
    <col min="3843" max="3844" width="6.140625" style="1" customWidth="1"/>
    <col min="3845" max="3848" width="6" style="1" customWidth="1"/>
    <col min="3849" max="3854" width="5.140625" style="1" customWidth="1"/>
    <col min="3855" max="3855" width="9.7109375" style="1" customWidth="1"/>
    <col min="3856" max="3856" width="11.7109375" style="1" customWidth="1"/>
    <col min="3857" max="3857" width="9.140625" style="1"/>
    <col min="3858" max="3858" width="9.85546875" style="1" customWidth="1"/>
    <col min="3859" max="3860" width="7.85546875" style="1" customWidth="1"/>
    <col min="3861" max="4091" width="9.140625" style="1"/>
    <col min="4092" max="4092" width="4.42578125" style="1" customWidth="1"/>
    <col min="4093" max="4093" width="12.85546875" style="1" customWidth="1"/>
    <col min="4094" max="4094" width="16.140625" style="1" customWidth="1"/>
    <col min="4095" max="4095" width="7.5703125" style="1" customWidth="1"/>
    <col min="4096" max="4096" width="9.85546875" style="1" customWidth="1"/>
    <col min="4097" max="4097" width="10.140625" style="1" customWidth="1"/>
    <col min="4098" max="4098" width="4.85546875" style="1" customWidth="1"/>
    <col min="4099" max="4100" width="6.140625" style="1" customWidth="1"/>
    <col min="4101" max="4104" width="6" style="1" customWidth="1"/>
    <col min="4105" max="4110" width="5.140625" style="1" customWidth="1"/>
    <col min="4111" max="4111" width="9.7109375" style="1" customWidth="1"/>
    <col min="4112" max="4112" width="11.7109375" style="1" customWidth="1"/>
    <col min="4113" max="4113" width="9.140625" style="1"/>
    <col min="4114" max="4114" width="9.85546875" style="1" customWidth="1"/>
    <col min="4115" max="4116" width="7.85546875" style="1" customWidth="1"/>
    <col min="4117" max="4347" width="9.140625" style="1"/>
    <col min="4348" max="4348" width="4.42578125" style="1" customWidth="1"/>
    <col min="4349" max="4349" width="12.85546875" style="1" customWidth="1"/>
    <col min="4350" max="4350" width="16.140625" style="1" customWidth="1"/>
    <col min="4351" max="4351" width="7.5703125" style="1" customWidth="1"/>
    <col min="4352" max="4352" width="9.85546875" style="1" customWidth="1"/>
    <col min="4353" max="4353" width="10.140625" style="1" customWidth="1"/>
    <col min="4354" max="4354" width="4.85546875" style="1" customWidth="1"/>
    <col min="4355" max="4356" width="6.140625" style="1" customWidth="1"/>
    <col min="4357" max="4360" width="6" style="1" customWidth="1"/>
    <col min="4361" max="4366" width="5.140625" style="1" customWidth="1"/>
    <col min="4367" max="4367" width="9.7109375" style="1" customWidth="1"/>
    <col min="4368" max="4368" width="11.7109375" style="1" customWidth="1"/>
    <col min="4369" max="4369" width="9.140625" style="1"/>
    <col min="4370" max="4370" width="9.85546875" style="1" customWidth="1"/>
    <col min="4371" max="4372" width="7.85546875" style="1" customWidth="1"/>
    <col min="4373" max="4603" width="9.140625" style="1"/>
    <col min="4604" max="4604" width="4.42578125" style="1" customWidth="1"/>
    <col min="4605" max="4605" width="12.85546875" style="1" customWidth="1"/>
    <col min="4606" max="4606" width="16.140625" style="1" customWidth="1"/>
    <col min="4607" max="4607" width="7.5703125" style="1" customWidth="1"/>
    <col min="4608" max="4608" width="9.85546875" style="1" customWidth="1"/>
    <col min="4609" max="4609" width="10.140625" style="1" customWidth="1"/>
    <col min="4610" max="4610" width="4.85546875" style="1" customWidth="1"/>
    <col min="4611" max="4612" width="6.140625" style="1" customWidth="1"/>
    <col min="4613" max="4616" width="6" style="1" customWidth="1"/>
    <col min="4617" max="4622" width="5.140625" style="1" customWidth="1"/>
    <col min="4623" max="4623" width="9.7109375" style="1" customWidth="1"/>
    <col min="4624" max="4624" width="11.7109375" style="1" customWidth="1"/>
    <col min="4625" max="4625" width="9.140625" style="1"/>
    <col min="4626" max="4626" width="9.85546875" style="1" customWidth="1"/>
    <col min="4627" max="4628" width="7.85546875" style="1" customWidth="1"/>
    <col min="4629" max="4859" width="9.140625" style="1"/>
    <col min="4860" max="4860" width="4.42578125" style="1" customWidth="1"/>
    <col min="4861" max="4861" width="12.85546875" style="1" customWidth="1"/>
    <col min="4862" max="4862" width="16.140625" style="1" customWidth="1"/>
    <col min="4863" max="4863" width="7.5703125" style="1" customWidth="1"/>
    <col min="4864" max="4864" width="9.85546875" style="1" customWidth="1"/>
    <col min="4865" max="4865" width="10.140625" style="1" customWidth="1"/>
    <col min="4866" max="4866" width="4.85546875" style="1" customWidth="1"/>
    <col min="4867" max="4868" width="6.140625" style="1" customWidth="1"/>
    <col min="4869" max="4872" width="6" style="1" customWidth="1"/>
    <col min="4873" max="4878" width="5.140625" style="1" customWidth="1"/>
    <col min="4879" max="4879" width="9.7109375" style="1" customWidth="1"/>
    <col min="4880" max="4880" width="11.7109375" style="1" customWidth="1"/>
    <col min="4881" max="4881" width="9.140625" style="1"/>
    <col min="4882" max="4882" width="9.85546875" style="1" customWidth="1"/>
    <col min="4883" max="4884" width="7.85546875" style="1" customWidth="1"/>
    <col min="4885" max="5115" width="9.140625" style="1"/>
    <col min="5116" max="5116" width="4.42578125" style="1" customWidth="1"/>
    <col min="5117" max="5117" width="12.85546875" style="1" customWidth="1"/>
    <col min="5118" max="5118" width="16.140625" style="1" customWidth="1"/>
    <col min="5119" max="5119" width="7.5703125" style="1" customWidth="1"/>
    <col min="5120" max="5120" width="9.85546875" style="1" customWidth="1"/>
    <col min="5121" max="5121" width="10.140625" style="1" customWidth="1"/>
    <col min="5122" max="5122" width="4.85546875" style="1" customWidth="1"/>
    <col min="5123" max="5124" width="6.140625" style="1" customWidth="1"/>
    <col min="5125" max="5128" width="6" style="1" customWidth="1"/>
    <col min="5129" max="5134" width="5.140625" style="1" customWidth="1"/>
    <col min="5135" max="5135" width="9.7109375" style="1" customWidth="1"/>
    <col min="5136" max="5136" width="11.7109375" style="1" customWidth="1"/>
    <col min="5137" max="5137" width="9.140625" style="1"/>
    <col min="5138" max="5138" width="9.85546875" style="1" customWidth="1"/>
    <col min="5139" max="5140" width="7.85546875" style="1" customWidth="1"/>
    <col min="5141" max="5371" width="9.140625" style="1"/>
    <col min="5372" max="5372" width="4.42578125" style="1" customWidth="1"/>
    <col min="5373" max="5373" width="12.85546875" style="1" customWidth="1"/>
    <col min="5374" max="5374" width="16.140625" style="1" customWidth="1"/>
    <col min="5375" max="5375" width="7.5703125" style="1" customWidth="1"/>
    <col min="5376" max="5376" width="9.85546875" style="1" customWidth="1"/>
    <col min="5377" max="5377" width="10.140625" style="1" customWidth="1"/>
    <col min="5378" max="5378" width="4.85546875" style="1" customWidth="1"/>
    <col min="5379" max="5380" width="6.140625" style="1" customWidth="1"/>
    <col min="5381" max="5384" width="6" style="1" customWidth="1"/>
    <col min="5385" max="5390" width="5.140625" style="1" customWidth="1"/>
    <col min="5391" max="5391" width="9.7109375" style="1" customWidth="1"/>
    <col min="5392" max="5392" width="11.7109375" style="1" customWidth="1"/>
    <col min="5393" max="5393" width="9.140625" style="1"/>
    <col min="5394" max="5394" width="9.85546875" style="1" customWidth="1"/>
    <col min="5395" max="5396" width="7.85546875" style="1" customWidth="1"/>
    <col min="5397" max="5627" width="9.140625" style="1"/>
    <col min="5628" max="5628" width="4.42578125" style="1" customWidth="1"/>
    <col min="5629" max="5629" width="12.85546875" style="1" customWidth="1"/>
    <col min="5630" max="5630" width="16.140625" style="1" customWidth="1"/>
    <col min="5631" max="5631" width="7.5703125" style="1" customWidth="1"/>
    <col min="5632" max="5632" width="9.85546875" style="1" customWidth="1"/>
    <col min="5633" max="5633" width="10.140625" style="1" customWidth="1"/>
    <col min="5634" max="5634" width="4.85546875" style="1" customWidth="1"/>
    <col min="5635" max="5636" width="6.140625" style="1" customWidth="1"/>
    <col min="5637" max="5640" width="6" style="1" customWidth="1"/>
    <col min="5641" max="5646" width="5.140625" style="1" customWidth="1"/>
    <col min="5647" max="5647" width="9.7109375" style="1" customWidth="1"/>
    <col min="5648" max="5648" width="11.7109375" style="1" customWidth="1"/>
    <col min="5649" max="5649" width="9.140625" style="1"/>
    <col min="5650" max="5650" width="9.85546875" style="1" customWidth="1"/>
    <col min="5651" max="5652" width="7.85546875" style="1" customWidth="1"/>
    <col min="5653" max="5883" width="9.140625" style="1"/>
    <col min="5884" max="5884" width="4.42578125" style="1" customWidth="1"/>
    <col min="5885" max="5885" width="12.85546875" style="1" customWidth="1"/>
    <col min="5886" max="5886" width="16.140625" style="1" customWidth="1"/>
    <col min="5887" max="5887" width="7.5703125" style="1" customWidth="1"/>
    <col min="5888" max="5888" width="9.85546875" style="1" customWidth="1"/>
    <col min="5889" max="5889" width="10.140625" style="1" customWidth="1"/>
    <col min="5890" max="5890" width="4.85546875" style="1" customWidth="1"/>
    <col min="5891" max="5892" width="6.140625" style="1" customWidth="1"/>
    <col min="5893" max="5896" width="6" style="1" customWidth="1"/>
    <col min="5897" max="5902" width="5.140625" style="1" customWidth="1"/>
    <col min="5903" max="5903" width="9.7109375" style="1" customWidth="1"/>
    <col min="5904" max="5904" width="11.7109375" style="1" customWidth="1"/>
    <col min="5905" max="5905" width="9.140625" style="1"/>
    <col min="5906" max="5906" width="9.85546875" style="1" customWidth="1"/>
    <col min="5907" max="5908" width="7.85546875" style="1" customWidth="1"/>
    <col min="5909" max="6139" width="9.140625" style="1"/>
    <col min="6140" max="6140" width="4.42578125" style="1" customWidth="1"/>
    <col min="6141" max="6141" width="12.85546875" style="1" customWidth="1"/>
    <col min="6142" max="6142" width="16.140625" style="1" customWidth="1"/>
    <col min="6143" max="6143" width="7.5703125" style="1" customWidth="1"/>
    <col min="6144" max="6144" width="9.85546875" style="1" customWidth="1"/>
    <col min="6145" max="6145" width="10.140625" style="1" customWidth="1"/>
    <col min="6146" max="6146" width="4.85546875" style="1" customWidth="1"/>
    <col min="6147" max="6148" width="6.140625" style="1" customWidth="1"/>
    <col min="6149" max="6152" width="6" style="1" customWidth="1"/>
    <col min="6153" max="6158" width="5.140625" style="1" customWidth="1"/>
    <col min="6159" max="6159" width="9.7109375" style="1" customWidth="1"/>
    <col min="6160" max="6160" width="11.7109375" style="1" customWidth="1"/>
    <col min="6161" max="6161" width="9.140625" style="1"/>
    <col min="6162" max="6162" width="9.85546875" style="1" customWidth="1"/>
    <col min="6163" max="6164" width="7.85546875" style="1" customWidth="1"/>
    <col min="6165" max="6395" width="9.140625" style="1"/>
    <col min="6396" max="6396" width="4.42578125" style="1" customWidth="1"/>
    <col min="6397" max="6397" width="12.85546875" style="1" customWidth="1"/>
    <col min="6398" max="6398" width="16.140625" style="1" customWidth="1"/>
    <col min="6399" max="6399" width="7.5703125" style="1" customWidth="1"/>
    <col min="6400" max="6400" width="9.85546875" style="1" customWidth="1"/>
    <col min="6401" max="6401" width="10.140625" style="1" customWidth="1"/>
    <col min="6402" max="6402" width="4.85546875" style="1" customWidth="1"/>
    <col min="6403" max="6404" width="6.140625" style="1" customWidth="1"/>
    <col min="6405" max="6408" width="6" style="1" customWidth="1"/>
    <col min="6409" max="6414" width="5.140625" style="1" customWidth="1"/>
    <col min="6415" max="6415" width="9.7109375" style="1" customWidth="1"/>
    <col min="6416" max="6416" width="11.7109375" style="1" customWidth="1"/>
    <col min="6417" max="6417" width="9.140625" style="1"/>
    <col min="6418" max="6418" width="9.85546875" style="1" customWidth="1"/>
    <col min="6419" max="6420" width="7.85546875" style="1" customWidth="1"/>
    <col min="6421" max="6651" width="9.140625" style="1"/>
    <col min="6652" max="6652" width="4.42578125" style="1" customWidth="1"/>
    <col min="6653" max="6653" width="12.85546875" style="1" customWidth="1"/>
    <col min="6654" max="6654" width="16.140625" style="1" customWidth="1"/>
    <col min="6655" max="6655" width="7.5703125" style="1" customWidth="1"/>
    <col min="6656" max="6656" width="9.85546875" style="1" customWidth="1"/>
    <col min="6657" max="6657" width="10.140625" style="1" customWidth="1"/>
    <col min="6658" max="6658" width="4.85546875" style="1" customWidth="1"/>
    <col min="6659" max="6660" width="6.140625" style="1" customWidth="1"/>
    <col min="6661" max="6664" width="6" style="1" customWidth="1"/>
    <col min="6665" max="6670" width="5.140625" style="1" customWidth="1"/>
    <col min="6671" max="6671" width="9.7109375" style="1" customWidth="1"/>
    <col min="6672" max="6672" width="11.7109375" style="1" customWidth="1"/>
    <col min="6673" max="6673" width="9.140625" style="1"/>
    <col min="6674" max="6674" width="9.85546875" style="1" customWidth="1"/>
    <col min="6675" max="6676" width="7.85546875" style="1" customWidth="1"/>
    <col min="6677" max="6907" width="9.140625" style="1"/>
    <col min="6908" max="6908" width="4.42578125" style="1" customWidth="1"/>
    <col min="6909" max="6909" width="12.85546875" style="1" customWidth="1"/>
    <col min="6910" max="6910" width="16.140625" style="1" customWidth="1"/>
    <col min="6911" max="6911" width="7.5703125" style="1" customWidth="1"/>
    <col min="6912" max="6912" width="9.85546875" style="1" customWidth="1"/>
    <col min="6913" max="6913" width="10.140625" style="1" customWidth="1"/>
    <col min="6914" max="6914" width="4.85546875" style="1" customWidth="1"/>
    <col min="6915" max="6916" width="6.140625" style="1" customWidth="1"/>
    <col min="6917" max="6920" width="6" style="1" customWidth="1"/>
    <col min="6921" max="6926" width="5.140625" style="1" customWidth="1"/>
    <col min="6927" max="6927" width="9.7109375" style="1" customWidth="1"/>
    <col min="6928" max="6928" width="11.7109375" style="1" customWidth="1"/>
    <col min="6929" max="6929" width="9.140625" style="1"/>
    <col min="6930" max="6930" width="9.85546875" style="1" customWidth="1"/>
    <col min="6931" max="6932" width="7.85546875" style="1" customWidth="1"/>
    <col min="6933" max="7163" width="9.140625" style="1"/>
    <col min="7164" max="7164" width="4.42578125" style="1" customWidth="1"/>
    <col min="7165" max="7165" width="12.85546875" style="1" customWidth="1"/>
    <col min="7166" max="7166" width="16.140625" style="1" customWidth="1"/>
    <col min="7167" max="7167" width="7.5703125" style="1" customWidth="1"/>
    <col min="7168" max="7168" width="9.85546875" style="1" customWidth="1"/>
    <col min="7169" max="7169" width="10.140625" style="1" customWidth="1"/>
    <col min="7170" max="7170" width="4.85546875" style="1" customWidth="1"/>
    <col min="7171" max="7172" width="6.140625" style="1" customWidth="1"/>
    <col min="7173" max="7176" width="6" style="1" customWidth="1"/>
    <col min="7177" max="7182" width="5.140625" style="1" customWidth="1"/>
    <col min="7183" max="7183" width="9.7109375" style="1" customWidth="1"/>
    <col min="7184" max="7184" width="11.7109375" style="1" customWidth="1"/>
    <col min="7185" max="7185" width="9.140625" style="1"/>
    <col min="7186" max="7186" width="9.85546875" style="1" customWidth="1"/>
    <col min="7187" max="7188" width="7.85546875" style="1" customWidth="1"/>
    <col min="7189" max="7419" width="9.140625" style="1"/>
    <col min="7420" max="7420" width="4.42578125" style="1" customWidth="1"/>
    <col min="7421" max="7421" width="12.85546875" style="1" customWidth="1"/>
    <col min="7422" max="7422" width="16.140625" style="1" customWidth="1"/>
    <col min="7423" max="7423" width="7.5703125" style="1" customWidth="1"/>
    <col min="7424" max="7424" width="9.85546875" style="1" customWidth="1"/>
    <col min="7425" max="7425" width="10.140625" style="1" customWidth="1"/>
    <col min="7426" max="7426" width="4.85546875" style="1" customWidth="1"/>
    <col min="7427" max="7428" width="6.140625" style="1" customWidth="1"/>
    <col min="7429" max="7432" width="6" style="1" customWidth="1"/>
    <col min="7433" max="7438" width="5.140625" style="1" customWidth="1"/>
    <col min="7439" max="7439" width="9.7109375" style="1" customWidth="1"/>
    <col min="7440" max="7440" width="11.7109375" style="1" customWidth="1"/>
    <col min="7441" max="7441" width="9.140625" style="1"/>
    <col min="7442" max="7442" width="9.85546875" style="1" customWidth="1"/>
    <col min="7443" max="7444" width="7.85546875" style="1" customWidth="1"/>
    <col min="7445" max="7675" width="9.140625" style="1"/>
    <col min="7676" max="7676" width="4.42578125" style="1" customWidth="1"/>
    <col min="7677" max="7677" width="12.85546875" style="1" customWidth="1"/>
    <col min="7678" max="7678" width="16.140625" style="1" customWidth="1"/>
    <col min="7679" max="7679" width="7.5703125" style="1" customWidth="1"/>
    <col min="7680" max="7680" width="9.85546875" style="1" customWidth="1"/>
    <col min="7681" max="7681" width="10.140625" style="1" customWidth="1"/>
    <col min="7682" max="7682" width="4.85546875" style="1" customWidth="1"/>
    <col min="7683" max="7684" width="6.140625" style="1" customWidth="1"/>
    <col min="7685" max="7688" width="6" style="1" customWidth="1"/>
    <col min="7689" max="7694" width="5.140625" style="1" customWidth="1"/>
    <col min="7695" max="7695" width="9.7109375" style="1" customWidth="1"/>
    <col min="7696" max="7696" width="11.7109375" style="1" customWidth="1"/>
    <col min="7697" max="7697" width="9.140625" style="1"/>
    <col min="7698" max="7698" width="9.85546875" style="1" customWidth="1"/>
    <col min="7699" max="7700" width="7.85546875" style="1" customWidth="1"/>
    <col min="7701" max="7931" width="9.140625" style="1"/>
    <col min="7932" max="7932" width="4.42578125" style="1" customWidth="1"/>
    <col min="7933" max="7933" width="12.85546875" style="1" customWidth="1"/>
    <col min="7934" max="7934" width="16.140625" style="1" customWidth="1"/>
    <col min="7935" max="7935" width="7.5703125" style="1" customWidth="1"/>
    <col min="7936" max="7936" width="9.85546875" style="1" customWidth="1"/>
    <col min="7937" max="7937" width="10.140625" style="1" customWidth="1"/>
    <col min="7938" max="7938" width="4.85546875" style="1" customWidth="1"/>
    <col min="7939" max="7940" width="6.140625" style="1" customWidth="1"/>
    <col min="7941" max="7944" width="6" style="1" customWidth="1"/>
    <col min="7945" max="7950" width="5.140625" style="1" customWidth="1"/>
    <col min="7951" max="7951" width="9.7109375" style="1" customWidth="1"/>
    <col min="7952" max="7952" width="11.7109375" style="1" customWidth="1"/>
    <col min="7953" max="7953" width="9.140625" style="1"/>
    <col min="7954" max="7954" width="9.85546875" style="1" customWidth="1"/>
    <col min="7955" max="7956" width="7.85546875" style="1" customWidth="1"/>
    <col min="7957" max="8187" width="9.140625" style="1"/>
    <col min="8188" max="8188" width="4.42578125" style="1" customWidth="1"/>
    <col min="8189" max="8189" width="12.85546875" style="1" customWidth="1"/>
    <col min="8190" max="8190" width="16.140625" style="1" customWidth="1"/>
    <col min="8191" max="8191" width="7.5703125" style="1" customWidth="1"/>
    <col min="8192" max="8192" width="9.85546875" style="1" customWidth="1"/>
    <col min="8193" max="8193" width="10.140625" style="1" customWidth="1"/>
    <col min="8194" max="8194" width="4.85546875" style="1" customWidth="1"/>
    <col min="8195" max="8196" width="6.140625" style="1" customWidth="1"/>
    <col min="8197" max="8200" width="6" style="1" customWidth="1"/>
    <col min="8201" max="8206" width="5.140625" style="1" customWidth="1"/>
    <col min="8207" max="8207" width="9.7109375" style="1" customWidth="1"/>
    <col min="8208" max="8208" width="11.7109375" style="1" customWidth="1"/>
    <col min="8209" max="8209" width="9.140625" style="1"/>
    <col min="8210" max="8210" width="9.85546875" style="1" customWidth="1"/>
    <col min="8211" max="8212" width="7.85546875" style="1" customWidth="1"/>
    <col min="8213" max="8443" width="9.140625" style="1"/>
    <col min="8444" max="8444" width="4.42578125" style="1" customWidth="1"/>
    <col min="8445" max="8445" width="12.85546875" style="1" customWidth="1"/>
    <col min="8446" max="8446" width="16.140625" style="1" customWidth="1"/>
    <col min="8447" max="8447" width="7.5703125" style="1" customWidth="1"/>
    <col min="8448" max="8448" width="9.85546875" style="1" customWidth="1"/>
    <col min="8449" max="8449" width="10.140625" style="1" customWidth="1"/>
    <col min="8450" max="8450" width="4.85546875" style="1" customWidth="1"/>
    <col min="8451" max="8452" width="6.140625" style="1" customWidth="1"/>
    <col min="8453" max="8456" width="6" style="1" customWidth="1"/>
    <col min="8457" max="8462" width="5.140625" style="1" customWidth="1"/>
    <col min="8463" max="8463" width="9.7109375" style="1" customWidth="1"/>
    <col min="8464" max="8464" width="11.7109375" style="1" customWidth="1"/>
    <col min="8465" max="8465" width="9.140625" style="1"/>
    <col min="8466" max="8466" width="9.85546875" style="1" customWidth="1"/>
    <col min="8467" max="8468" width="7.85546875" style="1" customWidth="1"/>
    <col min="8469" max="8699" width="9.140625" style="1"/>
    <col min="8700" max="8700" width="4.42578125" style="1" customWidth="1"/>
    <col min="8701" max="8701" width="12.85546875" style="1" customWidth="1"/>
    <col min="8702" max="8702" width="16.140625" style="1" customWidth="1"/>
    <col min="8703" max="8703" width="7.5703125" style="1" customWidth="1"/>
    <col min="8704" max="8704" width="9.85546875" style="1" customWidth="1"/>
    <col min="8705" max="8705" width="10.140625" style="1" customWidth="1"/>
    <col min="8706" max="8706" width="4.85546875" style="1" customWidth="1"/>
    <col min="8707" max="8708" width="6.140625" style="1" customWidth="1"/>
    <col min="8709" max="8712" width="6" style="1" customWidth="1"/>
    <col min="8713" max="8718" width="5.140625" style="1" customWidth="1"/>
    <col min="8719" max="8719" width="9.7109375" style="1" customWidth="1"/>
    <col min="8720" max="8720" width="11.7109375" style="1" customWidth="1"/>
    <col min="8721" max="8721" width="9.140625" style="1"/>
    <col min="8722" max="8722" width="9.85546875" style="1" customWidth="1"/>
    <col min="8723" max="8724" width="7.85546875" style="1" customWidth="1"/>
    <col min="8725" max="8955" width="9.140625" style="1"/>
    <col min="8956" max="8956" width="4.42578125" style="1" customWidth="1"/>
    <col min="8957" max="8957" width="12.85546875" style="1" customWidth="1"/>
    <col min="8958" max="8958" width="16.140625" style="1" customWidth="1"/>
    <col min="8959" max="8959" width="7.5703125" style="1" customWidth="1"/>
    <col min="8960" max="8960" width="9.85546875" style="1" customWidth="1"/>
    <col min="8961" max="8961" width="10.140625" style="1" customWidth="1"/>
    <col min="8962" max="8962" width="4.85546875" style="1" customWidth="1"/>
    <col min="8963" max="8964" width="6.140625" style="1" customWidth="1"/>
    <col min="8965" max="8968" width="6" style="1" customWidth="1"/>
    <col min="8969" max="8974" width="5.140625" style="1" customWidth="1"/>
    <col min="8975" max="8975" width="9.7109375" style="1" customWidth="1"/>
    <col min="8976" max="8976" width="11.7109375" style="1" customWidth="1"/>
    <col min="8977" max="8977" width="9.140625" style="1"/>
    <col min="8978" max="8978" width="9.85546875" style="1" customWidth="1"/>
    <col min="8979" max="8980" width="7.85546875" style="1" customWidth="1"/>
    <col min="8981" max="9211" width="9.140625" style="1"/>
    <col min="9212" max="9212" width="4.42578125" style="1" customWidth="1"/>
    <col min="9213" max="9213" width="12.85546875" style="1" customWidth="1"/>
    <col min="9214" max="9214" width="16.140625" style="1" customWidth="1"/>
    <col min="9215" max="9215" width="7.5703125" style="1" customWidth="1"/>
    <col min="9216" max="9216" width="9.85546875" style="1" customWidth="1"/>
    <col min="9217" max="9217" width="10.140625" style="1" customWidth="1"/>
    <col min="9218" max="9218" width="4.85546875" style="1" customWidth="1"/>
    <col min="9219" max="9220" width="6.140625" style="1" customWidth="1"/>
    <col min="9221" max="9224" width="6" style="1" customWidth="1"/>
    <col min="9225" max="9230" width="5.140625" style="1" customWidth="1"/>
    <col min="9231" max="9231" width="9.7109375" style="1" customWidth="1"/>
    <col min="9232" max="9232" width="11.7109375" style="1" customWidth="1"/>
    <col min="9233" max="9233" width="9.140625" style="1"/>
    <col min="9234" max="9234" width="9.85546875" style="1" customWidth="1"/>
    <col min="9235" max="9236" width="7.85546875" style="1" customWidth="1"/>
    <col min="9237" max="9467" width="9.140625" style="1"/>
    <col min="9468" max="9468" width="4.42578125" style="1" customWidth="1"/>
    <col min="9469" max="9469" width="12.85546875" style="1" customWidth="1"/>
    <col min="9470" max="9470" width="16.140625" style="1" customWidth="1"/>
    <col min="9471" max="9471" width="7.5703125" style="1" customWidth="1"/>
    <col min="9472" max="9472" width="9.85546875" style="1" customWidth="1"/>
    <col min="9473" max="9473" width="10.140625" style="1" customWidth="1"/>
    <col min="9474" max="9474" width="4.85546875" style="1" customWidth="1"/>
    <col min="9475" max="9476" width="6.140625" style="1" customWidth="1"/>
    <col min="9477" max="9480" width="6" style="1" customWidth="1"/>
    <col min="9481" max="9486" width="5.140625" style="1" customWidth="1"/>
    <col min="9487" max="9487" width="9.7109375" style="1" customWidth="1"/>
    <col min="9488" max="9488" width="11.7109375" style="1" customWidth="1"/>
    <col min="9489" max="9489" width="9.140625" style="1"/>
    <col min="9490" max="9490" width="9.85546875" style="1" customWidth="1"/>
    <col min="9491" max="9492" width="7.85546875" style="1" customWidth="1"/>
    <col min="9493" max="9723" width="9.140625" style="1"/>
    <col min="9724" max="9724" width="4.42578125" style="1" customWidth="1"/>
    <col min="9725" max="9725" width="12.85546875" style="1" customWidth="1"/>
    <col min="9726" max="9726" width="16.140625" style="1" customWidth="1"/>
    <col min="9727" max="9727" width="7.5703125" style="1" customWidth="1"/>
    <col min="9728" max="9728" width="9.85546875" style="1" customWidth="1"/>
    <col min="9729" max="9729" width="10.140625" style="1" customWidth="1"/>
    <col min="9730" max="9730" width="4.85546875" style="1" customWidth="1"/>
    <col min="9731" max="9732" width="6.140625" style="1" customWidth="1"/>
    <col min="9733" max="9736" width="6" style="1" customWidth="1"/>
    <col min="9737" max="9742" width="5.140625" style="1" customWidth="1"/>
    <col min="9743" max="9743" width="9.7109375" style="1" customWidth="1"/>
    <col min="9744" max="9744" width="11.7109375" style="1" customWidth="1"/>
    <col min="9745" max="9745" width="9.140625" style="1"/>
    <col min="9746" max="9746" width="9.85546875" style="1" customWidth="1"/>
    <col min="9747" max="9748" width="7.85546875" style="1" customWidth="1"/>
    <col min="9749" max="9979" width="9.140625" style="1"/>
    <col min="9980" max="9980" width="4.42578125" style="1" customWidth="1"/>
    <col min="9981" max="9981" width="12.85546875" style="1" customWidth="1"/>
    <col min="9982" max="9982" width="16.140625" style="1" customWidth="1"/>
    <col min="9983" max="9983" width="7.5703125" style="1" customWidth="1"/>
    <col min="9984" max="9984" width="9.85546875" style="1" customWidth="1"/>
    <col min="9985" max="9985" width="10.140625" style="1" customWidth="1"/>
    <col min="9986" max="9986" width="4.85546875" style="1" customWidth="1"/>
    <col min="9987" max="9988" width="6.140625" style="1" customWidth="1"/>
    <col min="9989" max="9992" width="6" style="1" customWidth="1"/>
    <col min="9993" max="9998" width="5.140625" style="1" customWidth="1"/>
    <col min="9999" max="9999" width="9.7109375" style="1" customWidth="1"/>
    <col min="10000" max="10000" width="11.7109375" style="1" customWidth="1"/>
    <col min="10001" max="10001" width="9.140625" style="1"/>
    <col min="10002" max="10002" width="9.85546875" style="1" customWidth="1"/>
    <col min="10003" max="10004" width="7.85546875" style="1" customWidth="1"/>
    <col min="10005" max="10235" width="9.140625" style="1"/>
    <col min="10236" max="10236" width="4.42578125" style="1" customWidth="1"/>
    <col min="10237" max="10237" width="12.85546875" style="1" customWidth="1"/>
    <col min="10238" max="10238" width="16.140625" style="1" customWidth="1"/>
    <col min="10239" max="10239" width="7.5703125" style="1" customWidth="1"/>
    <col min="10240" max="10240" width="9.85546875" style="1" customWidth="1"/>
    <col min="10241" max="10241" width="10.140625" style="1" customWidth="1"/>
    <col min="10242" max="10242" width="4.85546875" style="1" customWidth="1"/>
    <col min="10243" max="10244" width="6.140625" style="1" customWidth="1"/>
    <col min="10245" max="10248" width="6" style="1" customWidth="1"/>
    <col min="10249" max="10254" width="5.140625" style="1" customWidth="1"/>
    <col min="10255" max="10255" width="9.7109375" style="1" customWidth="1"/>
    <col min="10256" max="10256" width="11.7109375" style="1" customWidth="1"/>
    <col min="10257" max="10257" width="9.140625" style="1"/>
    <col min="10258" max="10258" width="9.85546875" style="1" customWidth="1"/>
    <col min="10259" max="10260" width="7.85546875" style="1" customWidth="1"/>
    <col min="10261" max="10491" width="9.140625" style="1"/>
    <col min="10492" max="10492" width="4.42578125" style="1" customWidth="1"/>
    <col min="10493" max="10493" width="12.85546875" style="1" customWidth="1"/>
    <col min="10494" max="10494" width="16.140625" style="1" customWidth="1"/>
    <col min="10495" max="10495" width="7.5703125" style="1" customWidth="1"/>
    <col min="10496" max="10496" width="9.85546875" style="1" customWidth="1"/>
    <col min="10497" max="10497" width="10.140625" style="1" customWidth="1"/>
    <col min="10498" max="10498" width="4.85546875" style="1" customWidth="1"/>
    <col min="10499" max="10500" width="6.140625" style="1" customWidth="1"/>
    <col min="10501" max="10504" width="6" style="1" customWidth="1"/>
    <col min="10505" max="10510" width="5.140625" style="1" customWidth="1"/>
    <col min="10511" max="10511" width="9.7109375" style="1" customWidth="1"/>
    <col min="10512" max="10512" width="11.7109375" style="1" customWidth="1"/>
    <col min="10513" max="10513" width="9.140625" style="1"/>
    <col min="10514" max="10514" width="9.85546875" style="1" customWidth="1"/>
    <col min="10515" max="10516" width="7.85546875" style="1" customWidth="1"/>
    <col min="10517" max="10747" width="9.140625" style="1"/>
    <col min="10748" max="10748" width="4.42578125" style="1" customWidth="1"/>
    <col min="10749" max="10749" width="12.85546875" style="1" customWidth="1"/>
    <col min="10750" max="10750" width="16.140625" style="1" customWidth="1"/>
    <col min="10751" max="10751" width="7.5703125" style="1" customWidth="1"/>
    <col min="10752" max="10752" width="9.85546875" style="1" customWidth="1"/>
    <col min="10753" max="10753" width="10.140625" style="1" customWidth="1"/>
    <col min="10754" max="10754" width="4.85546875" style="1" customWidth="1"/>
    <col min="10755" max="10756" width="6.140625" style="1" customWidth="1"/>
    <col min="10757" max="10760" width="6" style="1" customWidth="1"/>
    <col min="10761" max="10766" width="5.140625" style="1" customWidth="1"/>
    <col min="10767" max="10767" width="9.7109375" style="1" customWidth="1"/>
    <col min="10768" max="10768" width="11.7109375" style="1" customWidth="1"/>
    <col min="10769" max="10769" width="9.140625" style="1"/>
    <col min="10770" max="10770" width="9.85546875" style="1" customWidth="1"/>
    <col min="10771" max="10772" width="7.85546875" style="1" customWidth="1"/>
    <col min="10773" max="11003" width="9.140625" style="1"/>
    <col min="11004" max="11004" width="4.42578125" style="1" customWidth="1"/>
    <col min="11005" max="11005" width="12.85546875" style="1" customWidth="1"/>
    <col min="11006" max="11006" width="16.140625" style="1" customWidth="1"/>
    <col min="11007" max="11007" width="7.5703125" style="1" customWidth="1"/>
    <col min="11008" max="11008" width="9.85546875" style="1" customWidth="1"/>
    <col min="11009" max="11009" width="10.140625" style="1" customWidth="1"/>
    <col min="11010" max="11010" width="4.85546875" style="1" customWidth="1"/>
    <col min="11011" max="11012" width="6.140625" style="1" customWidth="1"/>
    <col min="11013" max="11016" width="6" style="1" customWidth="1"/>
    <col min="11017" max="11022" width="5.140625" style="1" customWidth="1"/>
    <col min="11023" max="11023" width="9.7109375" style="1" customWidth="1"/>
    <col min="11024" max="11024" width="11.7109375" style="1" customWidth="1"/>
    <col min="11025" max="11025" width="9.140625" style="1"/>
    <col min="11026" max="11026" width="9.85546875" style="1" customWidth="1"/>
    <col min="11027" max="11028" width="7.85546875" style="1" customWidth="1"/>
    <col min="11029" max="11259" width="9.140625" style="1"/>
    <col min="11260" max="11260" width="4.42578125" style="1" customWidth="1"/>
    <col min="11261" max="11261" width="12.85546875" style="1" customWidth="1"/>
    <col min="11262" max="11262" width="16.140625" style="1" customWidth="1"/>
    <col min="11263" max="11263" width="7.5703125" style="1" customWidth="1"/>
    <col min="11264" max="11264" width="9.85546875" style="1" customWidth="1"/>
    <col min="11265" max="11265" width="10.140625" style="1" customWidth="1"/>
    <col min="11266" max="11266" width="4.85546875" style="1" customWidth="1"/>
    <col min="11267" max="11268" width="6.140625" style="1" customWidth="1"/>
    <col min="11269" max="11272" width="6" style="1" customWidth="1"/>
    <col min="11273" max="11278" width="5.140625" style="1" customWidth="1"/>
    <col min="11279" max="11279" width="9.7109375" style="1" customWidth="1"/>
    <col min="11280" max="11280" width="11.7109375" style="1" customWidth="1"/>
    <col min="11281" max="11281" width="9.140625" style="1"/>
    <col min="11282" max="11282" width="9.85546875" style="1" customWidth="1"/>
    <col min="11283" max="11284" width="7.85546875" style="1" customWidth="1"/>
    <col min="11285" max="11515" width="9.140625" style="1"/>
    <col min="11516" max="11516" width="4.42578125" style="1" customWidth="1"/>
    <col min="11517" max="11517" width="12.85546875" style="1" customWidth="1"/>
    <col min="11518" max="11518" width="16.140625" style="1" customWidth="1"/>
    <col min="11519" max="11519" width="7.5703125" style="1" customWidth="1"/>
    <col min="11520" max="11520" width="9.85546875" style="1" customWidth="1"/>
    <col min="11521" max="11521" width="10.140625" style="1" customWidth="1"/>
    <col min="11522" max="11522" width="4.85546875" style="1" customWidth="1"/>
    <col min="11523" max="11524" width="6.140625" style="1" customWidth="1"/>
    <col min="11525" max="11528" width="6" style="1" customWidth="1"/>
    <col min="11529" max="11534" width="5.140625" style="1" customWidth="1"/>
    <col min="11535" max="11535" width="9.7109375" style="1" customWidth="1"/>
    <col min="11536" max="11536" width="11.7109375" style="1" customWidth="1"/>
    <col min="11537" max="11537" width="9.140625" style="1"/>
    <col min="11538" max="11538" width="9.85546875" style="1" customWidth="1"/>
    <col min="11539" max="11540" width="7.85546875" style="1" customWidth="1"/>
    <col min="11541" max="11771" width="9.140625" style="1"/>
    <col min="11772" max="11772" width="4.42578125" style="1" customWidth="1"/>
    <col min="11773" max="11773" width="12.85546875" style="1" customWidth="1"/>
    <col min="11774" max="11774" width="16.140625" style="1" customWidth="1"/>
    <col min="11775" max="11775" width="7.5703125" style="1" customWidth="1"/>
    <col min="11776" max="11776" width="9.85546875" style="1" customWidth="1"/>
    <col min="11777" max="11777" width="10.140625" style="1" customWidth="1"/>
    <col min="11778" max="11778" width="4.85546875" style="1" customWidth="1"/>
    <col min="11779" max="11780" width="6.140625" style="1" customWidth="1"/>
    <col min="11781" max="11784" width="6" style="1" customWidth="1"/>
    <col min="11785" max="11790" width="5.140625" style="1" customWidth="1"/>
    <col min="11791" max="11791" width="9.7109375" style="1" customWidth="1"/>
    <col min="11792" max="11792" width="11.7109375" style="1" customWidth="1"/>
    <col min="11793" max="11793" width="9.140625" style="1"/>
    <col min="11794" max="11794" width="9.85546875" style="1" customWidth="1"/>
    <col min="11795" max="11796" width="7.85546875" style="1" customWidth="1"/>
    <col min="11797" max="12027" width="9.140625" style="1"/>
    <col min="12028" max="12028" width="4.42578125" style="1" customWidth="1"/>
    <col min="12029" max="12029" width="12.85546875" style="1" customWidth="1"/>
    <col min="12030" max="12030" width="16.140625" style="1" customWidth="1"/>
    <col min="12031" max="12031" width="7.5703125" style="1" customWidth="1"/>
    <col min="12032" max="12032" width="9.85546875" style="1" customWidth="1"/>
    <col min="12033" max="12033" width="10.140625" style="1" customWidth="1"/>
    <col min="12034" max="12034" width="4.85546875" style="1" customWidth="1"/>
    <col min="12035" max="12036" width="6.140625" style="1" customWidth="1"/>
    <col min="12037" max="12040" width="6" style="1" customWidth="1"/>
    <col min="12041" max="12046" width="5.140625" style="1" customWidth="1"/>
    <col min="12047" max="12047" width="9.7109375" style="1" customWidth="1"/>
    <col min="12048" max="12048" width="11.7109375" style="1" customWidth="1"/>
    <col min="12049" max="12049" width="9.140625" style="1"/>
    <col min="12050" max="12050" width="9.85546875" style="1" customWidth="1"/>
    <col min="12051" max="12052" width="7.85546875" style="1" customWidth="1"/>
    <col min="12053" max="12283" width="9.140625" style="1"/>
    <col min="12284" max="12284" width="4.42578125" style="1" customWidth="1"/>
    <col min="12285" max="12285" width="12.85546875" style="1" customWidth="1"/>
    <col min="12286" max="12286" width="16.140625" style="1" customWidth="1"/>
    <col min="12287" max="12287" width="7.5703125" style="1" customWidth="1"/>
    <col min="12288" max="12288" width="9.85546875" style="1" customWidth="1"/>
    <col min="12289" max="12289" width="10.140625" style="1" customWidth="1"/>
    <col min="12290" max="12290" width="4.85546875" style="1" customWidth="1"/>
    <col min="12291" max="12292" width="6.140625" style="1" customWidth="1"/>
    <col min="12293" max="12296" width="6" style="1" customWidth="1"/>
    <col min="12297" max="12302" width="5.140625" style="1" customWidth="1"/>
    <col min="12303" max="12303" width="9.7109375" style="1" customWidth="1"/>
    <col min="12304" max="12304" width="11.7109375" style="1" customWidth="1"/>
    <col min="12305" max="12305" width="9.140625" style="1"/>
    <col min="12306" max="12306" width="9.85546875" style="1" customWidth="1"/>
    <col min="12307" max="12308" width="7.85546875" style="1" customWidth="1"/>
    <col min="12309" max="12539" width="9.140625" style="1"/>
    <col min="12540" max="12540" width="4.42578125" style="1" customWidth="1"/>
    <col min="12541" max="12541" width="12.85546875" style="1" customWidth="1"/>
    <col min="12542" max="12542" width="16.140625" style="1" customWidth="1"/>
    <col min="12543" max="12543" width="7.5703125" style="1" customWidth="1"/>
    <col min="12544" max="12544" width="9.85546875" style="1" customWidth="1"/>
    <col min="12545" max="12545" width="10.140625" style="1" customWidth="1"/>
    <col min="12546" max="12546" width="4.85546875" style="1" customWidth="1"/>
    <col min="12547" max="12548" width="6.140625" style="1" customWidth="1"/>
    <col min="12549" max="12552" width="6" style="1" customWidth="1"/>
    <col min="12553" max="12558" width="5.140625" style="1" customWidth="1"/>
    <col min="12559" max="12559" width="9.7109375" style="1" customWidth="1"/>
    <col min="12560" max="12560" width="11.7109375" style="1" customWidth="1"/>
    <col min="12561" max="12561" width="9.140625" style="1"/>
    <col min="12562" max="12562" width="9.85546875" style="1" customWidth="1"/>
    <col min="12563" max="12564" width="7.85546875" style="1" customWidth="1"/>
    <col min="12565" max="12795" width="9.140625" style="1"/>
    <col min="12796" max="12796" width="4.42578125" style="1" customWidth="1"/>
    <col min="12797" max="12797" width="12.85546875" style="1" customWidth="1"/>
    <col min="12798" max="12798" width="16.140625" style="1" customWidth="1"/>
    <col min="12799" max="12799" width="7.5703125" style="1" customWidth="1"/>
    <col min="12800" max="12800" width="9.85546875" style="1" customWidth="1"/>
    <col min="12801" max="12801" width="10.140625" style="1" customWidth="1"/>
    <col min="12802" max="12802" width="4.85546875" style="1" customWidth="1"/>
    <col min="12803" max="12804" width="6.140625" style="1" customWidth="1"/>
    <col min="12805" max="12808" width="6" style="1" customWidth="1"/>
    <col min="12809" max="12814" width="5.140625" style="1" customWidth="1"/>
    <col min="12815" max="12815" width="9.7109375" style="1" customWidth="1"/>
    <col min="12816" max="12816" width="11.7109375" style="1" customWidth="1"/>
    <col min="12817" max="12817" width="9.140625" style="1"/>
    <col min="12818" max="12818" width="9.85546875" style="1" customWidth="1"/>
    <col min="12819" max="12820" width="7.85546875" style="1" customWidth="1"/>
    <col min="12821" max="13051" width="9.140625" style="1"/>
    <col min="13052" max="13052" width="4.42578125" style="1" customWidth="1"/>
    <col min="13053" max="13053" width="12.85546875" style="1" customWidth="1"/>
    <col min="13054" max="13054" width="16.140625" style="1" customWidth="1"/>
    <col min="13055" max="13055" width="7.5703125" style="1" customWidth="1"/>
    <col min="13056" max="13056" width="9.85546875" style="1" customWidth="1"/>
    <col min="13057" max="13057" width="10.140625" style="1" customWidth="1"/>
    <col min="13058" max="13058" width="4.85546875" style="1" customWidth="1"/>
    <col min="13059" max="13060" width="6.140625" style="1" customWidth="1"/>
    <col min="13061" max="13064" width="6" style="1" customWidth="1"/>
    <col min="13065" max="13070" width="5.140625" style="1" customWidth="1"/>
    <col min="13071" max="13071" width="9.7109375" style="1" customWidth="1"/>
    <col min="13072" max="13072" width="11.7109375" style="1" customWidth="1"/>
    <col min="13073" max="13073" width="9.140625" style="1"/>
    <col min="13074" max="13074" width="9.85546875" style="1" customWidth="1"/>
    <col min="13075" max="13076" width="7.85546875" style="1" customWidth="1"/>
    <col min="13077" max="13307" width="9.140625" style="1"/>
    <col min="13308" max="13308" width="4.42578125" style="1" customWidth="1"/>
    <col min="13309" max="13309" width="12.85546875" style="1" customWidth="1"/>
    <col min="13310" max="13310" width="16.140625" style="1" customWidth="1"/>
    <col min="13311" max="13311" width="7.5703125" style="1" customWidth="1"/>
    <col min="13312" max="13312" width="9.85546875" style="1" customWidth="1"/>
    <col min="13313" max="13313" width="10.140625" style="1" customWidth="1"/>
    <col min="13314" max="13314" width="4.85546875" style="1" customWidth="1"/>
    <col min="13315" max="13316" width="6.140625" style="1" customWidth="1"/>
    <col min="13317" max="13320" width="6" style="1" customWidth="1"/>
    <col min="13321" max="13326" width="5.140625" style="1" customWidth="1"/>
    <col min="13327" max="13327" width="9.7109375" style="1" customWidth="1"/>
    <col min="13328" max="13328" width="11.7109375" style="1" customWidth="1"/>
    <col min="13329" max="13329" width="9.140625" style="1"/>
    <col min="13330" max="13330" width="9.85546875" style="1" customWidth="1"/>
    <col min="13331" max="13332" width="7.85546875" style="1" customWidth="1"/>
    <col min="13333" max="13563" width="9.140625" style="1"/>
    <col min="13564" max="13564" width="4.42578125" style="1" customWidth="1"/>
    <col min="13565" max="13565" width="12.85546875" style="1" customWidth="1"/>
    <col min="13566" max="13566" width="16.140625" style="1" customWidth="1"/>
    <col min="13567" max="13567" width="7.5703125" style="1" customWidth="1"/>
    <col min="13568" max="13568" width="9.85546875" style="1" customWidth="1"/>
    <col min="13569" max="13569" width="10.140625" style="1" customWidth="1"/>
    <col min="13570" max="13570" width="4.85546875" style="1" customWidth="1"/>
    <col min="13571" max="13572" width="6.140625" style="1" customWidth="1"/>
    <col min="13573" max="13576" width="6" style="1" customWidth="1"/>
    <col min="13577" max="13582" width="5.140625" style="1" customWidth="1"/>
    <col min="13583" max="13583" width="9.7109375" style="1" customWidth="1"/>
    <col min="13584" max="13584" width="11.7109375" style="1" customWidth="1"/>
    <col min="13585" max="13585" width="9.140625" style="1"/>
    <col min="13586" max="13586" width="9.85546875" style="1" customWidth="1"/>
    <col min="13587" max="13588" width="7.85546875" style="1" customWidth="1"/>
    <col min="13589" max="13819" width="9.140625" style="1"/>
    <col min="13820" max="13820" width="4.42578125" style="1" customWidth="1"/>
    <col min="13821" max="13821" width="12.85546875" style="1" customWidth="1"/>
    <col min="13822" max="13822" width="16.140625" style="1" customWidth="1"/>
    <col min="13823" max="13823" width="7.5703125" style="1" customWidth="1"/>
    <col min="13824" max="13824" width="9.85546875" style="1" customWidth="1"/>
    <col min="13825" max="13825" width="10.140625" style="1" customWidth="1"/>
    <col min="13826" max="13826" width="4.85546875" style="1" customWidth="1"/>
    <col min="13827" max="13828" width="6.140625" style="1" customWidth="1"/>
    <col min="13829" max="13832" width="6" style="1" customWidth="1"/>
    <col min="13833" max="13838" width="5.140625" style="1" customWidth="1"/>
    <col min="13839" max="13839" width="9.7109375" style="1" customWidth="1"/>
    <col min="13840" max="13840" width="11.7109375" style="1" customWidth="1"/>
    <col min="13841" max="13841" width="9.140625" style="1"/>
    <col min="13842" max="13842" width="9.85546875" style="1" customWidth="1"/>
    <col min="13843" max="13844" width="7.85546875" style="1" customWidth="1"/>
    <col min="13845" max="14075" width="9.140625" style="1"/>
    <col min="14076" max="14076" width="4.42578125" style="1" customWidth="1"/>
    <col min="14077" max="14077" width="12.85546875" style="1" customWidth="1"/>
    <col min="14078" max="14078" width="16.140625" style="1" customWidth="1"/>
    <col min="14079" max="14079" width="7.5703125" style="1" customWidth="1"/>
    <col min="14080" max="14080" width="9.85546875" style="1" customWidth="1"/>
    <col min="14081" max="14081" width="10.140625" style="1" customWidth="1"/>
    <col min="14082" max="14082" width="4.85546875" style="1" customWidth="1"/>
    <col min="14083" max="14084" width="6.140625" style="1" customWidth="1"/>
    <col min="14085" max="14088" width="6" style="1" customWidth="1"/>
    <col min="14089" max="14094" width="5.140625" style="1" customWidth="1"/>
    <col min="14095" max="14095" width="9.7109375" style="1" customWidth="1"/>
    <col min="14096" max="14096" width="11.7109375" style="1" customWidth="1"/>
    <col min="14097" max="14097" width="9.140625" style="1"/>
    <col min="14098" max="14098" width="9.85546875" style="1" customWidth="1"/>
    <col min="14099" max="14100" width="7.85546875" style="1" customWidth="1"/>
    <col min="14101" max="14331" width="9.140625" style="1"/>
    <col min="14332" max="14332" width="4.42578125" style="1" customWidth="1"/>
    <col min="14333" max="14333" width="12.85546875" style="1" customWidth="1"/>
    <col min="14334" max="14334" width="16.140625" style="1" customWidth="1"/>
    <col min="14335" max="14335" width="7.5703125" style="1" customWidth="1"/>
    <col min="14336" max="14336" width="9.85546875" style="1" customWidth="1"/>
    <col min="14337" max="14337" width="10.140625" style="1" customWidth="1"/>
    <col min="14338" max="14338" width="4.85546875" style="1" customWidth="1"/>
    <col min="14339" max="14340" width="6.140625" style="1" customWidth="1"/>
    <col min="14341" max="14344" width="6" style="1" customWidth="1"/>
    <col min="14345" max="14350" width="5.140625" style="1" customWidth="1"/>
    <col min="14351" max="14351" width="9.7109375" style="1" customWidth="1"/>
    <col min="14352" max="14352" width="11.7109375" style="1" customWidth="1"/>
    <col min="14353" max="14353" width="9.140625" style="1"/>
    <col min="14354" max="14354" width="9.85546875" style="1" customWidth="1"/>
    <col min="14355" max="14356" width="7.85546875" style="1" customWidth="1"/>
    <col min="14357" max="14587" width="9.140625" style="1"/>
    <col min="14588" max="14588" width="4.42578125" style="1" customWidth="1"/>
    <col min="14589" max="14589" width="12.85546875" style="1" customWidth="1"/>
    <col min="14590" max="14590" width="16.140625" style="1" customWidth="1"/>
    <col min="14591" max="14591" width="7.5703125" style="1" customWidth="1"/>
    <col min="14592" max="14592" width="9.85546875" style="1" customWidth="1"/>
    <col min="14593" max="14593" width="10.140625" style="1" customWidth="1"/>
    <col min="14594" max="14594" width="4.85546875" style="1" customWidth="1"/>
    <col min="14595" max="14596" width="6.140625" style="1" customWidth="1"/>
    <col min="14597" max="14600" width="6" style="1" customWidth="1"/>
    <col min="14601" max="14606" width="5.140625" style="1" customWidth="1"/>
    <col min="14607" max="14607" width="9.7109375" style="1" customWidth="1"/>
    <col min="14608" max="14608" width="11.7109375" style="1" customWidth="1"/>
    <col min="14609" max="14609" width="9.140625" style="1"/>
    <col min="14610" max="14610" width="9.85546875" style="1" customWidth="1"/>
    <col min="14611" max="14612" width="7.85546875" style="1" customWidth="1"/>
    <col min="14613" max="14843" width="9.140625" style="1"/>
    <col min="14844" max="14844" width="4.42578125" style="1" customWidth="1"/>
    <col min="14845" max="14845" width="12.85546875" style="1" customWidth="1"/>
    <col min="14846" max="14846" width="16.140625" style="1" customWidth="1"/>
    <col min="14847" max="14847" width="7.5703125" style="1" customWidth="1"/>
    <col min="14848" max="14848" width="9.85546875" style="1" customWidth="1"/>
    <col min="14849" max="14849" width="10.140625" style="1" customWidth="1"/>
    <col min="14850" max="14850" width="4.85546875" style="1" customWidth="1"/>
    <col min="14851" max="14852" width="6.140625" style="1" customWidth="1"/>
    <col min="14853" max="14856" width="6" style="1" customWidth="1"/>
    <col min="14857" max="14862" width="5.140625" style="1" customWidth="1"/>
    <col min="14863" max="14863" width="9.7109375" style="1" customWidth="1"/>
    <col min="14864" max="14864" width="11.7109375" style="1" customWidth="1"/>
    <col min="14865" max="14865" width="9.140625" style="1"/>
    <col min="14866" max="14866" width="9.85546875" style="1" customWidth="1"/>
    <col min="14867" max="14868" width="7.85546875" style="1" customWidth="1"/>
    <col min="14869" max="15099" width="9.140625" style="1"/>
    <col min="15100" max="15100" width="4.42578125" style="1" customWidth="1"/>
    <col min="15101" max="15101" width="12.85546875" style="1" customWidth="1"/>
    <col min="15102" max="15102" width="16.140625" style="1" customWidth="1"/>
    <col min="15103" max="15103" width="7.5703125" style="1" customWidth="1"/>
    <col min="15104" max="15104" width="9.85546875" style="1" customWidth="1"/>
    <col min="15105" max="15105" width="10.140625" style="1" customWidth="1"/>
    <col min="15106" max="15106" width="4.85546875" style="1" customWidth="1"/>
    <col min="15107" max="15108" width="6.140625" style="1" customWidth="1"/>
    <col min="15109" max="15112" width="6" style="1" customWidth="1"/>
    <col min="15113" max="15118" width="5.140625" style="1" customWidth="1"/>
    <col min="15119" max="15119" width="9.7109375" style="1" customWidth="1"/>
    <col min="15120" max="15120" width="11.7109375" style="1" customWidth="1"/>
    <col min="15121" max="15121" width="9.140625" style="1"/>
    <col min="15122" max="15122" width="9.85546875" style="1" customWidth="1"/>
    <col min="15123" max="15124" width="7.85546875" style="1" customWidth="1"/>
    <col min="15125" max="15355" width="9.140625" style="1"/>
    <col min="15356" max="15356" width="4.42578125" style="1" customWidth="1"/>
    <col min="15357" max="15357" width="12.85546875" style="1" customWidth="1"/>
    <col min="15358" max="15358" width="16.140625" style="1" customWidth="1"/>
    <col min="15359" max="15359" width="7.5703125" style="1" customWidth="1"/>
    <col min="15360" max="15360" width="9.85546875" style="1" customWidth="1"/>
    <col min="15361" max="15361" width="10.140625" style="1" customWidth="1"/>
    <col min="15362" max="15362" width="4.85546875" style="1" customWidth="1"/>
    <col min="15363" max="15364" width="6.140625" style="1" customWidth="1"/>
    <col min="15365" max="15368" width="6" style="1" customWidth="1"/>
    <col min="15369" max="15374" width="5.140625" style="1" customWidth="1"/>
    <col min="15375" max="15375" width="9.7109375" style="1" customWidth="1"/>
    <col min="15376" max="15376" width="11.7109375" style="1" customWidth="1"/>
    <col min="15377" max="15377" width="9.140625" style="1"/>
    <col min="15378" max="15378" width="9.85546875" style="1" customWidth="1"/>
    <col min="15379" max="15380" width="7.85546875" style="1" customWidth="1"/>
    <col min="15381" max="15611" width="9.140625" style="1"/>
    <col min="15612" max="15612" width="4.42578125" style="1" customWidth="1"/>
    <col min="15613" max="15613" width="12.85546875" style="1" customWidth="1"/>
    <col min="15614" max="15614" width="16.140625" style="1" customWidth="1"/>
    <col min="15615" max="15615" width="7.5703125" style="1" customWidth="1"/>
    <col min="15616" max="15616" width="9.85546875" style="1" customWidth="1"/>
    <col min="15617" max="15617" width="10.140625" style="1" customWidth="1"/>
    <col min="15618" max="15618" width="4.85546875" style="1" customWidth="1"/>
    <col min="15619" max="15620" width="6.140625" style="1" customWidth="1"/>
    <col min="15621" max="15624" width="6" style="1" customWidth="1"/>
    <col min="15625" max="15630" width="5.140625" style="1" customWidth="1"/>
    <col min="15631" max="15631" width="9.7109375" style="1" customWidth="1"/>
    <col min="15632" max="15632" width="11.7109375" style="1" customWidth="1"/>
    <col min="15633" max="15633" width="9.140625" style="1"/>
    <col min="15634" max="15634" width="9.85546875" style="1" customWidth="1"/>
    <col min="15635" max="15636" width="7.85546875" style="1" customWidth="1"/>
    <col min="15637" max="15867" width="9.140625" style="1"/>
    <col min="15868" max="15868" width="4.42578125" style="1" customWidth="1"/>
    <col min="15869" max="15869" width="12.85546875" style="1" customWidth="1"/>
    <col min="15870" max="15870" width="16.140625" style="1" customWidth="1"/>
    <col min="15871" max="15871" width="7.5703125" style="1" customWidth="1"/>
    <col min="15872" max="15872" width="9.85546875" style="1" customWidth="1"/>
    <col min="15873" max="15873" width="10.140625" style="1" customWidth="1"/>
    <col min="15874" max="15874" width="4.85546875" style="1" customWidth="1"/>
    <col min="15875" max="15876" width="6.140625" style="1" customWidth="1"/>
    <col min="15877" max="15880" width="6" style="1" customWidth="1"/>
    <col min="15881" max="15886" width="5.140625" style="1" customWidth="1"/>
    <col min="15887" max="15887" width="9.7109375" style="1" customWidth="1"/>
    <col min="15888" max="15888" width="11.7109375" style="1" customWidth="1"/>
    <col min="15889" max="15889" width="9.140625" style="1"/>
    <col min="15890" max="15890" width="9.85546875" style="1" customWidth="1"/>
    <col min="15891" max="15892" width="7.85546875" style="1" customWidth="1"/>
    <col min="15893" max="16123" width="9.140625" style="1"/>
    <col min="16124" max="16124" width="4.42578125" style="1" customWidth="1"/>
    <col min="16125" max="16125" width="12.85546875" style="1" customWidth="1"/>
    <col min="16126" max="16126" width="16.140625" style="1" customWidth="1"/>
    <col min="16127" max="16127" width="7.5703125" style="1" customWidth="1"/>
    <col min="16128" max="16128" width="9.85546875" style="1" customWidth="1"/>
    <col min="16129" max="16129" width="10.140625" style="1" customWidth="1"/>
    <col min="16130" max="16130" width="4.85546875" style="1" customWidth="1"/>
    <col min="16131" max="16132" width="6.140625" style="1" customWidth="1"/>
    <col min="16133" max="16136" width="6" style="1" customWidth="1"/>
    <col min="16137" max="16142" width="5.140625" style="1" customWidth="1"/>
    <col min="16143" max="16143" width="9.7109375" style="1" customWidth="1"/>
    <col min="16144" max="16144" width="11.7109375" style="1" customWidth="1"/>
    <col min="16145" max="16145" width="9.140625" style="1"/>
    <col min="16146" max="16146" width="9.85546875" style="1" customWidth="1"/>
    <col min="16147" max="16148" width="7.85546875" style="1" customWidth="1"/>
    <col min="16149" max="16379" width="9.140625" style="1"/>
    <col min="16380" max="16382" width="9.140625" style="1" customWidth="1"/>
    <col min="16383" max="16384" width="9.140625" style="1"/>
  </cols>
  <sheetData>
    <row r="1" spans="1:27">
      <c r="A1" s="120" t="s">
        <v>137</v>
      </c>
      <c r="B1" s="120"/>
      <c r="C1" s="120"/>
      <c r="D1" s="120"/>
      <c r="E1" s="120" t="s">
        <v>158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7">
      <c r="A2" s="120" t="s">
        <v>128</v>
      </c>
      <c r="B2" s="120"/>
      <c r="C2" s="120"/>
      <c r="D2" s="120"/>
      <c r="E2" s="120" t="s">
        <v>209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7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7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7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60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7" ht="16.899999999999999" customHeight="1">
      <c r="A6" s="122"/>
      <c r="B6" s="125"/>
      <c r="C6" s="128"/>
      <c r="D6" s="131"/>
      <c r="E6" s="122"/>
      <c r="F6" s="122"/>
      <c r="G6" s="135"/>
      <c r="H6" s="138"/>
      <c r="I6" s="148" t="s">
        <v>160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7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7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7" ht="20.25" customHeight="1">
      <c r="A9" s="65" t="s">
        <v>127</v>
      </c>
      <c r="B9" s="21"/>
      <c r="C9" s="21"/>
      <c r="D9" s="34"/>
      <c r="E9" s="66"/>
      <c r="F9" s="24"/>
      <c r="G9" s="23"/>
      <c r="H9" s="21"/>
      <c r="I9" s="23"/>
      <c r="J9" s="23"/>
      <c r="K9" s="23"/>
      <c r="L9" s="23"/>
      <c r="M9" s="23"/>
      <c r="N9" s="23"/>
      <c r="O9" s="23"/>
      <c r="P9" s="23"/>
      <c r="Q9" s="23"/>
      <c r="R9" s="21"/>
      <c r="S9" s="21"/>
      <c r="T9" s="33"/>
      <c r="U9" s="67"/>
      <c r="V9" s="17"/>
      <c r="W9" s="18"/>
      <c r="X9" s="18"/>
      <c r="Y9" s="17"/>
      <c r="AA9" s="17"/>
    </row>
    <row r="10" spans="1:27" s="17" customFormat="1" ht="20.25" customHeight="1">
      <c r="A10" s="88">
        <v>1</v>
      </c>
      <c r="B10" s="117">
        <v>24207107664</v>
      </c>
      <c r="C10" s="90" t="s">
        <v>172</v>
      </c>
      <c r="D10" s="91" t="s">
        <v>24</v>
      </c>
      <c r="E10" s="92">
        <v>36829</v>
      </c>
      <c r="F10" s="93" t="s">
        <v>108</v>
      </c>
      <c r="G10" s="94" t="s">
        <v>47</v>
      </c>
      <c r="H10" s="95">
        <v>7.43</v>
      </c>
      <c r="I10" s="96"/>
      <c r="J10" s="113">
        <v>8.5</v>
      </c>
      <c r="K10" s="96">
        <v>7.5</v>
      </c>
      <c r="L10" s="95">
        <v>8.1</v>
      </c>
      <c r="M10" s="95">
        <v>7.46</v>
      </c>
      <c r="N10" s="95">
        <v>3.16</v>
      </c>
      <c r="O10" s="97" t="s">
        <v>27</v>
      </c>
      <c r="P10" s="97" t="s">
        <v>27</v>
      </c>
      <c r="Q10" s="97" t="s">
        <v>27</v>
      </c>
      <c r="R10" s="97" t="s">
        <v>27</v>
      </c>
      <c r="S10" s="97" t="s">
        <v>95</v>
      </c>
      <c r="T10" s="98"/>
      <c r="U10" s="99" t="s">
        <v>132</v>
      </c>
      <c r="W10" s="18">
        <v>0</v>
      </c>
      <c r="X10" s="18"/>
    </row>
    <row r="11" spans="1:27" s="17" customFormat="1" ht="20.25" customHeight="1">
      <c r="A11" s="68">
        <v>2</v>
      </c>
      <c r="B11" s="85">
        <v>27207120272</v>
      </c>
      <c r="C11" s="70" t="s">
        <v>120</v>
      </c>
      <c r="D11" s="71" t="s">
        <v>58</v>
      </c>
      <c r="E11" s="72">
        <v>37939</v>
      </c>
      <c r="F11" s="73" t="s">
        <v>101</v>
      </c>
      <c r="G11" s="74" t="s">
        <v>47</v>
      </c>
      <c r="H11" s="75">
        <v>8.61</v>
      </c>
      <c r="I11" s="76"/>
      <c r="J11" s="80">
        <v>8.8000000000000007</v>
      </c>
      <c r="K11" s="76">
        <v>8.1</v>
      </c>
      <c r="L11" s="75">
        <v>8.5</v>
      </c>
      <c r="M11" s="75">
        <v>8.61</v>
      </c>
      <c r="N11" s="75">
        <v>3.75</v>
      </c>
      <c r="O11" s="77" t="s">
        <v>27</v>
      </c>
      <c r="P11" s="77" t="s">
        <v>27</v>
      </c>
      <c r="Q11" s="77" t="s">
        <v>27</v>
      </c>
      <c r="R11" s="77" t="s">
        <v>27</v>
      </c>
      <c r="S11" s="77" t="s">
        <v>126</v>
      </c>
      <c r="T11" s="78"/>
      <c r="U11" s="79" t="s">
        <v>132</v>
      </c>
      <c r="W11" s="18">
        <v>0</v>
      </c>
      <c r="X11" s="18"/>
    </row>
    <row r="12" spans="1:27" s="17" customFormat="1" ht="20.25" customHeight="1">
      <c r="A12" s="68">
        <v>3</v>
      </c>
      <c r="B12" s="85">
        <v>27207103184</v>
      </c>
      <c r="C12" s="70" t="s">
        <v>165</v>
      </c>
      <c r="D12" s="71" t="s">
        <v>31</v>
      </c>
      <c r="E12" s="72">
        <v>37902</v>
      </c>
      <c r="F12" s="73" t="s">
        <v>101</v>
      </c>
      <c r="G12" s="74" t="s">
        <v>47</v>
      </c>
      <c r="H12" s="75">
        <v>7.89</v>
      </c>
      <c r="I12" s="76"/>
      <c r="J12" s="80">
        <v>8.1999999999999993</v>
      </c>
      <c r="K12" s="76">
        <v>8.1</v>
      </c>
      <c r="L12" s="75">
        <v>8.1999999999999993</v>
      </c>
      <c r="M12" s="75">
        <v>7.9</v>
      </c>
      <c r="N12" s="75">
        <v>3.39</v>
      </c>
      <c r="O12" s="77" t="s">
        <v>27</v>
      </c>
      <c r="P12" s="77" t="s">
        <v>27</v>
      </c>
      <c r="Q12" s="77" t="s">
        <v>27</v>
      </c>
      <c r="R12" s="77" t="s">
        <v>27</v>
      </c>
      <c r="S12" s="77" t="s">
        <v>97</v>
      </c>
      <c r="T12" s="78"/>
      <c r="U12" s="79" t="s">
        <v>132</v>
      </c>
      <c r="W12" s="18">
        <v>0</v>
      </c>
      <c r="X12" s="18"/>
    </row>
    <row r="13" spans="1:27" s="17" customFormat="1" ht="20.25" customHeight="1">
      <c r="A13" s="68">
        <v>4</v>
      </c>
      <c r="B13" s="85">
        <v>27207121269</v>
      </c>
      <c r="C13" s="70" t="s">
        <v>118</v>
      </c>
      <c r="D13" s="71" t="s">
        <v>54</v>
      </c>
      <c r="E13" s="72">
        <v>37622</v>
      </c>
      <c r="F13" s="73" t="s">
        <v>103</v>
      </c>
      <c r="G13" s="74" t="s">
        <v>47</v>
      </c>
      <c r="H13" s="75">
        <v>6.84</v>
      </c>
      <c r="I13" s="76"/>
      <c r="J13" s="80">
        <v>8.1999999999999993</v>
      </c>
      <c r="K13" s="76">
        <v>9.1999999999999993</v>
      </c>
      <c r="L13" s="75">
        <v>8.6</v>
      </c>
      <c r="M13" s="75">
        <v>6.91</v>
      </c>
      <c r="N13" s="75">
        <v>2.82</v>
      </c>
      <c r="O13" s="77" t="s">
        <v>27</v>
      </c>
      <c r="P13" s="77" t="s">
        <v>27</v>
      </c>
      <c r="Q13" s="77" t="s">
        <v>27</v>
      </c>
      <c r="R13" s="77" t="s">
        <v>27</v>
      </c>
      <c r="S13" s="77" t="s">
        <v>97</v>
      </c>
      <c r="T13" s="78"/>
      <c r="U13" s="79" t="s">
        <v>132</v>
      </c>
      <c r="W13" s="18">
        <v>0</v>
      </c>
      <c r="X13" s="18"/>
    </row>
    <row r="14" spans="1:27" s="17" customFormat="1" ht="20.25" customHeight="1">
      <c r="A14" s="68">
        <v>5</v>
      </c>
      <c r="B14" s="85">
        <v>27207102070</v>
      </c>
      <c r="C14" s="70" t="s">
        <v>216</v>
      </c>
      <c r="D14" s="71" t="s">
        <v>3</v>
      </c>
      <c r="E14" s="72">
        <v>37741</v>
      </c>
      <c r="F14" s="73" t="s">
        <v>109</v>
      </c>
      <c r="G14" s="74" t="s">
        <v>47</v>
      </c>
      <c r="H14" s="75">
        <v>8.65</v>
      </c>
      <c r="I14" s="76"/>
      <c r="J14" s="80">
        <v>8.8000000000000007</v>
      </c>
      <c r="K14" s="76">
        <v>9.6999999999999993</v>
      </c>
      <c r="L14" s="75">
        <v>9.1999999999999993</v>
      </c>
      <c r="M14" s="75">
        <v>8.67</v>
      </c>
      <c r="N14" s="75">
        <v>3.75</v>
      </c>
      <c r="O14" s="77" t="s">
        <v>27</v>
      </c>
      <c r="P14" s="77" t="s">
        <v>27</v>
      </c>
      <c r="Q14" s="77" t="s">
        <v>27</v>
      </c>
      <c r="R14" s="77" t="s">
        <v>27</v>
      </c>
      <c r="S14" s="77" t="s">
        <v>126</v>
      </c>
      <c r="T14" s="78"/>
      <c r="U14" s="79" t="s">
        <v>132</v>
      </c>
      <c r="W14" s="18">
        <v>0</v>
      </c>
      <c r="X14" s="18"/>
    </row>
    <row r="15" spans="1:27" s="17" customFormat="1" ht="20.25" customHeight="1">
      <c r="A15" s="68">
        <v>6</v>
      </c>
      <c r="B15" s="85">
        <v>27202237832</v>
      </c>
      <c r="C15" s="70" t="s">
        <v>115</v>
      </c>
      <c r="D15" s="71" t="s">
        <v>44</v>
      </c>
      <c r="E15" s="72">
        <v>37971</v>
      </c>
      <c r="F15" s="73" t="s">
        <v>101</v>
      </c>
      <c r="G15" s="74" t="s">
        <v>47</v>
      </c>
      <c r="H15" s="75">
        <v>8.07</v>
      </c>
      <c r="I15" s="76"/>
      <c r="J15" s="80">
        <v>8.3000000000000007</v>
      </c>
      <c r="K15" s="76">
        <v>9.4</v>
      </c>
      <c r="L15" s="75">
        <v>8.6999999999999993</v>
      </c>
      <c r="M15" s="75">
        <v>8.09</v>
      </c>
      <c r="N15" s="75">
        <v>3.51</v>
      </c>
      <c r="O15" s="77" t="s">
        <v>27</v>
      </c>
      <c r="P15" s="77" t="s">
        <v>27</v>
      </c>
      <c r="Q15" s="77" t="s">
        <v>27</v>
      </c>
      <c r="R15" s="77" t="s">
        <v>27</v>
      </c>
      <c r="S15" s="77" t="s">
        <v>97</v>
      </c>
      <c r="T15" s="78"/>
      <c r="U15" s="79" t="s">
        <v>132</v>
      </c>
      <c r="W15" s="18">
        <v>0</v>
      </c>
      <c r="X15" s="18"/>
    </row>
    <row r="16" spans="1:27" s="17" customFormat="1" ht="20.25" customHeight="1">
      <c r="A16" s="68">
        <v>7</v>
      </c>
      <c r="B16" s="85">
        <v>27217102218</v>
      </c>
      <c r="C16" s="70" t="s">
        <v>15</v>
      </c>
      <c r="D16" s="71" t="s">
        <v>35</v>
      </c>
      <c r="E16" s="72">
        <v>37847</v>
      </c>
      <c r="F16" s="73" t="s">
        <v>102</v>
      </c>
      <c r="G16" s="74" t="s">
        <v>14</v>
      </c>
      <c r="H16" s="75">
        <v>7.06</v>
      </c>
      <c r="I16" s="76"/>
      <c r="J16" s="80">
        <v>7.8</v>
      </c>
      <c r="K16" s="76">
        <v>8.6</v>
      </c>
      <c r="L16" s="75">
        <v>8.1</v>
      </c>
      <c r="M16" s="75">
        <v>7.1</v>
      </c>
      <c r="N16" s="75">
        <v>2.88</v>
      </c>
      <c r="O16" s="77" t="s">
        <v>27</v>
      </c>
      <c r="P16" s="77" t="s">
        <v>27</v>
      </c>
      <c r="Q16" s="77" t="s">
        <v>27</v>
      </c>
      <c r="R16" s="77" t="s">
        <v>27</v>
      </c>
      <c r="S16" s="77" t="s">
        <v>126</v>
      </c>
      <c r="T16" s="78"/>
      <c r="U16" s="79" t="s">
        <v>132</v>
      </c>
      <c r="W16" s="18">
        <v>0</v>
      </c>
      <c r="X16" s="18"/>
    </row>
    <row r="17" spans="1:24" s="17" customFormat="1" ht="20.25" customHeight="1">
      <c r="A17" s="68">
        <v>8</v>
      </c>
      <c r="B17" s="85">
        <v>27207129929</v>
      </c>
      <c r="C17" s="70" t="s">
        <v>215</v>
      </c>
      <c r="D17" s="71" t="s">
        <v>38</v>
      </c>
      <c r="E17" s="72">
        <v>37820</v>
      </c>
      <c r="F17" s="73" t="s">
        <v>102</v>
      </c>
      <c r="G17" s="74" t="s">
        <v>47</v>
      </c>
      <c r="H17" s="75">
        <v>7.53</v>
      </c>
      <c r="I17" s="76"/>
      <c r="J17" s="80">
        <v>8.1</v>
      </c>
      <c r="K17" s="76">
        <v>7.9</v>
      </c>
      <c r="L17" s="75">
        <v>8</v>
      </c>
      <c r="M17" s="75">
        <v>7.55</v>
      </c>
      <c r="N17" s="75">
        <v>3.19</v>
      </c>
      <c r="O17" s="77" t="s">
        <v>27</v>
      </c>
      <c r="P17" s="77" t="s">
        <v>27</v>
      </c>
      <c r="Q17" s="77" t="s">
        <v>27</v>
      </c>
      <c r="R17" s="77" t="s">
        <v>27</v>
      </c>
      <c r="S17" s="77" t="s">
        <v>95</v>
      </c>
      <c r="T17" s="78"/>
      <c r="U17" s="79" t="s">
        <v>132</v>
      </c>
      <c r="W17" s="18">
        <v>0</v>
      </c>
      <c r="X17" s="18"/>
    </row>
    <row r="18" spans="1:24" s="17" customFormat="1" ht="20.25" customHeight="1">
      <c r="A18" s="68">
        <v>9</v>
      </c>
      <c r="B18" s="85">
        <v>27217133907</v>
      </c>
      <c r="C18" s="70" t="s">
        <v>170</v>
      </c>
      <c r="D18" s="71" t="s">
        <v>28</v>
      </c>
      <c r="E18" s="72">
        <v>37754</v>
      </c>
      <c r="F18" s="73" t="s">
        <v>101</v>
      </c>
      <c r="G18" s="74" t="s">
        <v>47</v>
      </c>
      <c r="H18" s="75">
        <v>6.98</v>
      </c>
      <c r="I18" s="76"/>
      <c r="J18" s="80">
        <v>7.2</v>
      </c>
      <c r="K18" s="76">
        <v>8.1</v>
      </c>
      <c r="L18" s="75">
        <v>7.6</v>
      </c>
      <c r="M18" s="75">
        <v>7</v>
      </c>
      <c r="N18" s="75">
        <v>2.82</v>
      </c>
      <c r="O18" s="77" t="s">
        <v>27</v>
      </c>
      <c r="P18" s="77" t="s">
        <v>27</v>
      </c>
      <c r="Q18" s="77" t="s">
        <v>27</v>
      </c>
      <c r="R18" s="77" t="s">
        <v>27</v>
      </c>
      <c r="S18" s="77" t="s">
        <v>97</v>
      </c>
      <c r="T18" s="78"/>
      <c r="U18" s="79" t="s">
        <v>132</v>
      </c>
      <c r="W18" s="18">
        <v>0</v>
      </c>
      <c r="X18" s="18"/>
    </row>
    <row r="19" spans="1:24" s="17" customFormat="1" ht="20.25" customHeight="1">
      <c r="A19" s="68">
        <v>10</v>
      </c>
      <c r="B19" s="85">
        <v>27207120791</v>
      </c>
      <c r="C19" s="70" t="s">
        <v>219</v>
      </c>
      <c r="D19" s="71" t="s">
        <v>56</v>
      </c>
      <c r="E19" s="72">
        <v>37702</v>
      </c>
      <c r="F19" s="73" t="s">
        <v>144</v>
      </c>
      <c r="G19" s="74" t="s">
        <v>47</v>
      </c>
      <c r="H19" s="75">
        <v>7.48</v>
      </c>
      <c r="I19" s="76"/>
      <c r="J19" s="80">
        <v>7.8</v>
      </c>
      <c r="K19" s="76">
        <v>8.1999999999999993</v>
      </c>
      <c r="L19" s="75">
        <v>8</v>
      </c>
      <c r="M19" s="75">
        <v>7.5</v>
      </c>
      <c r="N19" s="75">
        <v>3.13</v>
      </c>
      <c r="O19" s="77" t="s">
        <v>27</v>
      </c>
      <c r="P19" s="77" t="s">
        <v>27</v>
      </c>
      <c r="Q19" s="77" t="s">
        <v>27</v>
      </c>
      <c r="R19" s="77" t="s">
        <v>27</v>
      </c>
      <c r="S19" s="77" t="s">
        <v>97</v>
      </c>
      <c r="T19" s="78"/>
      <c r="U19" s="79" t="s">
        <v>132</v>
      </c>
      <c r="W19" s="18">
        <v>0</v>
      </c>
      <c r="X19" s="18"/>
    </row>
    <row r="20" spans="1:24" s="17" customFormat="1" ht="20.25" customHeight="1">
      <c r="A20" s="68">
        <v>11</v>
      </c>
      <c r="B20" s="85">
        <v>27217128480</v>
      </c>
      <c r="C20" s="70" t="s">
        <v>212</v>
      </c>
      <c r="D20" s="71" t="s">
        <v>213</v>
      </c>
      <c r="E20" s="72">
        <v>37958</v>
      </c>
      <c r="F20" s="73" t="s">
        <v>144</v>
      </c>
      <c r="G20" s="74" t="s">
        <v>14</v>
      </c>
      <c r="H20" s="75">
        <v>6.89</v>
      </c>
      <c r="I20" s="76"/>
      <c r="J20" s="80">
        <v>6.7</v>
      </c>
      <c r="K20" s="76">
        <v>8.9</v>
      </c>
      <c r="L20" s="75">
        <v>7.6</v>
      </c>
      <c r="M20" s="75">
        <v>6.92</v>
      </c>
      <c r="N20" s="75">
        <v>2.81</v>
      </c>
      <c r="O20" s="77" t="s">
        <v>27</v>
      </c>
      <c r="P20" s="77" t="s">
        <v>27</v>
      </c>
      <c r="Q20" s="77" t="s">
        <v>27</v>
      </c>
      <c r="R20" s="77" t="s">
        <v>27</v>
      </c>
      <c r="S20" s="77" t="s">
        <v>97</v>
      </c>
      <c r="T20" s="78"/>
      <c r="U20" s="79" t="s">
        <v>132</v>
      </c>
      <c r="W20" s="18">
        <v>0</v>
      </c>
      <c r="X20" s="18"/>
    </row>
    <row r="21" spans="1:24" s="17" customFormat="1" ht="20.25" customHeight="1">
      <c r="A21" s="68">
        <v>12</v>
      </c>
      <c r="B21" s="85">
        <v>27217100378</v>
      </c>
      <c r="C21" s="70" t="s">
        <v>148</v>
      </c>
      <c r="D21" s="71" t="s">
        <v>155</v>
      </c>
      <c r="E21" s="72">
        <v>37903</v>
      </c>
      <c r="F21" s="73" t="s">
        <v>258</v>
      </c>
      <c r="G21" s="74" t="s">
        <v>14</v>
      </c>
      <c r="H21" s="75">
        <v>6.93</v>
      </c>
      <c r="I21" s="76"/>
      <c r="J21" s="80">
        <v>7.4</v>
      </c>
      <c r="K21" s="76">
        <v>8.1</v>
      </c>
      <c r="L21" s="75">
        <v>7.7</v>
      </c>
      <c r="M21" s="75">
        <v>6.96</v>
      </c>
      <c r="N21" s="75">
        <v>2.82</v>
      </c>
      <c r="O21" s="77" t="s">
        <v>27</v>
      </c>
      <c r="P21" s="77" t="s">
        <v>27</v>
      </c>
      <c r="Q21" s="77" t="s">
        <v>27</v>
      </c>
      <c r="R21" s="77" t="s">
        <v>27</v>
      </c>
      <c r="S21" s="77" t="s">
        <v>95</v>
      </c>
      <c r="T21" s="78"/>
      <c r="U21" s="79" t="s">
        <v>132</v>
      </c>
      <c r="W21" s="18">
        <v>0</v>
      </c>
      <c r="X21" s="18"/>
    </row>
    <row r="22" spans="1:24" s="17" customFormat="1" ht="20.25" customHeight="1">
      <c r="A22" s="68">
        <v>13</v>
      </c>
      <c r="B22" s="85">
        <v>27207122720</v>
      </c>
      <c r="C22" s="70" t="s">
        <v>162</v>
      </c>
      <c r="D22" s="71" t="s">
        <v>41</v>
      </c>
      <c r="E22" s="72">
        <v>37984</v>
      </c>
      <c r="F22" s="73" t="s">
        <v>108</v>
      </c>
      <c r="G22" s="74" t="s">
        <v>47</v>
      </c>
      <c r="H22" s="75">
        <v>6.96</v>
      </c>
      <c r="I22" s="76"/>
      <c r="J22" s="80">
        <v>8.3000000000000007</v>
      </c>
      <c r="K22" s="76">
        <v>8.1999999999999993</v>
      </c>
      <c r="L22" s="75">
        <v>8.3000000000000007</v>
      </c>
      <c r="M22" s="75">
        <v>7.01</v>
      </c>
      <c r="N22" s="75">
        <v>2.88</v>
      </c>
      <c r="O22" s="77" t="s">
        <v>27</v>
      </c>
      <c r="P22" s="77" t="s">
        <v>27</v>
      </c>
      <c r="Q22" s="77" t="s">
        <v>27</v>
      </c>
      <c r="R22" s="77" t="s">
        <v>27</v>
      </c>
      <c r="S22" s="77" t="s">
        <v>97</v>
      </c>
      <c r="T22" s="78"/>
      <c r="U22" s="79" t="s">
        <v>132</v>
      </c>
      <c r="W22" s="18">
        <v>0</v>
      </c>
      <c r="X22" s="18"/>
    </row>
    <row r="23" spans="1:24" s="17" customFormat="1" ht="20.25" customHeight="1">
      <c r="A23" s="68">
        <v>14</v>
      </c>
      <c r="B23" s="85">
        <v>27207122499</v>
      </c>
      <c r="C23" s="70" t="s">
        <v>211</v>
      </c>
      <c r="D23" s="71" t="s">
        <v>50</v>
      </c>
      <c r="E23" s="72">
        <v>37863</v>
      </c>
      <c r="F23" s="73" t="s">
        <v>65</v>
      </c>
      <c r="G23" s="74" t="s">
        <v>47</v>
      </c>
      <c r="H23" s="75">
        <v>6.85</v>
      </c>
      <c r="I23" s="76"/>
      <c r="J23" s="80">
        <v>7.9</v>
      </c>
      <c r="K23" s="76">
        <v>7.7</v>
      </c>
      <c r="L23" s="75">
        <v>7.8</v>
      </c>
      <c r="M23" s="75">
        <v>6.89</v>
      </c>
      <c r="N23" s="75">
        <v>2.78</v>
      </c>
      <c r="O23" s="77" t="s">
        <v>27</v>
      </c>
      <c r="P23" s="77" t="s">
        <v>27</v>
      </c>
      <c r="Q23" s="77" t="s">
        <v>27</v>
      </c>
      <c r="R23" s="77" t="s">
        <v>27</v>
      </c>
      <c r="S23" s="77" t="s">
        <v>97</v>
      </c>
      <c r="T23" s="78"/>
      <c r="U23" s="79" t="s">
        <v>132</v>
      </c>
      <c r="W23" s="18">
        <v>0</v>
      </c>
      <c r="X23" s="18"/>
    </row>
    <row r="24" spans="1:24" s="17" customFormat="1" ht="20.25" customHeight="1">
      <c r="A24" s="68">
        <v>15</v>
      </c>
      <c r="B24" s="85">
        <v>27207128299</v>
      </c>
      <c r="C24" s="70" t="s">
        <v>122</v>
      </c>
      <c r="D24" s="71" t="s">
        <v>210</v>
      </c>
      <c r="E24" s="72">
        <v>37684</v>
      </c>
      <c r="F24" s="73" t="s">
        <v>98</v>
      </c>
      <c r="G24" s="74" t="s">
        <v>47</v>
      </c>
      <c r="H24" s="75">
        <v>7.51</v>
      </c>
      <c r="I24" s="76"/>
      <c r="J24" s="80">
        <v>8.5</v>
      </c>
      <c r="K24" s="76">
        <v>8.9</v>
      </c>
      <c r="L24" s="75">
        <v>8.6999999999999993</v>
      </c>
      <c r="M24" s="75">
        <v>7.56</v>
      </c>
      <c r="N24" s="75">
        <v>3.16</v>
      </c>
      <c r="O24" s="77" t="s">
        <v>27</v>
      </c>
      <c r="P24" s="77" t="s">
        <v>27</v>
      </c>
      <c r="Q24" s="77" t="s">
        <v>27</v>
      </c>
      <c r="R24" s="77" t="s">
        <v>27</v>
      </c>
      <c r="S24" s="77" t="s">
        <v>97</v>
      </c>
      <c r="T24" s="78"/>
      <c r="U24" s="79" t="s">
        <v>132</v>
      </c>
      <c r="W24" s="18">
        <v>0</v>
      </c>
      <c r="X24" s="18"/>
    </row>
    <row r="25" spans="1:24" s="17" customFormat="1" ht="20.25" customHeight="1">
      <c r="A25" s="68">
        <v>16</v>
      </c>
      <c r="B25" s="85">
        <v>27207121852</v>
      </c>
      <c r="C25" s="70" t="s">
        <v>218</v>
      </c>
      <c r="D25" s="71" t="s">
        <v>5</v>
      </c>
      <c r="E25" s="72">
        <v>37683</v>
      </c>
      <c r="F25" s="73" t="s">
        <v>144</v>
      </c>
      <c r="G25" s="74" t="s">
        <v>47</v>
      </c>
      <c r="H25" s="75">
        <v>7.05</v>
      </c>
      <c r="I25" s="76"/>
      <c r="J25" s="80">
        <v>7.7</v>
      </c>
      <c r="K25" s="76">
        <v>8.1</v>
      </c>
      <c r="L25" s="75">
        <v>7.9</v>
      </c>
      <c r="M25" s="75">
        <v>7.08</v>
      </c>
      <c r="N25" s="75">
        <v>2.9</v>
      </c>
      <c r="O25" s="77" t="s">
        <v>27</v>
      </c>
      <c r="P25" s="77" t="s">
        <v>27</v>
      </c>
      <c r="Q25" s="77" t="s">
        <v>27</v>
      </c>
      <c r="R25" s="77" t="s">
        <v>27</v>
      </c>
      <c r="S25" s="77" t="s">
        <v>97</v>
      </c>
      <c r="T25" s="78"/>
      <c r="U25" s="79" t="s">
        <v>132</v>
      </c>
      <c r="W25" s="18">
        <v>0</v>
      </c>
      <c r="X25" s="18"/>
    </row>
    <row r="26" spans="1:24" s="17" customFormat="1" ht="20.25" customHeight="1">
      <c r="A26" s="46">
        <v>17</v>
      </c>
      <c r="B26" s="86">
        <v>27207138525</v>
      </c>
      <c r="C26" s="48" t="s">
        <v>214</v>
      </c>
      <c r="D26" s="49" t="s">
        <v>10</v>
      </c>
      <c r="E26" s="50">
        <v>37685</v>
      </c>
      <c r="F26" s="51" t="s">
        <v>101</v>
      </c>
      <c r="G26" s="52" t="s">
        <v>47</v>
      </c>
      <c r="H26" s="53">
        <v>7.71</v>
      </c>
      <c r="I26" s="54"/>
      <c r="J26" s="81">
        <v>7.9</v>
      </c>
      <c r="K26" s="54">
        <v>8.8000000000000007</v>
      </c>
      <c r="L26" s="53">
        <v>8.3000000000000007</v>
      </c>
      <c r="M26" s="53">
        <v>7.73</v>
      </c>
      <c r="N26" s="53">
        <v>3.28</v>
      </c>
      <c r="O26" s="55" t="s">
        <v>27</v>
      </c>
      <c r="P26" s="55" t="s">
        <v>27</v>
      </c>
      <c r="Q26" s="55" t="s">
        <v>27</v>
      </c>
      <c r="R26" s="55" t="s">
        <v>27</v>
      </c>
      <c r="S26" s="55" t="s">
        <v>97</v>
      </c>
      <c r="T26" s="56"/>
      <c r="U26" s="57" t="s">
        <v>132</v>
      </c>
      <c r="W26" s="18">
        <v>0</v>
      </c>
      <c r="X26" s="18"/>
    </row>
    <row r="29" spans="1:24">
      <c r="A29" s="65" t="s">
        <v>184</v>
      </c>
    </row>
    <row r="30" spans="1:24" s="17" customFormat="1" ht="20.25" customHeight="1">
      <c r="A30" s="88">
        <v>1</v>
      </c>
      <c r="B30" s="117">
        <v>26217118403</v>
      </c>
      <c r="C30" s="90" t="s">
        <v>217</v>
      </c>
      <c r="D30" s="91" t="s">
        <v>5</v>
      </c>
      <c r="E30" s="92">
        <v>37196</v>
      </c>
      <c r="F30" s="93" t="s">
        <v>98</v>
      </c>
      <c r="G30" s="94" t="s">
        <v>14</v>
      </c>
      <c r="H30" s="95">
        <v>7.65</v>
      </c>
      <c r="I30" s="96"/>
      <c r="J30" s="113">
        <v>8.6999999999999993</v>
      </c>
      <c r="K30" s="96">
        <v>9.6</v>
      </c>
      <c r="L30" s="95">
        <v>9.1</v>
      </c>
      <c r="M30" s="95">
        <v>7.7</v>
      </c>
      <c r="N30" s="95">
        <v>3.29</v>
      </c>
      <c r="O30" s="97">
        <v>0</v>
      </c>
      <c r="P30" s="97" t="s">
        <v>27</v>
      </c>
      <c r="Q30" s="97" t="s">
        <v>27</v>
      </c>
      <c r="R30" s="97" t="s">
        <v>27</v>
      </c>
      <c r="S30" s="97" t="s">
        <v>95</v>
      </c>
      <c r="T30" s="98"/>
      <c r="U30" s="99" t="s">
        <v>139</v>
      </c>
      <c r="V30" s="17" t="s">
        <v>61</v>
      </c>
      <c r="W30" s="18">
        <v>2</v>
      </c>
      <c r="X30" s="18"/>
    </row>
    <row r="31" spans="1:24" s="17" customFormat="1" ht="20.25" customHeight="1">
      <c r="A31" s="68">
        <v>2</v>
      </c>
      <c r="B31" s="85">
        <v>27207136307</v>
      </c>
      <c r="C31" s="70" t="s">
        <v>188</v>
      </c>
      <c r="D31" s="71" t="s">
        <v>20</v>
      </c>
      <c r="E31" s="72">
        <v>37754</v>
      </c>
      <c r="F31" s="73" t="s">
        <v>98</v>
      </c>
      <c r="G31" s="74" t="s">
        <v>47</v>
      </c>
      <c r="H31" s="75">
        <v>6.54</v>
      </c>
      <c r="I31" s="76"/>
      <c r="J31" s="80">
        <v>7.7</v>
      </c>
      <c r="K31" s="76">
        <v>7.6</v>
      </c>
      <c r="L31" s="75">
        <v>7.7</v>
      </c>
      <c r="M31" s="75">
        <v>6.59</v>
      </c>
      <c r="N31" s="75">
        <v>2.61</v>
      </c>
      <c r="O31" s="77">
        <v>0</v>
      </c>
      <c r="P31" s="77" t="s">
        <v>27</v>
      </c>
      <c r="Q31" s="77" t="s">
        <v>27</v>
      </c>
      <c r="R31" s="77" t="s">
        <v>27</v>
      </c>
      <c r="S31" s="77" t="s">
        <v>95</v>
      </c>
      <c r="T31" s="78"/>
      <c r="U31" s="79" t="s">
        <v>139</v>
      </c>
      <c r="W31" s="18">
        <v>0</v>
      </c>
      <c r="X31" s="18"/>
    </row>
    <row r="32" spans="1:24" s="17" customFormat="1" ht="20.25" customHeight="1">
      <c r="A32" s="68">
        <v>3</v>
      </c>
      <c r="B32" s="85">
        <v>27207142513</v>
      </c>
      <c r="C32" s="70" t="s">
        <v>167</v>
      </c>
      <c r="D32" s="71" t="s">
        <v>28</v>
      </c>
      <c r="E32" s="72">
        <v>37864</v>
      </c>
      <c r="F32" s="73" t="s">
        <v>108</v>
      </c>
      <c r="G32" s="74" t="s">
        <v>47</v>
      </c>
      <c r="H32" s="75">
        <v>6.39</v>
      </c>
      <c r="I32" s="76"/>
      <c r="J32" s="80">
        <v>8.4</v>
      </c>
      <c r="K32" s="76">
        <v>8.1</v>
      </c>
      <c r="L32" s="75">
        <v>8.3000000000000007</v>
      </c>
      <c r="M32" s="75">
        <v>6.47</v>
      </c>
      <c r="N32" s="75">
        <v>2.5299999999999998</v>
      </c>
      <c r="O32" s="77">
        <v>0</v>
      </c>
      <c r="P32" s="77" t="s">
        <v>27</v>
      </c>
      <c r="Q32" s="77" t="s">
        <v>27</v>
      </c>
      <c r="R32" s="77" t="s">
        <v>27</v>
      </c>
      <c r="S32" s="77" t="s">
        <v>95</v>
      </c>
      <c r="T32" s="78"/>
      <c r="U32" s="79" t="s">
        <v>139</v>
      </c>
      <c r="W32" s="18">
        <v>0</v>
      </c>
      <c r="X32" s="18"/>
    </row>
    <row r="33" spans="1:24" s="17" customFormat="1" ht="20.25" customHeight="1">
      <c r="A33" s="68">
        <v>4</v>
      </c>
      <c r="B33" s="85">
        <v>27217138091</v>
      </c>
      <c r="C33" s="70" t="s">
        <v>195</v>
      </c>
      <c r="D33" s="71" t="s">
        <v>48</v>
      </c>
      <c r="E33" s="72">
        <v>37898</v>
      </c>
      <c r="F33" s="73" t="s">
        <v>144</v>
      </c>
      <c r="G33" s="74" t="s">
        <v>14</v>
      </c>
      <c r="H33" s="75">
        <v>7.04</v>
      </c>
      <c r="I33" s="76"/>
      <c r="J33" s="80">
        <v>6.4</v>
      </c>
      <c r="K33" s="76">
        <v>8.4</v>
      </c>
      <c r="L33" s="75">
        <v>7.2</v>
      </c>
      <c r="M33" s="75">
        <v>7.04</v>
      </c>
      <c r="N33" s="75">
        <v>2.87</v>
      </c>
      <c r="O33" s="77">
        <v>0</v>
      </c>
      <c r="P33" s="77" t="s">
        <v>27</v>
      </c>
      <c r="Q33" s="77" t="s">
        <v>27</v>
      </c>
      <c r="R33" s="77" t="s">
        <v>27</v>
      </c>
      <c r="S33" s="77" t="s">
        <v>95</v>
      </c>
      <c r="T33" s="78"/>
      <c r="U33" s="79" t="s">
        <v>139</v>
      </c>
      <c r="V33" s="17" t="s">
        <v>229</v>
      </c>
      <c r="W33" s="18">
        <v>0</v>
      </c>
      <c r="X33" s="18"/>
    </row>
    <row r="34" spans="1:24" s="17" customFormat="1" ht="20.25" customHeight="1">
      <c r="A34" s="46">
        <v>5</v>
      </c>
      <c r="B34" s="86">
        <v>27207101865</v>
      </c>
      <c r="C34" s="48" t="s">
        <v>119</v>
      </c>
      <c r="D34" s="49" t="s">
        <v>3</v>
      </c>
      <c r="E34" s="50">
        <v>37951</v>
      </c>
      <c r="F34" s="51" t="s">
        <v>103</v>
      </c>
      <c r="G34" s="52" t="s">
        <v>47</v>
      </c>
      <c r="H34" s="53">
        <v>6.07</v>
      </c>
      <c r="I34" s="54"/>
      <c r="J34" s="81">
        <v>7.8</v>
      </c>
      <c r="K34" s="54">
        <v>8.6</v>
      </c>
      <c r="L34" s="53">
        <v>8.1</v>
      </c>
      <c r="M34" s="53">
        <v>6.15</v>
      </c>
      <c r="N34" s="53">
        <v>2.3199999999999998</v>
      </c>
      <c r="O34" s="55">
        <v>0</v>
      </c>
      <c r="P34" s="55" t="s">
        <v>27</v>
      </c>
      <c r="Q34" s="55" t="s">
        <v>27</v>
      </c>
      <c r="R34" s="55" t="s">
        <v>27</v>
      </c>
      <c r="S34" s="55" t="s">
        <v>166</v>
      </c>
      <c r="T34" s="56"/>
      <c r="U34" s="57" t="s">
        <v>139</v>
      </c>
      <c r="W34" s="18">
        <v>0</v>
      </c>
      <c r="X34" s="18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H26 L10:M26 O10:R26">
    <cfRule type="cellIs" dxfId="320" priority="246" operator="lessThan">
      <formula>4</formula>
    </cfRule>
    <cfRule type="cellIs" dxfId="319" priority="245" stopIfTrue="1" operator="lessThan">
      <formula>5</formula>
    </cfRule>
  </conditionalFormatting>
  <conditionalFormatting sqref="H30:H34 L30:M34 O30:R34">
    <cfRule type="cellIs" dxfId="318" priority="7" stopIfTrue="1" operator="lessThan">
      <formula>5</formula>
    </cfRule>
    <cfRule type="cellIs" dxfId="317" priority="8" operator="lessThan">
      <formula>4</formula>
    </cfRule>
  </conditionalFormatting>
  <conditionalFormatting sqref="L10:L26">
    <cfRule type="cellIs" dxfId="316" priority="240" operator="lessThan">
      <formula>1</formula>
    </cfRule>
  </conditionalFormatting>
  <conditionalFormatting sqref="L30:L34">
    <cfRule type="cellIs" dxfId="315" priority="2" operator="lessThan">
      <formula>1</formula>
    </cfRule>
  </conditionalFormatting>
  <conditionalFormatting sqref="O1:R9">
    <cfRule type="cellIs" dxfId="314" priority="68" operator="equal">
      <formula>"Hỏng"</formula>
    </cfRule>
    <cfRule type="cellIs" dxfId="313" priority="67" operator="equal">
      <formula>"Nợ"</formula>
    </cfRule>
  </conditionalFormatting>
  <conditionalFormatting sqref="O10:R26 J10:M26">
    <cfRule type="cellIs" dxfId="312" priority="241" operator="lessThan">
      <formula>5.5</formula>
    </cfRule>
  </conditionalFormatting>
  <conditionalFormatting sqref="O10:R26 L10:M26 H10:H26">
    <cfRule type="cellIs" dxfId="311" priority="244" stopIfTrue="1" operator="lessThan">
      <formula>5</formula>
    </cfRule>
  </conditionalFormatting>
  <conditionalFormatting sqref="O10:R26">
    <cfRule type="cellIs" dxfId="310" priority="253" operator="equal">
      <formula>"Hỏng"</formula>
    </cfRule>
    <cfRule type="cellIs" dxfId="309" priority="252" operator="equal">
      <formula>"Nợ"</formula>
    </cfRule>
    <cfRule type="containsText" dxfId="308" priority="242" operator="containsText" text="Nợ">
      <formula>NOT(ISERROR(SEARCH("Nợ",O10)))</formula>
    </cfRule>
    <cfRule type="cellIs" dxfId="307" priority="243" operator="equal">
      <formula>"Ko Đạt"</formula>
    </cfRule>
  </conditionalFormatting>
  <conditionalFormatting sqref="O30:R34 J30:M34">
    <cfRule type="cellIs" dxfId="306" priority="3" operator="lessThan">
      <formula>5.5</formula>
    </cfRule>
  </conditionalFormatting>
  <conditionalFormatting sqref="O30:R34 L30:M34 H30:H34">
    <cfRule type="cellIs" dxfId="305" priority="6" stopIfTrue="1" operator="lessThan">
      <formula>5</formula>
    </cfRule>
  </conditionalFormatting>
  <conditionalFormatting sqref="O30:R34">
    <cfRule type="containsText" dxfId="304" priority="4" operator="containsText" text="Nợ">
      <formula>NOT(ISERROR(SEARCH("Nợ",O30)))</formula>
    </cfRule>
    <cfRule type="cellIs" dxfId="303" priority="5" operator="equal">
      <formula>"Ko Đạt"</formula>
    </cfRule>
    <cfRule type="cellIs" dxfId="302" priority="12" operator="equal">
      <formula>"Nợ"</formula>
    </cfRule>
    <cfRule type="cellIs" dxfId="301" priority="13" operator="equal">
      <formula>"Hỏng"</formula>
    </cfRule>
  </conditionalFormatting>
  <conditionalFormatting sqref="P9:R9">
    <cfRule type="containsText" dxfId="300" priority="65" operator="containsText" text="Nợ">
      <formula>NOT(ISERROR(SEARCH("Nợ",P9)))</formula>
    </cfRule>
  </conditionalFormatting>
  <conditionalFormatting sqref="R9:R26">
    <cfRule type="containsText" dxfId="299" priority="66" operator="containsText" text="N">
      <formula>NOT(ISERROR(SEARCH("N",R9)))</formula>
    </cfRule>
  </conditionalFormatting>
  <conditionalFormatting sqref="R30:R34">
    <cfRule type="containsText" dxfId="298" priority="1" operator="containsText" text="N">
      <formula>NOT(ISERROR(SEARCH("N",R30)))</formula>
    </cfRule>
  </conditionalFormatting>
  <conditionalFormatting sqref="U10:U26">
    <cfRule type="cellIs" dxfId="297" priority="249" operator="greaterThan">
      <formula>"Hoãn CN"</formula>
    </cfRule>
    <cfRule type="cellIs" dxfId="296" priority="248" operator="greaterThan">
      <formula>"HOÃN CN"</formula>
    </cfRule>
    <cfRule type="cellIs" dxfId="295" priority="247" operator="notEqual">
      <formula>"CNTN"</formula>
    </cfRule>
  </conditionalFormatting>
  <conditionalFormatting sqref="U30:U34">
    <cfRule type="cellIs" dxfId="294" priority="9" operator="notEqual">
      <formula>"CNTN"</formula>
    </cfRule>
    <cfRule type="cellIs" dxfId="293" priority="10" operator="greaterThan">
      <formula>"HOÃN CN"</formula>
    </cfRule>
    <cfRule type="cellIs" dxfId="292" priority="11" operator="greaterThan">
      <formula>"Hoãn CN"</formula>
    </cfRule>
  </conditionalFormatting>
  <conditionalFormatting sqref="V9:W26">
    <cfRule type="cellIs" dxfId="291" priority="70" operator="greaterThan">
      <formula>0</formula>
    </cfRule>
  </conditionalFormatting>
  <conditionalFormatting sqref="V30:W34">
    <cfRule type="cellIs" dxfId="290" priority="15" operator="greaterThan">
      <formula>0</formula>
    </cfRule>
  </conditionalFormatting>
  <conditionalFormatting sqref="X1:X26">
    <cfRule type="containsText" dxfId="289" priority="69" operator="containsText" text="h">
      <formula>NOT(ISERROR(SEARCH("h",X1)))</formula>
    </cfRule>
  </conditionalFormatting>
  <conditionalFormatting sqref="X30:X34">
    <cfRule type="containsText" dxfId="288" priority="14" operator="containsText" text="h">
      <formula>NOT(ISERROR(SEARCH("h",X30)))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Y11"/>
  <sheetViews>
    <sheetView zoomScale="90" zoomScaleNormal="90" workbookViewId="0">
      <pane ySplit="8" topLeftCell="A9" activePane="bottomLeft" state="frozen"/>
      <selection pane="bottomLeft" activeCell="V10" sqref="V10"/>
    </sheetView>
  </sheetViews>
  <sheetFormatPr defaultRowHeight="16.5"/>
  <cols>
    <col min="1" max="1" width="4.42578125" style="1" customWidth="1"/>
    <col min="2" max="2" width="12.85546875" style="1" customWidth="1"/>
    <col min="3" max="3" width="16.140625" style="1" customWidth="1"/>
    <col min="4" max="4" width="7.5703125" style="1" customWidth="1"/>
    <col min="5" max="5" width="10.7109375" style="20" customWidth="1"/>
    <col min="6" max="6" width="11.42578125" style="1" customWidth="1"/>
    <col min="7" max="7" width="4.85546875" style="20" customWidth="1"/>
    <col min="8" max="9" width="6.140625" style="1" customWidth="1"/>
    <col min="10" max="12" width="6" style="1" customWidth="1"/>
    <col min="13" max="18" width="5.140625" style="1" customWidth="1"/>
    <col min="19" max="19" width="10.7109375" style="1" customWidth="1"/>
    <col min="20" max="20" width="11.7109375" style="1" customWidth="1"/>
    <col min="21" max="21" width="9.7109375" style="20" customWidth="1"/>
    <col min="22" max="22" width="17.5703125" style="1" customWidth="1"/>
    <col min="23" max="24" width="7.85546875" style="2" customWidth="1"/>
    <col min="25" max="25" width="15" style="1" customWidth="1"/>
    <col min="26" max="252" width="9.140625" style="1"/>
    <col min="253" max="253" width="4.42578125" style="1" customWidth="1"/>
    <col min="254" max="254" width="12.85546875" style="1" customWidth="1"/>
    <col min="255" max="255" width="16.140625" style="1" customWidth="1"/>
    <col min="256" max="256" width="7.5703125" style="1" customWidth="1"/>
    <col min="257" max="257" width="9.85546875" style="1" customWidth="1"/>
    <col min="258" max="258" width="10.140625" style="1" customWidth="1"/>
    <col min="259" max="259" width="4.85546875" style="1" customWidth="1"/>
    <col min="260" max="261" width="6.140625" style="1" customWidth="1"/>
    <col min="262" max="265" width="6" style="1" customWidth="1"/>
    <col min="266" max="271" width="5.140625" style="1" customWidth="1"/>
    <col min="272" max="272" width="9.7109375" style="1" customWidth="1"/>
    <col min="273" max="273" width="11.7109375" style="1" customWidth="1"/>
    <col min="274" max="274" width="9.140625" style="1"/>
    <col min="275" max="275" width="9.85546875" style="1" customWidth="1"/>
    <col min="276" max="277" width="7.85546875" style="1" customWidth="1"/>
    <col min="278" max="508" width="9.140625" style="1"/>
    <col min="509" max="509" width="4.42578125" style="1" customWidth="1"/>
    <col min="510" max="510" width="12.85546875" style="1" customWidth="1"/>
    <col min="511" max="511" width="16.140625" style="1" customWidth="1"/>
    <col min="512" max="512" width="7.5703125" style="1" customWidth="1"/>
    <col min="513" max="513" width="9.85546875" style="1" customWidth="1"/>
    <col min="514" max="514" width="10.140625" style="1" customWidth="1"/>
    <col min="515" max="515" width="4.85546875" style="1" customWidth="1"/>
    <col min="516" max="517" width="6.140625" style="1" customWidth="1"/>
    <col min="518" max="521" width="6" style="1" customWidth="1"/>
    <col min="522" max="527" width="5.140625" style="1" customWidth="1"/>
    <col min="528" max="528" width="9.7109375" style="1" customWidth="1"/>
    <col min="529" max="529" width="11.7109375" style="1" customWidth="1"/>
    <col min="530" max="530" width="9.140625" style="1"/>
    <col min="531" max="531" width="9.85546875" style="1" customWidth="1"/>
    <col min="532" max="533" width="7.85546875" style="1" customWidth="1"/>
    <col min="534" max="764" width="9.140625" style="1"/>
    <col min="765" max="765" width="4.42578125" style="1" customWidth="1"/>
    <col min="766" max="766" width="12.85546875" style="1" customWidth="1"/>
    <col min="767" max="767" width="16.140625" style="1" customWidth="1"/>
    <col min="768" max="768" width="7.5703125" style="1" customWidth="1"/>
    <col min="769" max="769" width="9.85546875" style="1" customWidth="1"/>
    <col min="770" max="770" width="10.140625" style="1" customWidth="1"/>
    <col min="771" max="771" width="4.85546875" style="1" customWidth="1"/>
    <col min="772" max="773" width="6.140625" style="1" customWidth="1"/>
    <col min="774" max="777" width="6" style="1" customWidth="1"/>
    <col min="778" max="783" width="5.140625" style="1" customWidth="1"/>
    <col min="784" max="784" width="9.7109375" style="1" customWidth="1"/>
    <col min="785" max="785" width="11.7109375" style="1" customWidth="1"/>
    <col min="786" max="786" width="9.140625" style="1"/>
    <col min="787" max="787" width="9.85546875" style="1" customWidth="1"/>
    <col min="788" max="789" width="7.85546875" style="1" customWidth="1"/>
    <col min="790" max="1020" width="9.140625" style="1"/>
    <col min="1021" max="1021" width="4.42578125" style="1" customWidth="1"/>
    <col min="1022" max="1022" width="12.85546875" style="1" customWidth="1"/>
    <col min="1023" max="1023" width="16.140625" style="1" customWidth="1"/>
    <col min="1024" max="1024" width="7.5703125" style="1" customWidth="1"/>
    <col min="1025" max="1025" width="9.85546875" style="1" customWidth="1"/>
    <col min="1026" max="1026" width="10.140625" style="1" customWidth="1"/>
    <col min="1027" max="1027" width="4.85546875" style="1" customWidth="1"/>
    <col min="1028" max="1029" width="6.140625" style="1" customWidth="1"/>
    <col min="1030" max="1033" width="6" style="1" customWidth="1"/>
    <col min="1034" max="1039" width="5.140625" style="1" customWidth="1"/>
    <col min="1040" max="1040" width="9.7109375" style="1" customWidth="1"/>
    <col min="1041" max="1041" width="11.7109375" style="1" customWidth="1"/>
    <col min="1042" max="1042" width="9.140625" style="1"/>
    <col min="1043" max="1043" width="9.85546875" style="1" customWidth="1"/>
    <col min="1044" max="1045" width="7.85546875" style="1" customWidth="1"/>
    <col min="1046" max="1276" width="9.140625" style="1"/>
    <col min="1277" max="1277" width="4.42578125" style="1" customWidth="1"/>
    <col min="1278" max="1278" width="12.85546875" style="1" customWidth="1"/>
    <col min="1279" max="1279" width="16.140625" style="1" customWidth="1"/>
    <col min="1280" max="1280" width="7.5703125" style="1" customWidth="1"/>
    <col min="1281" max="1281" width="9.85546875" style="1" customWidth="1"/>
    <col min="1282" max="1282" width="10.140625" style="1" customWidth="1"/>
    <col min="1283" max="1283" width="4.85546875" style="1" customWidth="1"/>
    <col min="1284" max="1285" width="6.140625" style="1" customWidth="1"/>
    <col min="1286" max="1289" width="6" style="1" customWidth="1"/>
    <col min="1290" max="1295" width="5.140625" style="1" customWidth="1"/>
    <col min="1296" max="1296" width="9.7109375" style="1" customWidth="1"/>
    <col min="1297" max="1297" width="11.7109375" style="1" customWidth="1"/>
    <col min="1298" max="1298" width="9.140625" style="1"/>
    <col min="1299" max="1299" width="9.85546875" style="1" customWidth="1"/>
    <col min="1300" max="1301" width="7.85546875" style="1" customWidth="1"/>
    <col min="1302" max="1532" width="9.140625" style="1"/>
    <col min="1533" max="1533" width="4.42578125" style="1" customWidth="1"/>
    <col min="1534" max="1534" width="12.85546875" style="1" customWidth="1"/>
    <col min="1535" max="1535" width="16.140625" style="1" customWidth="1"/>
    <col min="1536" max="1536" width="7.5703125" style="1" customWidth="1"/>
    <col min="1537" max="1537" width="9.85546875" style="1" customWidth="1"/>
    <col min="1538" max="1538" width="10.140625" style="1" customWidth="1"/>
    <col min="1539" max="1539" width="4.85546875" style="1" customWidth="1"/>
    <col min="1540" max="1541" width="6.140625" style="1" customWidth="1"/>
    <col min="1542" max="1545" width="6" style="1" customWidth="1"/>
    <col min="1546" max="1551" width="5.140625" style="1" customWidth="1"/>
    <col min="1552" max="1552" width="9.7109375" style="1" customWidth="1"/>
    <col min="1553" max="1553" width="11.7109375" style="1" customWidth="1"/>
    <col min="1554" max="1554" width="9.140625" style="1"/>
    <col min="1555" max="1555" width="9.85546875" style="1" customWidth="1"/>
    <col min="1556" max="1557" width="7.85546875" style="1" customWidth="1"/>
    <col min="1558" max="1788" width="9.140625" style="1"/>
    <col min="1789" max="1789" width="4.42578125" style="1" customWidth="1"/>
    <col min="1790" max="1790" width="12.85546875" style="1" customWidth="1"/>
    <col min="1791" max="1791" width="16.140625" style="1" customWidth="1"/>
    <col min="1792" max="1792" width="7.5703125" style="1" customWidth="1"/>
    <col min="1793" max="1793" width="9.85546875" style="1" customWidth="1"/>
    <col min="1794" max="1794" width="10.140625" style="1" customWidth="1"/>
    <col min="1795" max="1795" width="4.85546875" style="1" customWidth="1"/>
    <col min="1796" max="1797" width="6.140625" style="1" customWidth="1"/>
    <col min="1798" max="1801" width="6" style="1" customWidth="1"/>
    <col min="1802" max="1807" width="5.140625" style="1" customWidth="1"/>
    <col min="1808" max="1808" width="9.7109375" style="1" customWidth="1"/>
    <col min="1809" max="1809" width="11.7109375" style="1" customWidth="1"/>
    <col min="1810" max="1810" width="9.140625" style="1"/>
    <col min="1811" max="1811" width="9.85546875" style="1" customWidth="1"/>
    <col min="1812" max="1813" width="7.85546875" style="1" customWidth="1"/>
    <col min="1814" max="2044" width="9.140625" style="1"/>
    <col min="2045" max="2045" width="4.42578125" style="1" customWidth="1"/>
    <col min="2046" max="2046" width="12.85546875" style="1" customWidth="1"/>
    <col min="2047" max="2047" width="16.140625" style="1" customWidth="1"/>
    <col min="2048" max="2048" width="7.5703125" style="1" customWidth="1"/>
    <col min="2049" max="2049" width="9.85546875" style="1" customWidth="1"/>
    <col min="2050" max="2050" width="10.140625" style="1" customWidth="1"/>
    <col min="2051" max="2051" width="4.85546875" style="1" customWidth="1"/>
    <col min="2052" max="2053" width="6.140625" style="1" customWidth="1"/>
    <col min="2054" max="2057" width="6" style="1" customWidth="1"/>
    <col min="2058" max="2063" width="5.140625" style="1" customWidth="1"/>
    <col min="2064" max="2064" width="9.7109375" style="1" customWidth="1"/>
    <col min="2065" max="2065" width="11.7109375" style="1" customWidth="1"/>
    <col min="2066" max="2066" width="9.140625" style="1"/>
    <col min="2067" max="2067" width="9.85546875" style="1" customWidth="1"/>
    <col min="2068" max="2069" width="7.85546875" style="1" customWidth="1"/>
    <col min="2070" max="2300" width="9.140625" style="1"/>
    <col min="2301" max="2301" width="4.42578125" style="1" customWidth="1"/>
    <col min="2302" max="2302" width="12.85546875" style="1" customWidth="1"/>
    <col min="2303" max="2303" width="16.140625" style="1" customWidth="1"/>
    <col min="2304" max="2304" width="7.5703125" style="1" customWidth="1"/>
    <col min="2305" max="2305" width="9.85546875" style="1" customWidth="1"/>
    <col min="2306" max="2306" width="10.140625" style="1" customWidth="1"/>
    <col min="2307" max="2307" width="4.85546875" style="1" customWidth="1"/>
    <col min="2308" max="2309" width="6.140625" style="1" customWidth="1"/>
    <col min="2310" max="2313" width="6" style="1" customWidth="1"/>
    <col min="2314" max="2319" width="5.140625" style="1" customWidth="1"/>
    <col min="2320" max="2320" width="9.7109375" style="1" customWidth="1"/>
    <col min="2321" max="2321" width="11.7109375" style="1" customWidth="1"/>
    <col min="2322" max="2322" width="9.140625" style="1"/>
    <col min="2323" max="2323" width="9.85546875" style="1" customWidth="1"/>
    <col min="2324" max="2325" width="7.85546875" style="1" customWidth="1"/>
    <col min="2326" max="2556" width="9.140625" style="1"/>
    <col min="2557" max="2557" width="4.42578125" style="1" customWidth="1"/>
    <col min="2558" max="2558" width="12.85546875" style="1" customWidth="1"/>
    <col min="2559" max="2559" width="16.140625" style="1" customWidth="1"/>
    <col min="2560" max="2560" width="7.5703125" style="1" customWidth="1"/>
    <col min="2561" max="2561" width="9.85546875" style="1" customWidth="1"/>
    <col min="2562" max="2562" width="10.140625" style="1" customWidth="1"/>
    <col min="2563" max="2563" width="4.85546875" style="1" customWidth="1"/>
    <col min="2564" max="2565" width="6.140625" style="1" customWidth="1"/>
    <col min="2566" max="2569" width="6" style="1" customWidth="1"/>
    <col min="2570" max="2575" width="5.140625" style="1" customWidth="1"/>
    <col min="2576" max="2576" width="9.7109375" style="1" customWidth="1"/>
    <col min="2577" max="2577" width="11.7109375" style="1" customWidth="1"/>
    <col min="2578" max="2578" width="9.140625" style="1"/>
    <col min="2579" max="2579" width="9.85546875" style="1" customWidth="1"/>
    <col min="2580" max="2581" width="7.85546875" style="1" customWidth="1"/>
    <col min="2582" max="2812" width="9.140625" style="1"/>
    <col min="2813" max="2813" width="4.42578125" style="1" customWidth="1"/>
    <col min="2814" max="2814" width="12.85546875" style="1" customWidth="1"/>
    <col min="2815" max="2815" width="16.140625" style="1" customWidth="1"/>
    <col min="2816" max="2816" width="7.5703125" style="1" customWidth="1"/>
    <col min="2817" max="2817" width="9.85546875" style="1" customWidth="1"/>
    <col min="2818" max="2818" width="10.140625" style="1" customWidth="1"/>
    <col min="2819" max="2819" width="4.85546875" style="1" customWidth="1"/>
    <col min="2820" max="2821" width="6.140625" style="1" customWidth="1"/>
    <col min="2822" max="2825" width="6" style="1" customWidth="1"/>
    <col min="2826" max="2831" width="5.140625" style="1" customWidth="1"/>
    <col min="2832" max="2832" width="9.7109375" style="1" customWidth="1"/>
    <col min="2833" max="2833" width="11.7109375" style="1" customWidth="1"/>
    <col min="2834" max="2834" width="9.140625" style="1"/>
    <col min="2835" max="2835" width="9.85546875" style="1" customWidth="1"/>
    <col min="2836" max="2837" width="7.85546875" style="1" customWidth="1"/>
    <col min="2838" max="3068" width="9.140625" style="1"/>
    <col min="3069" max="3069" width="4.42578125" style="1" customWidth="1"/>
    <col min="3070" max="3070" width="12.85546875" style="1" customWidth="1"/>
    <col min="3071" max="3071" width="16.140625" style="1" customWidth="1"/>
    <col min="3072" max="3072" width="7.5703125" style="1" customWidth="1"/>
    <col min="3073" max="3073" width="9.85546875" style="1" customWidth="1"/>
    <col min="3074" max="3074" width="10.140625" style="1" customWidth="1"/>
    <col min="3075" max="3075" width="4.85546875" style="1" customWidth="1"/>
    <col min="3076" max="3077" width="6.140625" style="1" customWidth="1"/>
    <col min="3078" max="3081" width="6" style="1" customWidth="1"/>
    <col min="3082" max="3087" width="5.140625" style="1" customWidth="1"/>
    <col min="3088" max="3088" width="9.7109375" style="1" customWidth="1"/>
    <col min="3089" max="3089" width="11.7109375" style="1" customWidth="1"/>
    <col min="3090" max="3090" width="9.140625" style="1"/>
    <col min="3091" max="3091" width="9.85546875" style="1" customWidth="1"/>
    <col min="3092" max="3093" width="7.85546875" style="1" customWidth="1"/>
    <col min="3094" max="3324" width="9.140625" style="1"/>
    <col min="3325" max="3325" width="4.42578125" style="1" customWidth="1"/>
    <col min="3326" max="3326" width="12.85546875" style="1" customWidth="1"/>
    <col min="3327" max="3327" width="16.140625" style="1" customWidth="1"/>
    <col min="3328" max="3328" width="7.5703125" style="1" customWidth="1"/>
    <col min="3329" max="3329" width="9.85546875" style="1" customWidth="1"/>
    <col min="3330" max="3330" width="10.140625" style="1" customWidth="1"/>
    <col min="3331" max="3331" width="4.85546875" style="1" customWidth="1"/>
    <col min="3332" max="3333" width="6.140625" style="1" customWidth="1"/>
    <col min="3334" max="3337" width="6" style="1" customWidth="1"/>
    <col min="3338" max="3343" width="5.140625" style="1" customWidth="1"/>
    <col min="3344" max="3344" width="9.7109375" style="1" customWidth="1"/>
    <col min="3345" max="3345" width="11.7109375" style="1" customWidth="1"/>
    <col min="3346" max="3346" width="9.140625" style="1"/>
    <col min="3347" max="3347" width="9.85546875" style="1" customWidth="1"/>
    <col min="3348" max="3349" width="7.85546875" style="1" customWidth="1"/>
    <col min="3350" max="3580" width="9.140625" style="1"/>
    <col min="3581" max="3581" width="4.42578125" style="1" customWidth="1"/>
    <col min="3582" max="3582" width="12.85546875" style="1" customWidth="1"/>
    <col min="3583" max="3583" width="16.140625" style="1" customWidth="1"/>
    <col min="3584" max="3584" width="7.5703125" style="1" customWidth="1"/>
    <col min="3585" max="3585" width="9.85546875" style="1" customWidth="1"/>
    <col min="3586" max="3586" width="10.140625" style="1" customWidth="1"/>
    <col min="3587" max="3587" width="4.85546875" style="1" customWidth="1"/>
    <col min="3588" max="3589" width="6.140625" style="1" customWidth="1"/>
    <col min="3590" max="3593" width="6" style="1" customWidth="1"/>
    <col min="3594" max="3599" width="5.140625" style="1" customWidth="1"/>
    <col min="3600" max="3600" width="9.7109375" style="1" customWidth="1"/>
    <col min="3601" max="3601" width="11.7109375" style="1" customWidth="1"/>
    <col min="3602" max="3602" width="9.140625" style="1"/>
    <col min="3603" max="3603" width="9.85546875" style="1" customWidth="1"/>
    <col min="3604" max="3605" width="7.85546875" style="1" customWidth="1"/>
    <col min="3606" max="3836" width="9.140625" style="1"/>
    <col min="3837" max="3837" width="4.42578125" style="1" customWidth="1"/>
    <col min="3838" max="3838" width="12.85546875" style="1" customWidth="1"/>
    <col min="3839" max="3839" width="16.140625" style="1" customWidth="1"/>
    <col min="3840" max="3840" width="7.5703125" style="1" customWidth="1"/>
    <col min="3841" max="3841" width="9.85546875" style="1" customWidth="1"/>
    <col min="3842" max="3842" width="10.140625" style="1" customWidth="1"/>
    <col min="3843" max="3843" width="4.85546875" style="1" customWidth="1"/>
    <col min="3844" max="3845" width="6.140625" style="1" customWidth="1"/>
    <col min="3846" max="3849" width="6" style="1" customWidth="1"/>
    <col min="3850" max="3855" width="5.140625" style="1" customWidth="1"/>
    <col min="3856" max="3856" width="9.7109375" style="1" customWidth="1"/>
    <col min="3857" max="3857" width="11.7109375" style="1" customWidth="1"/>
    <col min="3858" max="3858" width="9.140625" style="1"/>
    <col min="3859" max="3859" width="9.85546875" style="1" customWidth="1"/>
    <col min="3860" max="3861" width="7.85546875" style="1" customWidth="1"/>
    <col min="3862" max="4092" width="9.140625" style="1"/>
    <col min="4093" max="4093" width="4.42578125" style="1" customWidth="1"/>
    <col min="4094" max="4094" width="12.85546875" style="1" customWidth="1"/>
    <col min="4095" max="4095" width="16.140625" style="1" customWidth="1"/>
    <col min="4096" max="4096" width="7.5703125" style="1" customWidth="1"/>
    <col min="4097" max="4097" width="9.85546875" style="1" customWidth="1"/>
    <col min="4098" max="4098" width="10.140625" style="1" customWidth="1"/>
    <col min="4099" max="4099" width="4.85546875" style="1" customWidth="1"/>
    <col min="4100" max="4101" width="6.140625" style="1" customWidth="1"/>
    <col min="4102" max="4105" width="6" style="1" customWidth="1"/>
    <col min="4106" max="4111" width="5.140625" style="1" customWidth="1"/>
    <col min="4112" max="4112" width="9.7109375" style="1" customWidth="1"/>
    <col min="4113" max="4113" width="11.7109375" style="1" customWidth="1"/>
    <col min="4114" max="4114" width="9.140625" style="1"/>
    <col min="4115" max="4115" width="9.85546875" style="1" customWidth="1"/>
    <col min="4116" max="4117" width="7.85546875" style="1" customWidth="1"/>
    <col min="4118" max="4348" width="9.140625" style="1"/>
    <col min="4349" max="4349" width="4.42578125" style="1" customWidth="1"/>
    <col min="4350" max="4350" width="12.85546875" style="1" customWidth="1"/>
    <col min="4351" max="4351" width="16.140625" style="1" customWidth="1"/>
    <col min="4352" max="4352" width="7.5703125" style="1" customWidth="1"/>
    <col min="4353" max="4353" width="9.85546875" style="1" customWidth="1"/>
    <col min="4354" max="4354" width="10.140625" style="1" customWidth="1"/>
    <col min="4355" max="4355" width="4.85546875" style="1" customWidth="1"/>
    <col min="4356" max="4357" width="6.140625" style="1" customWidth="1"/>
    <col min="4358" max="4361" width="6" style="1" customWidth="1"/>
    <col min="4362" max="4367" width="5.140625" style="1" customWidth="1"/>
    <col min="4368" max="4368" width="9.7109375" style="1" customWidth="1"/>
    <col min="4369" max="4369" width="11.7109375" style="1" customWidth="1"/>
    <col min="4370" max="4370" width="9.140625" style="1"/>
    <col min="4371" max="4371" width="9.85546875" style="1" customWidth="1"/>
    <col min="4372" max="4373" width="7.85546875" style="1" customWidth="1"/>
    <col min="4374" max="4604" width="9.140625" style="1"/>
    <col min="4605" max="4605" width="4.42578125" style="1" customWidth="1"/>
    <col min="4606" max="4606" width="12.85546875" style="1" customWidth="1"/>
    <col min="4607" max="4607" width="16.140625" style="1" customWidth="1"/>
    <col min="4608" max="4608" width="7.5703125" style="1" customWidth="1"/>
    <col min="4609" max="4609" width="9.85546875" style="1" customWidth="1"/>
    <col min="4610" max="4610" width="10.140625" style="1" customWidth="1"/>
    <col min="4611" max="4611" width="4.85546875" style="1" customWidth="1"/>
    <col min="4612" max="4613" width="6.140625" style="1" customWidth="1"/>
    <col min="4614" max="4617" width="6" style="1" customWidth="1"/>
    <col min="4618" max="4623" width="5.140625" style="1" customWidth="1"/>
    <col min="4624" max="4624" width="9.7109375" style="1" customWidth="1"/>
    <col min="4625" max="4625" width="11.7109375" style="1" customWidth="1"/>
    <col min="4626" max="4626" width="9.140625" style="1"/>
    <col min="4627" max="4627" width="9.85546875" style="1" customWidth="1"/>
    <col min="4628" max="4629" width="7.85546875" style="1" customWidth="1"/>
    <col min="4630" max="4860" width="9.140625" style="1"/>
    <col min="4861" max="4861" width="4.42578125" style="1" customWidth="1"/>
    <col min="4862" max="4862" width="12.85546875" style="1" customWidth="1"/>
    <col min="4863" max="4863" width="16.140625" style="1" customWidth="1"/>
    <col min="4864" max="4864" width="7.5703125" style="1" customWidth="1"/>
    <col min="4865" max="4865" width="9.85546875" style="1" customWidth="1"/>
    <col min="4866" max="4866" width="10.140625" style="1" customWidth="1"/>
    <col min="4867" max="4867" width="4.85546875" style="1" customWidth="1"/>
    <col min="4868" max="4869" width="6.140625" style="1" customWidth="1"/>
    <col min="4870" max="4873" width="6" style="1" customWidth="1"/>
    <col min="4874" max="4879" width="5.140625" style="1" customWidth="1"/>
    <col min="4880" max="4880" width="9.7109375" style="1" customWidth="1"/>
    <col min="4881" max="4881" width="11.7109375" style="1" customWidth="1"/>
    <col min="4882" max="4882" width="9.140625" style="1"/>
    <col min="4883" max="4883" width="9.85546875" style="1" customWidth="1"/>
    <col min="4884" max="4885" width="7.85546875" style="1" customWidth="1"/>
    <col min="4886" max="5116" width="9.140625" style="1"/>
    <col min="5117" max="5117" width="4.42578125" style="1" customWidth="1"/>
    <col min="5118" max="5118" width="12.85546875" style="1" customWidth="1"/>
    <col min="5119" max="5119" width="16.140625" style="1" customWidth="1"/>
    <col min="5120" max="5120" width="7.5703125" style="1" customWidth="1"/>
    <col min="5121" max="5121" width="9.85546875" style="1" customWidth="1"/>
    <col min="5122" max="5122" width="10.140625" style="1" customWidth="1"/>
    <col min="5123" max="5123" width="4.85546875" style="1" customWidth="1"/>
    <col min="5124" max="5125" width="6.140625" style="1" customWidth="1"/>
    <col min="5126" max="5129" width="6" style="1" customWidth="1"/>
    <col min="5130" max="5135" width="5.140625" style="1" customWidth="1"/>
    <col min="5136" max="5136" width="9.7109375" style="1" customWidth="1"/>
    <col min="5137" max="5137" width="11.7109375" style="1" customWidth="1"/>
    <col min="5138" max="5138" width="9.140625" style="1"/>
    <col min="5139" max="5139" width="9.85546875" style="1" customWidth="1"/>
    <col min="5140" max="5141" width="7.85546875" style="1" customWidth="1"/>
    <col min="5142" max="5372" width="9.140625" style="1"/>
    <col min="5373" max="5373" width="4.42578125" style="1" customWidth="1"/>
    <col min="5374" max="5374" width="12.85546875" style="1" customWidth="1"/>
    <col min="5375" max="5375" width="16.140625" style="1" customWidth="1"/>
    <col min="5376" max="5376" width="7.5703125" style="1" customWidth="1"/>
    <col min="5377" max="5377" width="9.85546875" style="1" customWidth="1"/>
    <col min="5378" max="5378" width="10.140625" style="1" customWidth="1"/>
    <col min="5379" max="5379" width="4.85546875" style="1" customWidth="1"/>
    <col min="5380" max="5381" width="6.140625" style="1" customWidth="1"/>
    <col min="5382" max="5385" width="6" style="1" customWidth="1"/>
    <col min="5386" max="5391" width="5.140625" style="1" customWidth="1"/>
    <col min="5392" max="5392" width="9.7109375" style="1" customWidth="1"/>
    <col min="5393" max="5393" width="11.7109375" style="1" customWidth="1"/>
    <col min="5394" max="5394" width="9.140625" style="1"/>
    <col min="5395" max="5395" width="9.85546875" style="1" customWidth="1"/>
    <col min="5396" max="5397" width="7.85546875" style="1" customWidth="1"/>
    <col min="5398" max="5628" width="9.140625" style="1"/>
    <col min="5629" max="5629" width="4.42578125" style="1" customWidth="1"/>
    <col min="5630" max="5630" width="12.85546875" style="1" customWidth="1"/>
    <col min="5631" max="5631" width="16.140625" style="1" customWidth="1"/>
    <col min="5632" max="5632" width="7.5703125" style="1" customWidth="1"/>
    <col min="5633" max="5633" width="9.85546875" style="1" customWidth="1"/>
    <col min="5634" max="5634" width="10.140625" style="1" customWidth="1"/>
    <col min="5635" max="5635" width="4.85546875" style="1" customWidth="1"/>
    <col min="5636" max="5637" width="6.140625" style="1" customWidth="1"/>
    <col min="5638" max="5641" width="6" style="1" customWidth="1"/>
    <col min="5642" max="5647" width="5.140625" style="1" customWidth="1"/>
    <col min="5648" max="5648" width="9.7109375" style="1" customWidth="1"/>
    <col min="5649" max="5649" width="11.7109375" style="1" customWidth="1"/>
    <col min="5650" max="5650" width="9.140625" style="1"/>
    <col min="5651" max="5651" width="9.85546875" style="1" customWidth="1"/>
    <col min="5652" max="5653" width="7.85546875" style="1" customWidth="1"/>
    <col min="5654" max="5884" width="9.140625" style="1"/>
    <col min="5885" max="5885" width="4.42578125" style="1" customWidth="1"/>
    <col min="5886" max="5886" width="12.85546875" style="1" customWidth="1"/>
    <col min="5887" max="5887" width="16.140625" style="1" customWidth="1"/>
    <col min="5888" max="5888" width="7.5703125" style="1" customWidth="1"/>
    <col min="5889" max="5889" width="9.85546875" style="1" customWidth="1"/>
    <col min="5890" max="5890" width="10.140625" style="1" customWidth="1"/>
    <col min="5891" max="5891" width="4.85546875" style="1" customWidth="1"/>
    <col min="5892" max="5893" width="6.140625" style="1" customWidth="1"/>
    <col min="5894" max="5897" width="6" style="1" customWidth="1"/>
    <col min="5898" max="5903" width="5.140625" style="1" customWidth="1"/>
    <col min="5904" max="5904" width="9.7109375" style="1" customWidth="1"/>
    <col min="5905" max="5905" width="11.7109375" style="1" customWidth="1"/>
    <col min="5906" max="5906" width="9.140625" style="1"/>
    <col min="5907" max="5907" width="9.85546875" style="1" customWidth="1"/>
    <col min="5908" max="5909" width="7.85546875" style="1" customWidth="1"/>
    <col min="5910" max="6140" width="9.140625" style="1"/>
    <col min="6141" max="6141" width="4.42578125" style="1" customWidth="1"/>
    <col min="6142" max="6142" width="12.85546875" style="1" customWidth="1"/>
    <col min="6143" max="6143" width="16.140625" style="1" customWidth="1"/>
    <col min="6144" max="6144" width="7.5703125" style="1" customWidth="1"/>
    <col min="6145" max="6145" width="9.85546875" style="1" customWidth="1"/>
    <col min="6146" max="6146" width="10.140625" style="1" customWidth="1"/>
    <col min="6147" max="6147" width="4.85546875" style="1" customWidth="1"/>
    <col min="6148" max="6149" width="6.140625" style="1" customWidth="1"/>
    <col min="6150" max="6153" width="6" style="1" customWidth="1"/>
    <col min="6154" max="6159" width="5.140625" style="1" customWidth="1"/>
    <col min="6160" max="6160" width="9.7109375" style="1" customWidth="1"/>
    <col min="6161" max="6161" width="11.7109375" style="1" customWidth="1"/>
    <col min="6162" max="6162" width="9.140625" style="1"/>
    <col min="6163" max="6163" width="9.85546875" style="1" customWidth="1"/>
    <col min="6164" max="6165" width="7.85546875" style="1" customWidth="1"/>
    <col min="6166" max="6396" width="9.140625" style="1"/>
    <col min="6397" max="6397" width="4.42578125" style="1" customWidth="1"/>
    <col min="6398" max="6398" width="12.85546875" style="1" customWidth="1"/>
    <col min="6399" max="6399" width="16.140625" style="1" customWidth="1"/>
    <col min="6400" max="6400" width="7.5703125" style="1" customWidth="1"/>
    <col min="6401" max="6401" width="9.85546875" style="1" customWidth="1"/>
    <col min="6402" max="6402" width="10.140625" style="1" customWidth="1"/>
    <col min="6403" max="6403" width="4.85546875" style="1" customWidth="1"/>
    <col min="6404" max="6405" width="6.140625" style="1" customWidth="1"/>
    <col min="6406" max="6409" width="6" style="1" customWidth="1"/>
    <col min="6410" max="6415" width="5.140625" style="1" customWidth="1"/>
    <col min="6416" max="6416" width="9.7109375" style="1" customWidth="1"/>
    <col min="6417" max="6417" width="11.7109375" style="1" customWidth="1"/>
    <col min="6418" max="6418" width="9.140625" style="1"/>
    <col min="6419" max="6419" width="9.85546875" style="1" customWidth="1"/>
    <col min="6420" max="6421" width="7.85546875" style="1" customWidth="1"/>
    <col min="6422" max="6652" width="9.140625" style="1"/>
    <col min="6653" max="6653" width="4.42578125" style="1" customWidth="1"/>
    <col min="6654" max="6654" width="12.85546875" style="1" customWidth="1"/>
    <col min="6655" max="6655" width="16.140625" style="1" customWidth="1"/>
    <col min="6656" max="6656" width="7.5703125" style="1" customWidth="1"/>
    <col min="6657" max="6657" width="9.85546875" style="1" customWidth="1"/>
    <col min="6658" max="6658" width="10.140625" style="1" customWidth="1"/>
    <col min="6659" max="6659" width="4.85546875" style="1" customWidth="1"/>
    <col min="6660" max="6661" width="6.140625" style="1" customWidth="1"/>
    <col min="6662" max="6665" width="6" style="1" customWidth="1"/>
    <col min="6666" max="6671" width="5.140625" style="1" customWidth="1"/>
    <col min="6672" max="6672" width="9.7109375" style="1" customWidth="1"/>
    <col min="6673" max="6673" width="11.7109375" style="1" customWidth="1"/>
    <col min="6674" max="6674" width="9.140625" style="1"/>
    <col min="6675" max="6675" width="9.85546875" style="1" customWidth="1"/>
    <col min="6676" max="6677" width="7.85546875" style="1" customWidth="1"/>
    <col min="6678" max="6908" width="9.140625" style="1"/>
    <col min="6909" max="6909" width="4.42578125" style="1" customWidth="1"/>
    <col min="6910" max="6910" width="12.85546875" style="1" customWidth="1"/>
    <col min="6911" max="6911" width="16.140625" style="1" customWidth="1"/>
    <col min="6912" max="6912" width="7.5703125" style="1" customWidth="1"/>
    <col min="6913" max="6913" width="9.85546875" style="1" customWidth="1"/>
    <col min="6914" max="6914" width="10.140625" style="1" customWidth="1"/>
    <col min="6915" max="6915" width="4.85546875" style="1" customWidth="1"/>
    <col min="6916" max="6917" width="6.140625" style="1" customWidth="1"/>
    <col min="6918" max="6921" width="6" style="1" customWidth="1"/>
    <col min="6922" max="6927" width="5.140625" style="1" customWidth="1"/>
    <col min="6928" max="6928" width="9.7109375" style="1" customWidth="1"/>
    <col min="6929" max="6929" width="11.7109375" style="1" customWidth="1"/>
    <col min="6930" max="6930" width="9.140625" style="1"/>
    <col min="6931" max="6931" width="9.85546875" style="1" customWidth="1"/>
    <col min="6932" max="6933" width="7.85546875" style="1" customWidth="1"/>
    <col min="6934" max="7164" width="9.140625" style="1"/>
    <col min="7165" max="7165" width="4.42578125" style="1" customWidth="1"/>
    <col min="7166" max="7166" width="12.85546875" style="1" customWidth="1"/>
    <col min="7167" max="7167" width="16.140625" style="1" customWidth="1"/>
    <col min="7168" max="7168" width="7.5703125" style="1" customWidth="1"/>
    <col min="7169" max="7169" width="9.85546875" style="1" customWidth="1"/>
    <col min="7170" max="7170" width="10.140625" style="1" customWidth="1"/>
    <col min="7171" max="7171" width="4.85546875" style="1" customWidth="1"/>
    <col min="7172" max="7173" width="6.140625" style="1" customWidth="1"/>
    <col min="7174" max="7177" width="6" style="1" customWidth="1"/>
    <col min="7178" max="7183" width="5.140625" style="1" customWidth="1"/>
    <col min="7184" max="7184" width="9.7109375" style="1" customWidth="1"/>
    <col min="7185" max="7185" width="11.7109375" style="1" customWidth="1"/>
    <col min="7186" max="7186" width="9.140625" style="1"/>
    <col min="7187" max="7187" width="9.85546875" style="1" customWidth="1"/>
    <col min="7188" max="7189" width="7.85546875" style="1" customWidth="1"/>
    <col min="7190" max="7420" width="9.140625" style="1"/>
    <col min="7421" max="7421" width="4.42578125" style="1" customWidth="1"/>
    <col min="7422" max="7422" width="12.85546875" style="1" customWidth="1"/>
    <col min="7423" max="7423" width="16.140625" style="1" customWidth="1"/>
    <col min="7424" max="7424" width="7.5703125" style="1" customWidth="1"/>
    <col min="7425" max="7425" width="9.85546875" style="1" customWidth="1"/>
    <col min="7426" max="7426" width="10.140625" style="1" customWidth="1"/>
    <col min="7427" max="7427" width="4.85546875" style="1" customWidth="1"/>
    <col min="7428" max="7429" width="6.140625" style="1" customWidth="1"/>
    <col min="7430" max="7433" width="6" style="1" customWidth="1"/>
    <col min="7434" max="7439" width="5.140625" style="1" customWidth="1"/>
    <col min="7440" max="7440" width="9.7109375" style="1" customWidth="1"/>
    <col min="7441" max="7441" width="11.7109375" style="1" customWidth="1"/>
    <col min="7442" max="7442" width="9.140625" style="1"/>
    <col min="7443" max="7443" width="9.85546875" style="1" customWidth="1"/>
    <col min="7444" max="7445" width="7.85546875" style="1" customWidth="1"/>
    <col min="7446" max="7676" width="9.140625" style="1"/>
    <col min="7677" max="7677" width="4.42578125" style="1" customWidth="1"/>
    <col min="7678" max="7678" width="12.85546875" style="1" customWidth="1"/>
    <col min="7679" max="7679" width="16.140625" style="1" customWidth="1"/>
    <col min="7680" max="7680" width="7.5703125" style="1" customWidth="1"/>
    <col min="7681" max="7681" width="9.85546875" style="1" customWidth="1"/>
    <col min="7682" max="7682" width="10.140625" style="1" customWidth="1"/>
    <col min="7683" max="7683" width="4.85546875" style="1" customWidth="1"/>
    <col min="7684" max="7685" width="6.140625" style="1" customWidth="1"/>
    <col min="7686" max="7689" width="6" style="1" customWidth="1"/>
    <col min="7690" max="7695" width="5.140625" style="1" customWidth="1"/>
    <col min="7696" max="7696" width="9.7109375" style="1" customWidth="1"/>
    <col min="7697" max="7697" width="11.7109375" style="1" customWidth="1"/>
    <col min="7698" max="7698" width="9.140625" style="1"/>
    <col min="7699" max="7699" width="9.85546875" style="1" customWidth="1"/>
    <col min="7700" max="7701" width="7.85546875" style="1" customWidth="1"/>
    <col min="7702" max="7932" width="9.140625" style="1"/>
    <col min="7933" max="7933" width="4.42578125" style="1" customWidth="1"/>
    <col min="7934" max="7934" width="12.85546875" style="1" customWidth="1"/>
    <col min="7935" max="7935" width="16.140625" style="1" customWidth="1"/>
    <col min="7936" max="7936" width="7.5703125" style="1" customWidth="1"/>
    <col min="7937" max="7937" width="9.85546875" style="1" customWidth="1"/>
    <col min="7938" max="7938" width="10.140625" style="1" customWidth="1"/>
    <col min="7939" max="7939" width="4.85546875" style="1" customWidth="1"/>
    <col min="7940" max="7941" width="6.140625" style="1" customWidth="1"/>
    <col min="7942" max="7945" width="6" style="1" customWidth="1"/>
    <col min="7946" max="7951" width="5.140625" style="1" customWidth="1"/>
    <col min="7952" max="7952" width="9.7109375" style="1" customWidth="1"/>
    <col min="7953" max="7953" width="11.7109375" style="1" customWidth="1"/>
    <col min="7954" max="7954" width="9.140625" style="1"/>
    <col min="7955" max="7955" width="9.85546875" style="1" customWidth="1"/>
    <col min="7956" max="7957" width="7.85546875" style="1" customWidth="1"/>
    <col min="7958" max="8188" width="9.140625" style="1"/>
    <col min="8189" max="8189" width="4.42578125" style="1" customWidth="1"/>
    <col min="8190" max="8190" width="12.85546875" style="1" customWidth="1"/>
    <col min="8191" max="8191" width="16.140625" style="1" customWidth="1"/>
    <col min="8192" max="8192" width="7.5703125" style="1" customWidth="1"/>
    <col min="8193" max="8193" width="9.85546875" style="1" customWidth="1"/>
    <col min="8194" max="8194" width="10.140625" style="1" customWidth="1"/>
    <col min="8195" max="8195" width="4.85546875" style="1" customWidth="1"/>
    <col min="8196" max="8197" width="6.140625" style="1" customWidth="1"/>
    <col min="8198" max="8201" width="6" style="1" customWidth="1"/>
    <col min="8202" max="8207" width="5.140625" style="1" customWidth="1"/>
    <col min="8208" max="8208" width="9.7109375" style="1" customWidth="1"/>
    <col min="8209" max="8209" width="11.7109375" style="1" customWidth="1"/>
    <col min="8210" max="8210" width="9.140625" style="1"/>
    <col min="8211" max="8211" width="9.85546875" style="1" customWidth="1"/>
    <col min="8212" max="8213" width="7.85546875" style="1" customWidth="1"/>
    <col min="8214" max="8444" width="9.140625" style="1"/>
    <col min="8445" max="8445" width="4.42578125" style="1" customWidth="1"/>
    <col min="8446" max="8446" width="12.85546875" style="1" customWidth="1"/>
    <col min="8447" max="8447" width="16.140625" style="1" customWidth="1"/>
    <col min="8448" max="8448" width="7.5703125" style="1" customWidth="1"/>
    <col min="8449" max="8449" width="9.85546875" style="1" customWidth="1"/>
    <col min="8450" max="8450" width="10.140625" style="1" customWidth="1"/>
    <col min="8451" max="8451" width="4.85546875" style="1" customWidth="1"/>
    <col min="8452" max="8453" width="6.140625" style="1" customWidth="1"/>
    <col min="8454" max="8457" width="6" style="1" customWidth="1"/>
    <col min="8458" max="8463" width="5.140625" style="1" customWidth="1"/>
    <col min="8464" max="8464" width="9.7109375" style="1" customWidth="1"/>
    <col min="8465" max="8465" width="11.7109375" style="1" customWidth="1"/>
    <col min="8466" max="8466" width="9.140625" style="1"/>
    <col min="8467" max="8467" width="9.85546875" style="1" customWidth="1"/>
    <col min="8468" max="8469" width="7.85546875" style="1" customWidth="1"/>
    <col min="8470" max="8700" width="9.140625" style="1"/>
    <col min="8701" max="8701" width="4.42578125" style="1" customWidth="1"/>
    <col min="8702" max="8702" width="12.85546875" style="1" customWidth="1"/>
    <col min="8703" max="8703" width="16.140625" style="1" customWidth="1"/>
    <col min="8704" max="8704" width="7.5703125" style="1" customWidth="1"/>
    <col min="8705" max="8705" width="9.85546875" style="1" customWidth="1"/>
    <col min="8706" max="8706" width="10.140625" style="1" customWidth="1"/>
    <col min="8707" max="8707" width="4.85546875" style="1" customWidth="1"/>
    <col min="8708" max="8709" width="6.140625" style="1" customWidth="1"/>
    <col min="8710" max="8713" width="6" style="1" customWidth="1"/>
    <col min="8714" max="8719" width="5.140625" style="1" customWidth="1"/>
    <col min="8720" max="8720" width="9.7109375" style="1" customWidth="1"/>
    <col min="8721" max="8721" width="11.7109375" style="1" customWidth="1"/>
    <col min="8722" max="8722" width="9.140625" style="1"/>
    <col min="8723" max="8723" width="9.85546875" style="1" customWidth="1"/>
    <col min="8724" max="8725" width="7.85546875" style="1" customWidth="1"/>
    <col min="8726" max="8956" width="9.140625" style="1"/>
    <col min="8957" max="8957" width="4.42578125" style="1" customWidth="1"/>
    <col min="8958" max="8958" width="12.85546875" style="1" customWidth="1"/>
    <col min="8959" max="8959" width="16.140625" style="1" customWidth="1"/>
    <col min="8960" max="8960" width="7.5703125" style="1" customWidth="1"/>
    <col min="8961" max="8961" width="9.85546875" style="1" customWidth="1"/>
    <col min="8962" max="8962" width="10.140625" style="1" customWidth="1"/>
    <col min="8963" max="8963" width="4.85546875" style="1" customWidth="1"/>
    <col min="8964" max="8965" width="6.140625" style="1" customWidth="1"/>
    <col min="8966" max="8969" width="6" style="1" customWidth="1"/>
    <col min="8970" max="8975" width="5.140625" style="1" customWidth="1"/>
    <col min="8976" max="8976" width="9.7109375" style="1" customWidth="1"/>
    <col min="8977" max="8977" width="11.7109375" style="1" customWidth="1"/>
    <col min="8978" max="8978" width="9.140625" style="1"/>
    <col min="8979" max="8979" width="9.85546875" style="1" customWidth="1"/>
    <col min="8980" max="8981" width="7.85546875" style="1" customWidth="1"/>
    <col min="8982" max="9212" width="9.140625" style="1"/>
    <col min="9213" max="9213" width="4.42578125" style="1" customWidth="1"/>
    <col min="9214" max="9214" width="12.85546875" style="1" customWidth="1"/>
    <col min="9215" max="9215" width="16.140625" style="1" customWidth="1"/>
    <col min="9216" max="9216" width="7.5703125" style="1" customWidth="1"/>
    <col min="9217" max="9217" width="9.85546875" style="1" customWidth="1"/>
    <col min="9218" max="9218" width="10.140625" style="1" customWidth="1"/>
    <col min="9219" max="9219" width="4.85546875" style="1" customWidth="1"/>
    <col min="9220" max="9221" width="6.140625" style="1" customWidth="1"/>
    <col min="9222" max="9225" width="6" style="1" customWidth="1"/>
    <col min="9226" max="9231" width="5.140625" style="1" customWidth="1"/>
    <col min="9232" max="9232" width="9.7109375" style="1" customWidth="1"/>
    <col min="9233" max="9233" width="11.7109375" style="1" customWidth="1"/>
    <col min="9234" max="9234" width="9.140625" style="1"/>
    <col min="9235" max="9235" width="9.85546875" style="1" customWidth="1"/>
    <col min="9236" max="9237" width="7.85546875" style="1" customWidth="1"/>
    <col min="9238" max="9468" width="9.140625" style="1"/>
    <col min="9469" max="9469" width="4.42578125" style="1" customWidth="1"/>
    <col min="9470" max="9470" width="12.85546875" style="1" customWidth="1"/>
    <col min="9471" max="9471" width="16.140625" style="1" customWidth="1"/>
    <col min="9472" max="9472" width="7.5703125" style="1" customWidth="1"/>
    <col min="9473" max="9473" width="9.85546875" style="1" customWidth="1"/>
    <col min="9474" max="9474" width="10.140625" style="1" customWidth="1"/>
    <col min="9475" max="9475" width="4.85546875" style="1" customWidth="1"/>
    <col min="9476" max="9477" width="6.140625" style="1" customWidth="1"/>
    <col min="9478" max="9481" width="6" style="1" customWidth="1"/>
    <col min="9482" max="9487" width="5.140625" style="1" customWidth="1"/>
    <col min="9488" max="9488" width="9.7109375" style="1" customWidth="1"/>
    <col min="9489" max="9489" width="11.7109375" style="1" customWidth="1"/>
    <col min="9490" max="9490" width="9.140625" style="1"/>
    <col min="9491" max="9491" width="9.85546875" style="1" customWidth="1"/>
    <col min="9492" max="9493" width="7.85546875" style="1" customWidth="1"/>
    <col min="9494" max="9724" width="9.140625" style="1"/>
    <col min="9725" max="9725" width="4.42578125" style="1" customWidth="1"/>
    <col min="9726" max="9726" width="12.85546875" style="1" customWidth="1"/>
    <col min="9727" max="9727" width="16.140625" style="1" customWidth="1"/>
    <col min="9728" max="9728" width="7.5703125" style="1" customWidth="1"/>
    <col min="9729" max="9729" width="9.85546875" style="1" customWidth="1"/>
    <col min="9730" max="9730" width="10.140625" style="1" customWidth="1"/>
    <col min="9731" max="9731" width="4.85546875" style="1" customWidth="1"/>
    <col min="9732" max="9733" width="6.140625" style="1" customWidth="1"/>
    <col min="9734" max="9737" width="6" style="1" customWidth="1"/>
    <col min="9738" max="9743" width="5.140625" style="1" customWidth="1"/>
    <col min="9744" max="9744" width="9.7109375" style="1" customWidth="1"/>
    <col min="9745" max="9745" width="11.7109375" style="1" customWidth="1"/>
    <col min="9746" max="9746" width="9.140625" style="1"/>
    <col min="9747" max="9747" width="9.85546875" style="1" customWidth="1"/>
    <col min="9748" max="9749" width="7.85546875" style="1" customWidth="1"/>
    <col min="9750" max="9980" width="9.140625" style="1"/>
    <col min="9981" max="9981" width="4.42578125" style="1" customWidth="1"/>
    <col min="9982" max="9982" width="12.85546875" style="1" customWidth="1"/>
    <col min="9983" max="9983" width="16.140625" style="1" customWidth="1"/>
    <col min="9984" max="9984" width="7.5703125" style="1" customWidth="1"/>
    <col min="9985" max="9985" width="9.85546875" style="1" customWidth="1"/>
    <col min="9986" max="9986" width="10.140625" style="1" customWidth="1"/>
    <col min="9987" max="9987" width="4.85546875" style="1" customWidth="1"/>
    <col min="9988" max="9989" width="6.140625" style="1" customWidth="1"/>
    <col min="9990" max="9993" width="6" style="1" customWidth="1"/>
    <col min="9994" max="9999" width="5.140625" style="1" customWidth="1"/>
    <col min="10000" max="10000" width="9.7109375" style="1" customWidth="1"/>
    <col min="10001" max="10001" width="11.7109375" style="1" customWidth="1"/>
    <col min="10002" max="10002" width="9.140625" style="1"/>
    <col min="10003" max="10003" width="9.85546875" style="1" customWidth="1"/>
    <col min="10004" max="10005" width="7.85546875" style="1" customWidth="1"/>
    <col min="10006" max="10236" width="9.140625" style="1"/>
    <col min="10237" max="10237" width="4.42578125" style="1" customWidth="1"/>
    <col min="10238" max="10238" width="12.85546875" style="1" customWidth="1"/>
    <col min="10239" max="10239" width="16.140625" style="1" customWidth="1"/>
    <col min="10240" max="10240" width="7.5703125" style="1" customWidth="1"/>
    <col min="10241" max="10241" width="9.85546875" style="1" customWidth="1"/>
    <col min="10242" max="10242" width="10.140625" style="1" customWidth="1"/>
    <col min="10243" max="10243" width="4.85546875" style="1" customWidth="1"/>
    <col min="10244" max="10245" width="6.140625" style="1" customWidth="1"/>
    <col min="10246" max="10249" width="6" style="1" customWidth="1"/>
    <col min="10250" max="10255" width="5.140625" style="1" customWidth="1"/>
    <col min="10256" max="10256" width="9.7109375" style="1" customWidth="1"/>
    <col min="10257" max="10257" width="11.7109375" style="1" customWidth="1"/>
    <col min="10258" max="10258" width="9.140625" style="1"/>
    <col min="10259" max="10259" width="9.85546875" style="1" customWidth="1"/>
    <col min="10260" max="10261" width="7.85546875" style="1" customWidth="1"/>
    <col min="10262" max="10492" width="9.140625" style="1"/>
    <col min="10493" max="10493" width="4.42578125" style="1" customWidth="1"/>
    <col min="10494" max="10494" width="12.85546875" style="1" customWidth="1"/>
    <col min="10495" max="10495" width="16.140625" style="1" customWidth="1"/>
    <col min="10496" max="10496" width="7.5703125" style="1" customWidth="1"/>
    <col min="10497" max="10497" width="9.85546875" style="1" customWidth="1"/>
    <col min="10498" max="10498" width="10.140625" style="1" customWidth="1"/>
    <col min="10499" max="10499" width="4.85546875" style="1" customWidth="1"/>
    <col min="10500" max="10501" width="6.140625" style="1" customWidth="1"/>
    <col min="10502" max="10505" width="6" style="1" customWidth="1"/>
    <col min="10506" max="10511" width="5.140625" style="1" customWidth="1"/>
    <col min="10512" max="10512" width="9.7109375" style="1" customWidth="1"/>
    <col min="10513" max="10513" width="11.7109375" style="1" customWidth="1"/>
    <col min="10514" max="10514" width="9.140625" style="1"/>
    <col min="10515" max="10515" width="9.85546875" style="1" customWidth="1"/>
    <col min="10516" max="10517" width="7.85546875" style="1" customWidth="1"/>
    <col min="10518" max="10748" width="9.140625" style="1"/>
    <col min="10749" max="10749" width="4.42578125" style="1" customWidth="1"/>
    <col min="10750" max="10750" width="12.85546875" style="1" customWidth="1"/>
    <col min="10751" max="10751" width="16.140625" style="1" customWidth="1"/>
    <col min="10752" max="10752" width="7.5703125" style="1" customWidth="1"/>
    <col min="10753" max="10753" width="9.85546875" style="1" customWidth="1"/>
    <col min="10754" max="10754" width="10.140625" style="1" customWidth="1"/>
    <col min="10755" max="10755" width="4.85546875" style="1" customWidth="1"/>
    <col min="10756" max="10757" width="6.140625" style="1" customWidth="1"/>
    <col min="10758" max="10761" width="6" style="1" customWidth="1"/>
    <col min="10762" max="10767" width="5.140625" style="1" customWidth="1"/>
    <col min="10768" max="10768" width="9.7109375" style="1" customWidth="1"/>
    <col min="10769" max="10769" width="11.7109375" style="1" customWidth="1"/>
    <col min="10770" max="10770" width="9.140625" style="1"/>
    <col min="10771" max="10771" width="9.85546875" style="1" customWidth="1"/>
    <col min="10772" max="10773" width="7.85546875" style="1" customWidth="1"/>
    <col min="10774" max="11004" width="9.140625" style="1"/>
    <col min="11005" max="11005" width="4.42578125" style="1" customWidth="1"/>
    <col min="11006" max="11006" width="12.85546875" style="1" customWidth="1"/>
    <col min="11007" max="11007" width="16.140625" style="1" customWidth="1"/>
    <col min="11008" max="11008" width="7.5703125" style="1" customWidth="1"/>
    <col min="11009" max="11009" width="9.85546875" style="1" customWidth="1"/>
    <col min="11010" max="11010" width="10.140625" style="1" customWidth="1"/>
    <col min="11011" max="11011" width="4.85546875" style="1" customWidth="1"/>
    <col min="11012" max="11013" width="6.140625" style="1" customWidth="1"/>
    <col min="11014" max="11017" width="6" style="1" customWidth="1"/>
    <col min="11018" max="11023" width="5.140625" style="1" customWidth="1"/>
    <col min="11024" max="11024" width="9.7109375" style="1" customWidth="1"/>
    <col min="11025" max="11025" width="11.7109375" style="1" customWidth="1"/>
    <col min="11026" max="11026" width="9.140625" style="1"/>
    <col min="11027" max="11027" width="9.85546875" style="1" customWidth="1"/>
    <col min="11028" max="11029" width="7.85546875" style="1" customWidth="1"/>
    <col min="11030" max="11260" width="9.140625" style="1"/>
    <col min="11261" max="11261" width="4.42578125" style="1" customWidth="1"/>
    <col min="11262" max="11262" width="12.85546875" style="1" customWidth="1"/>
    <col min="11263" max="11263" width="16.140625" style="1" customWidth="1"/>
    <col min="11264" max="11264" width="7.5703125" style="1" customWidth="1"/>
    <col min="11265" max="11265" width="9.85546875" style="1" customWidth="1"/>
    <col min="11266" max="11266" width="10.140625" style="1" customWidth="1"/>
    <col min="11267" max="11267" width="4.85546875" style="1" customWidth="1"/>
    <col min="11268" max="11269" width="6.140625" style="1" customWidth="1"/>
    <col min="11270" max="11273" width="6" style="1" customWidth="1"/>
    <col min="11274" max="11279" width="5.140625" style="1" customWidth="1"/>
    <col min="11280" max="11280" width="9.7109375" style="1" customWidth="1"/>
    <col min="11281" max="11281" width="11.7109375" style="1" customWidth="1"/>
    <col min="11282" max="11282" width="9.140625" style="1"/>
    <col min="11283" max="11283" width="9.85546875" style="1" customWidth="1"/>
    <col min="11284" max="11285" width="7.85546875" style="1" customWidth="1"/>
    <col min="11286" max="11516" width="9.140625" style="1"/>
    <col min="11517" max="11517" width="4.42578125" style="1" customWidth="1"/>
    <col min="11518" max="11518" width="12.85546875" style="1" customWidth="1"/>
    <col min="11519" max="11519" width="16.140625" style="1" customWidth="1"/>
    <col min="11520" max="11520" width="7.5703125" style="1" customWidth="1"/>
    <col min="11521" max="11521" width="9.85546875" style="1" customWidth="1"/>
    <col min="11522" max="11522" width="10.140625" style="1" customWidth="1"/>
    <col min="11523" max="11523" width="4.85546875" style="1" customWidth="1"/>
    <col min="11524" max="11525" width="6.140625" style="1" customWidth="1"/>
    <col min="11526" max="11529" width="6" style="1" customWidth="1"/>
    <col min="11530" max="11535" width="5.140625" style="1" customWidth="1"/>
    <col min="11536" max="11536" width="9.7109375" style="1" customWidth="1"/>
    <col min="11537" max="11537" width="11.7109375" style="1" customWidth="1"/>
    <col min="11538" max="11538" width="9.140625" style="1"/>
    <col min="11539" max="11539" width="9.85546875" style="1" customWidth="1"/>
    <col min="11540" max="11541" width="7.85546875" style="1" customWidth="1"/>
    <col min="11542" max="11772" width="9.140625" style="1"/>
    <col min="11773" max="11773" width="4.42578125" style="1" customWidth="1"/>
    <col min="11774" max="11774" width="12.85546875" style="1" customWidth="1"/>
    <col min="11775" max="11775" width="16.140625" style="1" customWidth="1"/>
    <col min="11776" max="11776" width="7.5703125" style="1" customWidth="1"/>
    <col min="11777" max="11777" width="9.85546875" style="1" customWidth="1"/>
    <col min="11778" max="11778" width="10.140625" style="1" customWidth="1"/>
    <col min="11779" max="11779" width="4.85546875" style="1" customWidth="1"/>
    <col min="11780" max="11781" width="6.140625" style="1" customWidth="1"/>
    <col min="11782" max="11785" width="6" style="1" customWidth="1"/>
    <col min="11786" max="11791" width="5.140625" style="1" customWidth="1"/>
    <col min="11792" max="11792" width="9.7109375" style="1" customWidth="1"/>
    <col min="11793" max="11793" width="11.7109375" style="1" customWidth="1"/>
    <col min="11794" max="11794" width="9.140625" style="1"/>
    <col min="11795" max="11795" width="9.85546875" style="1" customWidth="1"/>
    <col min="11796" max="11797" width="7.85546875" style="1" customWidth="1"/>
    <col min="11798" max="12028" width="9.140625" style="1"/>
    <col min="12029" max="12029" width="4.42578125" style="1" customWidth="1"/>
    <col min="12030" max="12030" width="12.85546875" style="1" customWidth="1"/>
    <col min="12031" max="12031" width="16.140625" style="1" customWidth="1"/>
    <col min="12032" max="12032" width="7.5703125" style="1" customWidth="1"/>
    <col min="12033" max="12033" width="9.85546875" style="1" customWidth="1"/>
    <col min="12034" max="12034" width="10.140625" style="1" customWidth="1"/>
    <col min="12035" max="12035" width="4.85546875" style="1" customWidth="1"/>
    <col min="12036" max="12037" width="6.140625" style="1" customWidth="1"/>
    <col min="12038" max="12041" width="6" style="1" customWidth="1"/>
    <col min="12042" max="12047" width="5.140625" style="1" customWidth="1"/>
    <col min="12048" max="12048" width="9.7109375" style="1" customWidth="1"/>
    <col min="12049" max="12049" width="11.7109375" style="1" customWidth="1"/>
    <col min="12050" max="12050" width="9.140625" style="1"/>
    <col min="12051" max="12051" width="9.85546875" style="1" customWidth="1"/>
    <col min="12052" max="12053" width="7.85546875" style="1" customWidth="1"/>
    <col min="12054" max="12284" width="9.140625" style="1"/>
    <col min="12285" max="12285" width="4.42578125" style="1" customWidth="1"/>
    <col min="12286" max="12286" width="12.85546875" style="1" customWidth="1"/>
    <col min="12287" max="12287" width="16.140625" style="1" customWidth="1"/>
    <col min="12288" max="12288" width="7.5703125" style="1" customWidth="1"/>
    <col min="12289" max="12289" width="9.85546875" style="1" customWidth="1"/>
    <col min="12290" max="12290" width="10.140625" style="1" customWidth="1"/>
    <col min="12291" max="12291" width="4.85546875" style="1" customWidth="1"/>
    <col min="12292" max="12293" width="6.140625" style="1" customWidth="1"/>
    <col min="12294" max="12297" width="6" style="1" customWidth="1"/>
    <col min="12298" max="12303" width="5.140625" style="1" customWidth="1"/>
    <col min="12304" max="12304" width="9.7109375" style="1" customWidth="1"/>
    <col min="12305" max="12305" width="11.7109375" style="1" customWidth="1"/>
    <col min="12306" max="12306" width="9.140625" style="1"/>
    <col min="12307" max="12307" width="9.85546875" style="1" customWidth="1"/>
    <col min="12308" max="12309" width="7.85546875" style="1" customWidth="1"/>
    <col min="12310" max="12540" width="9.140625" style="1"/>
    <col min="12541" max="12541" width="4.42578125" style="1" customWidth="1"/>
    <col min="12542" max="12542" width="12.85546875" style="1" customWidth="1"/>
    <col min="12543" max="12543" width="16.140625" style="1" customWidth="1"/>
    <col min="12544" max="12544" width="7.5703125" style="1" customWidth="1"/>
    <col min="12545" max="12545" width="9.85546875" style="1" customWidth="1"/>
    <col min="12546" max="12546" width="10.140625" style="1" customWidth="1"/>
    <col min="12547" max="12547" width="4.85546875" style="1" customWidth="1"/>
    <col min="12548" max="12549" width="6.140625" style="1" customWidth="1"/>
    <col min="12550" max="12553" width="6" style="1" customWidth="1"/>
    <col min="12554" max="12559" width="5.140625" style="1" customWidth="1"/>
    <col min="12560" max="12560" width="9.7109375" style="1" customWidth="1"/>
    <col min="12561" max="12561" width="11.7109375" style="1" customWidth="1"/>
    <col min="12562" max="12562" width="9.140625" style="1"/>
    <col min="12563" max="12563" width="9.85546875" style="1" customWidth="1"/>
    <col min="12564" max="12565" width="7.85546875" style="1" customWidth="1"/>
    <col min="12566" max="12796" width="9.140625" style="1"/>
    <col min="12797" max="12797" width="4.42578125" style="1" customWidth="1"/>
    <col min="12798" max="12798" width="12.85546875" style="1" customWidth="1"/>
    <col min="12799" max="12799" width="16.140625" style="1" customWidth="1"/>
    <col min="12800" max="12800" width="7.5703125" style="1" customWidth="1"/>
    <col min="12801" max="12801" width="9.85546875" style="1" customWidth="1"/>
    <col min="12802" max="12802" width="10.140625" style="1" customWidth="1"/>
    <col min="12803" max="12803" width="4.85546875" style="1" customWidth="1"/>
    <col min="12804" max="12805" width="6.140625" style="1" customWidth="1"/>
    <col min="12806" max="12809" width="6" style="1" customWidth="1"/>
    <col min="12810" max="12815" width="5.140625" style="1" customWidth="1"/>
    <col min="12816" max="12816" width="9.7109375" style="1" customWidth="1"/>
    <col min="12817" max="12817" width="11.7109375" style="1" customWidth="1"/>
    <col min="12818" max="12818" width="9.140625" style="1"/>
    <col min="12819" max="12819" width="9.85546875" style="1" customWidth="1"/>
    <col min="12820" max="12821" width="7.85546875" style="1" customWidth="1"/>
    <col min="12822" max="13052" width="9.140625" style="1"/>
    <col min="13053" max="13053" width="4.42578125" style="1" customWidth="1"/>
    <col min="13054" max="13054" width="12.85546875" style="1" customWidth="1"/>
    <col min="13055" max="13055" width="16.140625" style="1" customWidth="1"/>
    <col min="13056" max="13056" width="7.5703125" style="1" customWidth="1"/>
    <col min="13057" max="13057" width="9.85546875" style="1" customWidth="1"/>
    <col min="13058" max="13058" width="10.140625" style="1" customWidth="1"/>
    <col min="13059" max="13059" width="4.85546875" style="1" customWidth="1"/>
    <col min="13060" max="13061" width="6.140625" style="1" customWidth="1"/>
    <col min="13062" max="13065" width="6" style="1" customWidth="1"/>
    <col min="13066" max="13071" width="5.140625" style="1" customWidth="1"/>
    <col min="13072" max="13072" width="9.7109375" style="1" customWidth="1"/>
    <col min="13073" max="13073" width="11.7109375" style="1" customWidth="1"/>
    <col min="13074" max="13074" width="9.140625" style="1"/>
    <col min="13075" max="13075" width="9.85546875" style="1" customWidth="1"/>
    <col min="13076" max="13077" width="7.85546875" style="1" customWidth="1"/>
    <col min="13078" max="13308" width="9.140625" style="1"/>
    <col min="13309" max="13309" width="4.42578125" style="1" customWidth="1"/>
    <col min="13310" max="13310" width="12.85546875" style="1" customWidth="1"/>
    <col min="13311" max="13311" width="16.140625" style="1" customWidth="1"/>
    <col min="13312" max="13312" width="7.5703125" style="1" customWidth="1"/>
    <col min="13313" max="13313" width="9.85546875" style="1" customWidth="1"/>
    <col min="13314" max="13314" width="10.140625" style="1" customWidth="1"/>
    <col min="13315" max="13315" width="4.85546875" style="1" customWidth="1"/>
    <col min="13316" max="13317" width="6.140625" style="1" customWidth="1"/>
    <col min="13318" max="13321" width="6" style="1" customWidth="1"/>
    <col min="13322" max="13327" width="5.140625" style="1" customWidth="1"/>
    <col min="13328" max="13328" width="9.7109375" style="1" customWidth="1"/>
    <col min="13329" max="13329" width="11.7109375" style="1" customWidth="1"/>
    <col min="13330" max="13330" width="9.140625" style="1"/>
    <col min="13331" max="13331" width="9.85546875" style="1" customWidth="1"/>
    <col min="13332" max="13333" width="7.85546875" style="1" customWidth="1"/>
    <col min="13334" max="13564" width="9.140625" style="1"/>
    <col min="13565" max="13565" width="4.42578125" style="1" customWidth="1"/>
    <col min="13566" max="13566" width="12.85546875" style="1" customWidth="1"/>
    <col min="13567" max="13567" width="16.140625" style="1" customWidth="1"/>
    <col min="13568" max="13568" width="7.5703125" style="1" customWidth="1"/>
    <col min="13569" max="13569" width="9.85546875" style="1" customWidth="1"/>
    <col min="13570" max="13570" width="10.140625" style="1" customWidth="1"/>
    <col min="13571" max="13571" width="4.85546875" style="1" customWidth="1"/>
    <col min="13572" max="13573" width="6.140625" style="1" customWidth="1"/>
    <col min="13574" max="13577" width="6" style="1" customWidth="1"/>
    <col min="13578" max="13583" width="5.140625" style="1" customWidth="1"/>
    <col min="13584" max="13584" width="9.7109375" style="1" customWidth="1"/>
    <col min="13585" max="13585" width="11.7109375" style="1" customWidth="1"/>
    <col min="13586" max="13586" width="9.140625" style="1"/>
    <col min="13587" max="13587" width="9.85546875" style="1" customWidth="1"/>
    <col min="13588" max="13589" width="7.85546875" style="1" customWidth="1"/>
    <col min="13590" max="13820" width="9.140625" style="1"/>
    <col min="13821" max="13821" width="4.42578125" style="1" customWidth="1"/>
    <col min="13822" max="13822" width="12.85546875" style="1" customWidth="1"/>
    <col min="13823" max="13823" width="16.140625" style="1" customWidth="1"/>
    <col min="13824" max="13824" width="7.5703125" style="1" customWidth="1"/>
    <col min="13825" max="13825" width="9.85546875" style="1" customWidth="1"/>
    <col min="13826" max="13826" width="10.140625" style="1" customWidth="1"/>
    <col min="13827" max="13827" width="4.85546875" style="1" customWidth="1"/>
    <col min="13828" max="13829" width="6.140625" style="1" customWidth="1"/>
    <col min="13830" max="13833" width="6" style="1" customWidth="1"/>
    <col min="13834" max="13839" width="5.140625" style="1" customWidth="1"/>
    <col min="13840" max="13840" width="9.7109375" style="1" customWidth="1"/>
    <col min="13841" max="13841" width="11.7109375" style="1" customWidth="1"/>
    <col min="13842" max="13842" width="9.140625" style="1"/>
    <col min="13843" max="13843" width="9.85546875" style="1" customWidth="1"/>
    <col min="13844" max="13845" width="7.85546875" style="1" customWidth="1"/>
    <col min="13846" max="14076" width="9.140625" style="1"/>
    <col min="14077" max="14077" width="4.42578125" style="1" customWidth="1"/>
    <col min="14078" max="14078" width="12.85546875" style="1" customWidth="1"/>
    <col min="14079" max="14079" width="16.140625" style="1" customWidth="1"/>
    <col min="14080" max="14080" width="7.5703125" style="1" customWidth="1"/>
    <col min="14081" max="14081" width="9.85546875" style="1" customWidth="1"/>
    <col min="14082" max="14082" width="10.140625" style="1" customWidth="1"/>
    <col min="14083" max="14083" width="4.85546875" style="1" customWidth="1"/>
    <col min="14084" max="14085" width="6.140625" style="1" customWidth="1"/>
    <col min="14086" max="14089" width="6" style="1" customWidth="1"/>
    <col min="14090" max="14095" width="5.140625" style="1" customWidth="1"/>
    <col min="14096" max="14096" width="9.7109375" style="1" customWidth="1"/>
    <col min="14097" max="14097" width="11.7109375" style="1" customWidth="1"/>
    <col min="14098" max="14098" width="9.140625" style="1"/>
    <col min="14099" max="14099" width="9.85546875" style="1" customWidth="1"/>
    <col min="14100" max="14101" width="7.85546875" style="1" customWidth="1"/>
    <col min="14102" max="14332" width="9.140625" style="1"/>
    <col min="14333" max="14333" width="4.42578125" style="1" customWidth="1"/>
    <col min="14334" max="14334" width="12.85546875" style="1" customWidth="1"/>
    <col min="14335" max="14335" width="16.140625" style="1" customWidth="1"/>
    <col min="14336" max="14336" width="7.5703125" style="1" customWidth="1"/>
    <col min="14337" max="14337" width="9.85546875" style="1" customWidth="1"/>
    <col min="14338" max="14338" width="10.140625" style="1" customWidth="1"/>
    <col min="14339" max="14339" width="4.85546875" style="1" customWidth="1"/>
    <col min="14340" max="14341" width="6.140625" style="1" customWidth="1"/>
    <col min="14342" max="14345" width="6" style="1" customWidth="1"/>
    <col min="14346" max="14351" width="5.140625" style="1" customWidth="1"/>
    <col min="14352" max="14352" width="9.7109375" style="1" customWidth="1"/>
    <col min="14353" max="14353" width="11.7109375" style="1" customWidth="1"/>
    <col min="14354" max="14354" width="9.140625" style="1"/>
    <col min="14355" max="14355" width="9.85546875" style="1" customWidth="1"/>
    <col min="14356" max="14357" width="7.85546875" style="1" customWidth="1"/>
    <col min="14358" max="14588" width="9.140625" style="1"/>
    <col min="14589" max="14589" width="4.42578125" style="1" customWidth="1"/>
    <col min="14590" max="14590" width="12.85546875" style="1" customWidth="1"/>
    <col min="14591" max="14591" width="16.140625" style="1" customWidth="1"/>
    <col min="14592" max="14592" width="7.5703125" style="1" customWidth="1"/>
    <col min="14593" max="14593" width="9.85546875" style="1" customWidth="1"/>
    <col min="14594" max="14594" width="10.140625" style="1" customWidth="1"/>
    <col min="14595" max="14595" width="4.85546875" style="1" customWidth="1"/>
    <col min="14596" max="14597" width="6.140625" style="1" customWidth="1"/>
    <col min="14598" max="14601" width="6" style="1" customWidth="1"/>
    <col min="14602" max="14607" width="5.140625" style="1" customWidth="1"/>
    <col min="14608" max="14608" width="9.7109375" style="1" customWidth="1"/>
    <col min="14609" max="14609" width="11.7109375" style="1" customWidth="1"/>
    <col min="14610" max="14610" width="9.140625" style="1"/>
    <col min="14611" max="14611" width="9.85546875" style="1" customWidth="1"/>
    <col min="14612" max="14613" width="7.85546875" style="1" customWidth="1"/>
    <col min="14614" max="14844" width="9.140625" style="1"/>
    <col min="14845" max="14845" width="4.42578125" style="1" customWidth="1"/>
    <col min="14846" max="14846" width="12.85546875" style="1" customWidth="1"/>
    <col min="14847" max="14847" width="16.140625" style="1" customWidth="1"/>
    <col min="14848" max="14848" width="7.5703125" style="1" customWidth="1"/>
    <col min="14849" max="14849" width="9.85546875" style="1" customWidth="1"/>
    <col min="14850" max="14850" width="10.140625" style="1" customWidth="1"/>
    <col min="14851" max="14851" width="4.85546875" style="1" customWidth="1"/>
    <col min="14852" max="14853" width="6.140625" style="1" customWidth="1"/>
    <col min="14854" max="14857" width="6" style="1" customWidth="1"/>
    <col min="14858" max="14863" width="5.140625" style="1" customWidth="1"/>
    <col min="14864" max="14864" width="9.7109375" style="1" customWidth="1"/>
    <col min="14865" max="14865" width="11.7109375" style="1" customWidth="1"/>
    <col min="14866" max="14866" width="9.140625" style="1"/>
    <col min="14867" max="14867" width="9.85546875" style="1" customWidth="1"/>
    <col min="14868" max="14869" width="7.85546875" style="1" customWidth="1"/>
    <col min="14870" max="15100" width="9.140625" style="1"/>
    <col min="15101" max="15101" width="4.42578125" style="1" customWidth="1"/>
    <col min="15102" max="15102" width="12.85546875" style="1" customWidth="1"/>
    <col min="15103" max="15103" width="16.140625" style="1" customWidth="1"/>
    <col min="15104" max="15104" width="7.5703125" style="1" customWidth="1"/>
    <col min="15105" max="15105" width="9.85546875" style="1" customWidth="1"/>
    <col min="15106" max="15106" width="10.140625" style="1" customWidth="1"/>
    <col min="15107" max="15107" width="4.85546875" style="1" customWidth="1"/>
    <col min="15108" max="15109" width="6.140625" style="1" customWidth="1"/>
    <col min="15110" max="15113" width="6" style="1" customWidth="1"/>
    <col min="15114" max="15119" width="5.140625" style="1" customWidth="1"/>
    <col min="15120" max="15120" width="9.7109375" style="1" customWidth="1"/>
    <col min="15121" max="15121" width="11.7109375" style="1" customWidth="1"/>
    <col min="15122" max="15122" width="9.140625" style="1"/>
    <col min="15123" max="15123" width="9.85546875" style="1" customWidth="1"/>
    <col min="15124" max="15125" width="7.85546875" style="1" customWidth="1"/>
    <col min="15126" max="15356" width="9.140625" style="1"/>
    <col min="15357" max="15357" width="4.42578125" style="1" customWidth="1"/>
    <col min="15358" max="15358" width="12.85546875" style="1" customWidth="1"/>
    <col min="15359" max="15359" width="16.140625" style="1" customWidth="1"/>
    <col min="15360" max="15360" width="7.5703125" style="1" customWidth="1"/>
    <col min="15361" max="15361" width="9.85546875" style="1" customWidth="1"/>
    <col min="15362" max="15362" width="10.140625" style="1" customWidth="1"/>
    <col min="15363" max="15363" width="4.85546875" style="1" customWidth="1"/>
    <col min="15364" max="15365" width="6.140625" style="1" customWidth="1"/>
    <col min="15366" max="15369" width="6" style="1" customWidth="1"/>
    <col min="15370" max="15375" width="5.140625" style="1" customWidth="1"/>
    <col min="15376" max="15376" width="9.7109375" style="1" customWidth="1"/>
    <col min="15377" max="15377" width="11.7109375" style="1" customWidth="1"/>
    <col min="15378" max="15378" width="9.140625" style="1"/>
    <col min="15379" max="15379" width="9.85546875" style="1" customWidth="1"/>
    <col min="15380" max="15381" width="7.85546875" style="1" customWidth="1"/>
    <col min="15382" max="15612" width="9.140625" style="1"/>
    <col min="15613" max="15613" width="4.42578125" style="1" customWidth="1"/>
    <col min="15614" max="15614" width="12.85546875" style="1" customWidth="1"/>
    <col min="15615" max="15615" width="16.140625" style="1" customWidth="1"/>
    <col min="15616" max="15616" width="7.5703125" style="1" customWidth="1"/>
    <col min="15617" max="15617" width="9.85546875" style="1" customWidth="1"/>
    <col min="15618" max="15618" width="10.140625" style="1" customWidth="1"/>
    <col min="15619" max="15619" width="4.85546875" style="1" customWidth="1"/>
    <col min="15620" max="15621" width="6.140625" style="1" customWidth="1"/>
    <col min="15622" max="15625" width="6" style="1" customWidth="1"/>
    <col min="15626" max="15631" width="5.140625" style="1" customWidth="1"/>
    <col min="15632" max="15632" width="9.7109375" style="1" customWidth="1"/>
    <col min="15633" max="15633" width="11.7109375" style="1" customWidth="1"/>
    <col min="15634" max="15634" width="9.140625" style="1"/>
    <col min="15635" max="15635" width="9.85546875" style="1" customWidth="1"/>
    <col min="15636" max="15637" width="7.85546875" style="1" customWidth="1"/>
    <col min="15638" max="15868" width="9.140625" style="1"/>
    <col min="15869" max="15869" width="4.42578125" style="1" customWidth="1"/>
    <col min="15870" max="15870" width="12.85546875" style="1" customWidth="1"/>
    <col min="15871" max="15871" width="16.140625" style="1" customWidth="1"/>
    <col min="15872" max="15872" width="7.5703125" style="1" customWidth="1"/>
    <col min="15873" max="15873" width="9.85546875" style="1" customWidth="1"/>
    <col min="15874" max="15874" width="10.140625" style="1" customWidth="1"/>
    <col min="15875" max="15875" width="4.85546875" style="1" customWidth="1"/>
    <col min="15876" max="15877" width="6.140625" style="1" customWidth="1"/>
    <col min="15878" max="15881" width="6" style="1" customWidth="1"/>
    <col min="15882" max="15887" width="5.140625" style="1" customWidth="1"/>
    <col min="15888" max="15888" width="9.7109375" style="1" customWidth="1"/>
    <col min="15889" max="15889" width="11.7109375" style="1" customWidth="1"/>
    <col min="15890" max="15890" width="9.140625" style="1"/>
    <col min="15891" max="15891" width="9.85546875" style="1" customWidth="1"/>
    <col min="15892" max="15893" width="7.85546875" style="1" customWidth="1"/>
    <col min="15894" max="16124" width="9.140625" style="1"/>
    <col min="16125" max="16125" width="4.42578125" style="1" customWidth="1"/>
    <col min="16126" max="16126" width="12.85546875" style="1" customWidth="1"/>
    <col min="16127" max="16127" width="16.140625" style="1" customWidth="1"/>
    <col min="16128" max="16128" width="7.5703125" style="1" customWidth="1"/>
    <col min="16129" max="16129" width="9.85546875" style="1" customWidth="1"/>
    <col min="16130" max="16130" width="10.140625" style="1" customWidth="1"/>
    <col min="16131" max="16131" width="4.85546875" style="1" customWidth="1"/>
    <col min="16132" max="16133" width="6.140625" style="1" customWidth="1"/>
    <col min="16134" max="16137" width="6" style="1" customWidth="1"/>
    <col min="16138" max="16143" width="5.140625" style="1" customWidth="1"/>
    <col min="16144" max="16144" width="9.7109375" style="1" customWidth="1"/>
    <col min="16145" max="16145" width="11.7109375" style="1" customWidth="1"/>
    <col min="16146" max="16146" width="9.140625" style="1"/>
    <col min="16147" max="16147" width="9.85546875" style="1" customWidth="1"/>
    <col min="16148" max="16149" width="7.85546875" style="1" customWidth="1"/>
    <col min="16150" max="16384" width="9.140625" style="1"/>
  </cols>
  <sheetData>
    <row r="1" spans="1:25">
      <c r="A1" s="120" t="s">
        <v>137</v>
      </c>
      <c r="B1" s="120"/>
      <c r="C1" s="120"/>
      <c r="D1" s="120"/>
      <c r="E1" s="120" t="s">
        <v>69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5">
      <c r="A2" s="120" t="s">
        <v>128</v>
      </c>
      <c r="B2" s="120"/>
      <c r="C2" s="120"/>
      <c r="D2" s="120"/>
      <c r="E2" s="120" t="s">
        <v>220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s="8" customFormat="1" ht="18" hidden="1" customHeight="1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25" ht="15.75" customHeight="1">
      <c r="A5" s="121" t="s">
        <v>62</v>
      </c>
      <c r="B5" s="124" t="s">
        <v>70</v>
      </c>
      <c r="C5" s="127" t="s">
        <v>71</v>
      </c>
      <c r="D5" s="130" t="s">
        <v>64</v>
      </c>
      <c r="E5" s="121" t="s">
        <v>72</v>
      </c>
      <c r="F5" s="121" t="s">
        <v>73</v>
      </c>
      <c r="G5" s="134" t="s">
        <v>74</v>
      </c>
      <c r="H5" s="137" t="s">
        <v>75</v>
      </c>
      <c r="I5" s="155" t="s">
        <v>221</v>
      </c>
      <c r="J5" s="155"/>
      <c r="K5" s="155"/>
      <c r="L5" s="155"/>
      <c r="M5" s="141" t="s">
        <v>77</v>
      </c>
      <c r="N5" s="153" t="s">
        <v>78</v>
      </c>
      <c r="O5" s="153" t="s">
        <v>79</v>
      </c>
      <c r="P5" s="153" t="s">
        <v>80</v>
      </c>
      <c r="Q5" s="153" t="s">
        <v>81</v>
      </c>
      <c r="R5" s="153" t="s">
        <v>82</v>
      </c>
      <c r="S5" s="141" t="s">
        <v>83</v>
      </c>
      <c r="T5" s="145" t="s">
        <v>131</v>
      </c>
      <c r="U5" s="154" t="s">
        <v>84</v>
      </c>
    </row>
    <row r="6" spans="1:25" ht="16.5" customHeight="1">
      <c r="A6" s="122"/>
      <c r="B6" s="125"/>
      <c r="C6" s="128"/>
      <c r="D6" s="131"/>
      <c r="E6" s="122"/>
      <c r="F6" s="122"/>
      <c r="G6" s="135"/>
      <c r="H6" s="138"/>
      <c r="I6" s="148" t="s">
        <v>133</v>
      </c>
      <c r="J6" s="156" t="s">
        <v>134</v>
      </c>
      <c r="K6" s="156" t="s">
        <v>141</v>
      </c>
      <c r="L6" s="151" t="s">
        <v>88</v>
      </c>
      <c r="M6" s="142"/>
      <c r="N6" s="153" t="s">
        <v>89</v>
      </c>
      <c r="O6" s="153" t="s">
        <v>79</v>
      </c>
      <c r="P6" s="153" t="s">
        <v>80</v>
      </c>
      <c r="Q6" s="153" t="s">
        <v>81</v>
      </c>
      <c r="R6" s="153" t="s">
        <v>82</v>
      </c>
      <c r="S6" s="142"/>
      <c r="T6" s="146"/>
      <c r="U6" s="154" t="s">
        <v>90</v>
      </c>
    </row>
    <row r="7" spans="1:25" ht="47.25" customHeight="1">
      <c r="A7" s="123"/>
      <c r="B7" s="126"/>
      <c r="C7" s="129"/>
      <c r="D7" s="132"/>
      <c r="E7" s="123"/>
      <c r="F7" s="123"/>
      <c r="G7" s="136"/>
      <c r="H7" s="139"/>
      <c r="I7" s="136"/>
      <c r="J7" s="157"/>
      <c r="K7" s="157"/>
      <c r="L7" s="152"/>
      <c r="M7" s="143"/>
      <c r="N7" s="153"/>
      <c r="O7" s="153"/>
      <c r="P7" s="153"/>
      <c r="Q7" s="153"/>
      <c r="R7" s="153"/>
      <c r="S7" s="143"/>
      <c r="T7" s="147"/>
      <c r="U7" s="154"/>
      <c r="W7" s="10" t="s">
        <v>91</v>
      </c>
      <c r="X7" s="10" t="s">
        <v>161</v>
      </c>
    </row>
    <row r="8" spans="1:25" ht="13.5" customHeight="1" thickBot="1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25" ht="20.25" customHeight="1">
      <c r="A9" s="58" t="s">
        <v>127</v>
      </c>
      <c r="B9" s="59"/>
      <c r="C9" s="59"/>
      <c r="D9" s="60"/>
      <c r="E9" s="114"/>
      <c r="F9" s="61"/>
      <c r="G9" s="62"/>
      <c r="H9" s="59"/>
      <c r="I9" s="62"/>
      <c r="J9" s="62"/>
      <c r="K9" s="62"/>
      <c r="L9" s="62"/>
      <c r="M9" s="62"/>
      <c r="N9" s="62"/>
      <c r="O9" s="62"/>
      <c r="P9" s="62"/>
      <c r="Q9" s="62"/>
      <c r="R9" s="59"/>
      <c r="S9" s="59"/>
      <c r="T9" s="63"/>
      <c r="U9" s="64"/>
      <c r="V9" s="17"/>
      <c r="W9" s="18"/>
      <c r="X9" s="18"/>
      <c r="Y9" s="17"/>
    </row>
    <row r="10" spans="1:25" s="17" customFormat="1" ht="20.25" customHeight="1">
      <c r="A10" s="100">
        <v>1</v>
      </c>
      <c r="B10" s="115">
        <v>24217215622</v>
      </c>
      <c r="C10" s="102" t="s">
        <v>12</v>
      </c>
      <c r="D10" s="103" t="s">
        <v>35</v>
      </c>
      <c r="E10" s="104">
        <v>36258</v>
      </c>
      <c r="F10" s="105" t="s">
        <v>65</v>
      </c>
      <c r="G10" s="106" t="s">
        <v>14</v>
      </c>
      <c r="H10" s="107">
        <v>6.74</v>
      </c>
      <c r="I10" s="108"/>
      <c r="J10" s="116">
        <v>7.3</v>
      </c>
      <c r="K10" s="116">
        <v>8</v>
      </c>
      <c r="L10" s="107">
        <v>7.58</v>
      </c>
      <c r="M10" s="107">
        <v>6.77</v>
      </c>
      <c r="N10" s="107">
        <v>2.7</v>
      </c>
      <c r="O10" s="109" t="s">
        <v>27</v>
      </c>
      <c r="P10" s="109" t="s">
        <v>27</v>
      </c>
      <c r="Q10" s="109" t="s">
        <v>27</v>
      </c>
      <c r="R10" s="109" t="s">
        <v>27</v>
      </c>
      <c r="S10" s="109" t="s">
        <v>95</v>
      </c>
      <c r="T10" s="110"/>
      <c r="U10" s="111" t="s">
        <v>139</v>
      </c>
      <c r="V10" s="17" t="s">
        <v>222</v>
      </c>
      <c r="W10" s="18">
        <v>0</v>
      </c>
      <c r="X10" s="18"/>
    </row>
    <row r="11" spans="1:25" ht="20.25" customHeight="1">
      <c r="A11" s="65"/>
      <c r="B11" s="21"/>
      <c r="C11" s="21"/>
      <c r="D11" s="34"/>
      <c r="E11" s="66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17"/>
      <c r="W11" s="18"/>
      <c r="X11" s="18"/>
      <c r="Y11" s="1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 L10:M10 O10:R10">
    <cfRule type="cellIs" dxfId="287" priority="17" stopIfTrue="1" operator="lessThan">
      <formula>5</formula>
    </cfRule>
    <cfRule type="cellIs" dxfId="286" priority="18" operator="lessThan">
      <formula>4</formula>
    </cfRule>
  </conditionalFormatting>
  <conditionalFormatting sqref="K10">
    <cfRule type="cellIs" dxfId="285" priority="8" operator="lessThan">
      <formula>5.5</formula>
    </cfRule>
  </conditionalFormatting>
  <conditionalFormatting sqref="L10">
    <cfRule type="cellIs" dxfId="284" priority="13" operator="lessThan">
      <formula>1</formula>
    </cfRule>
  </conditionalFormatting>
  <conditionalFormatting sqref="L10:M10 O10:R10 H10">
    <cfRule type="cellIs" dxfId="283" priority="16" stopIfTrue="1" operator="lessThan">
      <formula>5</formula>
    </cfRule>
  </conditionalFormatting>
  <conditionalFormatting sqref="O1:R9">
    <cfRule type="cellIs" dxfId="282" priority="5" operator="equal">
      <formula>"Nợ"</formula>
    </cfRule>
    <cfRule type="cellIs" dxfId="281" priority="6" operator="equal">
      <formula>"Hỏng"</formula>
    </cfRule>
  </conditionalFormatting>
  <conditionalFormatting sqref="O10:R10 L10:M10">
    <cfRule type="cellIs" dxfId="280" priority="15" operator="lessThan">
      <formula>5.5</formula>
    </cfRule>
  </conditionalFormatting>
  <conditionalFormatting sqref="O10:R10">
    <cfRule type="containsText" dxfId="279" priority="9" operator="containsText" text="Nợ">
      <formula>NOT(ISERROR(SEARCH("Nợ",O10)))</formula>
    </cfRule>
    <cfRule type="cellIs" dxfId="278" priority="14" operator="equal">
      <formula>"Ko Đạt"</formula>
    </cfRule>
    <cfRule type="cellIs" dxfId="277" priority="19" operator="equal">
      <formula>"Nợ"</formula>
    </cfRule>
    <cfRule type="cellIs" dxfId="276" priority="20" operator="equal">
      <formula>"Hỏng"</formula>
    </cfRule>
  </conditionalFormatting>
  <conditionalFormatting sqref="P9:R9">
    <cfRule type="containsText" dxfId="275" priority="4" operator="containsText" text="Nợ">
      <formula>NOT(ISERROR(SEARCH("Nợ",P9)))</formula>
    </cfRule>
  </conditionalFormatting>
  <conditionalFormatting sqref="R9">
    <cfRule type="containsText" dxfId="274" priority="7" operator="containsText" text="N">
      <formula>NOT(ISERROR(SEARCH("N",R9)))</formula>
    </cfRule>
  </conditionalFormatting>
  <conditionalFormatting sqref="R10">
    <cfRule type="containsText" dxfId="273" priority="21" operator="containsText" text="N">
      <formula>NOT(ISERROR(SEARCH("N",R10)))</formula>
    </cfRule>
  </conditionalFormatting>
  <conditionalFormatting sqref="U10">
    <cfRule type="cellIs" dxfId="272" priority="10" operator="notEqual">
      <formula>"CNTN"</formula>
    </cfRule>
    <cfRule type="cellIs" dxfId="271" priority="11" operator="greaterThan">
      <formula>"HOÃN CN"</formula>
    </cfRule>
    <cfRule type="cellIs" dxfId="270" priority="12" operator="greaterThan">
      <formula>"Hoãn CN"</formula>
    </cfRule>
  </conditionalFormatting>
  <conditionalFormatting sqref="V9:W11">
    <cfRule type="cellIs" dxfId="269" priority="24" operator="greaterThan">
      <formula>0</formula>
    </cfRule>
  </conditionalFormatting>
  <conditionalFormatting sqref="X1:X11">
    <cfRule type="containsText" dxfId="268" priority="22" operator="containsText" text="h">
      <formula>NOT(ISERROR(SEARCH("h",X1)))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19</vt:i4>
      </vt:variant>
    </vt:vector>
  </HeadingPairs>
  <TitlesOfParts>
    <vt:vector size="19" baseType="lpstr">
      <vt:lpstr>K23PSU-DLK</vt:lpstr>
      <vt:lpstr>K24PSU-DLK</vt:lpstr>
      <vt:lpstr>K25PSU-DLK</vt:lpstr>
      <vt:lpstr>K26PSU-DLK</vt:lpstr>
      <vt:lpstr>K24DLK</vt:lpstr>
      <vt:lpstr>K25DLK</vt:lpstr>
      <vt:lpstr>K26DLK</vt:lpstr>
      <vt:lpstr>K27DLK</vt:lpstr>
      <vt:lpstr>K24DLL</vt:lpstr>
      <vt:lpstr>K25DLL</vt:lpstr>
      <vt:lpstr>K26DLL</vt:lpstr>
      <vt:lpstr>K27DLL</vt:lpstr>
      <vt:lpstr>K24PSU-DLL</vt:lpstr>
      <vt:lpstr>K26PSU-DLL</vt:lpstr>
      <vt:lpstr>K27SPU-DLL</vt:lpstr>
      <vt:lpstr>K26DSG</vt:lpstr>
      <vt:lpstr>K27DSG</vt:lpstr>
      <vt:lpstr>K26PSU-DLH</vt:lpstr>
      <vt:lpstr>K27C-DHD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2023-06-19T07:04:45Z</cp:lastPrinted>
  <dcterms:created xsi:type="dcterms:W3CDTF">2020-09-22T09:33:45Z</dcterms:created>
  <dcterms:modified xsi:type="dcterms:W3CDTF">2025-09-24T07:16:06Z</dcterms:modified>
</cp:coreProperties>
</file>