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B6038CB-053F-4191-BAB9-41EB25B522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ổng" sheetId="1" r:id="rId1"/>
    <sheet name="thống kê" sheetId="8" r:id="rId2"/>
  </sheets>
  <definedNames>
    <definedName name="_xlnm._FilterDatabase" localSheetId="0" hidden="1">Tổng!$A$11:$V$884</definedName>
    <definedName name="_xlnm.Print_Area" localSheetId="0">Tổng!$A$1:$V$884</definedName>
    <definedName name="_xlnm.Print_Titles" localSheetId="0">Tổng!$9:$11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44" i="1" l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6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1" i="1"/>
  <c r="V552" i="1"/>
  <c r="V553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597" i="1"/>
  <c r="V598" i="1"/>
  <c r="V599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7" i="1"/>
  <c r="V798" i="1"/>
  <c r="V799" i="1"/>
  <c r="V800" i="1"/>
  <c r="V801" i="1"/>
  <c r="V802" i="1"/>
  <c r="V803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B3" i="8" l="1"/>
  <c r="B2" i="8"/>
  <c r="B4" i="8"/>
  <c r="L528" i="1"/>
  <c r="M528" i="1"/>
  <c r="N528" i="1" s="1"/>
  <c r="L529" i="1"/>
  <c r="M529" i="1"/>
  <c r="N529" i="1" s="1"/>
  <c r="L530" i="1"/>
  <c r="M530" i="1"/>
  <c r="N530" i="1" s="1"/>
  <c r="L531" i="1"/>
  <c r="M531" i="1"/>
  <c r="N531" i="1" s="1"/>
  <c r="L532" i="1"/>
  <c r="M532" i="1"/>
  <c r="N532" i="1" s="1"/>
  <c r="L533" i="1"/>
  <c r="M533" i="1"/>
  <c r="N533" i="1" s="1"/>
  <c r="L534" i="1"/>
  <c r="M534" i="1"/>
  <c r="N534" i="1" s="1"/>
  <c r="L535" i="1"/>
  <c r="M535" i="1"/>
  <c r="N535" i="1" s="1"/>
  <c r="L536" i="1"/>
  <c r="M536" i="1"/>
  <c r="N536" i="1" s="1"/>
  <c r="L537" i="1"/>
  <c r="M537" i="1"/>
  <c r="N537" i="1" s="1"/>
  <c r="L538" i="1"/>
  <c r="M538" i="1"/>
  <c r="N538" i="1" s="1"/>
  <c r="L539" i="1"/>
  <c r="M539" i="1"/>
  <c r="N539" i="1" s="1"/>
  <c r="L540" i="1"/>
  <c r="M540" i="1"/>
  <c r="N540" i="1" s="1"/>
  <c r="L541" i="1"/>
  <c r="M541" i="1"/>
  <c r="N541" i="1" s="1"/>
  <c r="L542" i="1"/>
  <c r="M542" i="1"/>
  <c r="N542" i="1" s="1"/>
  <c r="L543" i="1"/>
  <c r="M543" i="1"/>
  <c r="N543" i="1" s="1"/>
  <c r="L544" i="1"/>
  <c r="M544" i="1"/>
  <c r="N544" i="1" s="1"/>
  <c r="L545" i="1"/>
  <c r="M545" i="1"/>
  <c r="N545" i="1" s="1"/>
  <c r="L546" i="1"/>
  <c r="M546" i="1"/>
  <c r="N546" i="1" s="1"/>
  <c r="L547" i="1"/>
  <c r="M547" i="1"/>
  <c r="N547" i="1" s="1"/>
  <c r="L548" i="1"/>
  <c r="M548" i="1"/>
  <c r="N548" i="1" s="1"/>
  <c r="L549" i="1"/>
  <c r="M549" i="1"/>
  <c r="N549" i="1" s="1"/>
  <c r="L550" i="1"/>
  <c r="M550" i="1"/>
  <c r="N550" i="1" s="1"/>
  <c r="L551" i="1"/>
  <c r="M551" i="1"/>
  <c r="N551" i="1" s="1"/>
  <c r="L552" i="1"/>
  <c r="M552" i="1"/>
  <c r="N552" i="1" s="1"/>
  <c r="L553" i="1"/>
  <c r="M553" i="1"/>
  <c r="N553" i="1" s="1"/>
  <c r="L554" i="1"/>
  <c r="M554" i="1"/>
  <c r="N554" i="1" s="1"/>
  <c r="L555" i="1"/>
  <c r="M555" i="1"/>
  <c r="N555" i="1" s="1"/>
  <c r="L556" i="1"/>
  <c r="M556" i="1"/>
  <c r="N556" i="1" s="1"/>
  <c r="L557" i="1"/>
  <c r="M557" i="1"/>
  <c r="N557" i="1" s="1"/>
  <c r="L558" i="1"/>
  <c r="M558" i="1"/>
  <c r="N558" i="1" s="1"/>
  <c r="L559" i="1"/>
  <c r="M559" i="1"/>
  <c r="N559" i="1" s="1"/>
  <c r="L560" i="1"/>
  <c r="M560" i="1"/>
  <c r="N560" i="1" s="1"/>
  <c r="L561" i="1"/>
  <c r="M561" i="1"/>
  <c r="N561" i="1" s="1"/>
  <c r="L562" i="1"/>
  <c r="M562" i="1"/>
  <c r="N562" i="1" s="1"/>
  <c r="L563" i="1"/>
  <c r="M563" i="1"/>
  <c r="N563" i="1" s="1"/>
  <c r="L564" i="1"/>
  <c r="M564" i="1"/>
  <c r="N564" i="1" s="1"/>
  <c r="L565" i="1"/>
  <c r="M565" i="1"/>
  <c r="N565" i="1" s="1"/>
  <c r="L566" i="1"/>
  <c r="M566" i="1"/>
  <c r="N566" i="1" s="1"/>
  <c r="L567" i="1"/>
  <c r="M567" i="1"/>
  <c r="N567" i="1" s="1"/>
  <c r="L568" i="1"/>
  <c r="M568" i="1"/>
  <c r="N568" i="1" s="1"/>
  <c r="L569" i="1"/>
  <c r="M569" i="1"/>
  <c r="N569" i="1" s="1"/>
  <c r="L570" i="1"/>
  <c r="M570" i="1"/>
  <c r="N570" i="1" s="1"/>
  <c r="L571" i="1"/>
  <c r="M571" i="1"/>
  <c r="N571" i="1" s="1"/>
  <c r="L572" i="1"/>
  <c r="M572" i="1"/>
  <c r="N572" i="1" s="1"/>
  <c r="L573" i="1"/>
  <c r="M573" i="1"/>
  <c r="N573" i="1" s="1"/>
  <c r="L574" i="1"/>
  <c r="M574" i="1"/>
  <c r="N574" i="1" s="1"/>
  <c r="L575" i="1"/>
  <c r="M575" i="1"/>
  <c r="N575" i="1" s="1"/>
  <c r="L576" i="1"/>
  <c r="M576" i="1"/>
  <c r="N576" i="1" s="1"/>
  <c r="L577" i="1"/>
  <c r="M577" i="1"/>
  <c r="N577" i="1" s="1"/>
  <c r="L578" i="1"/>
  <c r="M578" i="1"/>
  <c r="N578" i="1" s="1"/>
  <c r="L579" i="1"/>
  <c r="M579" i="1"/>
  <c r="N579" i="1" s="1"/>
  <c r="L580" i="1"/>
  <c r="M580" i="1"/>
  <c r="N580" i="1" s="1"/>
  <c r="L581" i="1"/>
  <c r="M581" i="1"/>
  <c r="N581" i="1" s="1"/>
  <c r="L582" i="1"/>
  <c r="M582" i="1"/>
  <c r="N582" i="1" s="1"/>
  <c r="L583" i="1"/>
  <c r="M583" i="1"/>
  <c r="N583" i="1" s="1"/>
  <c r="L584" i="1"/>
  <c r="M584" i="1"/>
  <c r="N584" i="1" s="1"/>
  <c r="L585" i="1"/>
  <c r="M585" i="1"/>
  <c r="N585" i="1" s="1"/>
  <c r="L586" i="1"/>
  <c r="M586" i="1"/>
  <c r="N586" i="1" s="1"/>
  <c r="L587" i="1"/>
  <c r="M587" i="1"/>
  <c r="N587" i="1" s="1"/>
  <c r="L588" i="1"/>
  <c r="M588" i="1"/>
  <c r="N588" i="1" s="1"/>
  <c r="L589" i="1"/>
  <c r="M589" i="1"/>
  <c r="N589" i="1" s="1"/>
  <c r="L590" i="1"/>
  <c r="M590" i="1"/>
  <c r="N590" i="1" s="1"/>
  <c r="L591" i="1"/>
  <c r="M591" i="1"/>
  <c r="N591" i="1" s="1"/>
  <c r="L592" i="1"/>
  <c r="M592" i="1"/>
  <c r="N592" i="1" s="1"/>
  <c r="L593" i="1"/>
  <c r="M593" i="1"/>
  <c r="N593" i="1" s="1"/>
  <c r="L594" i="1"/>
  <c r="M594" i="1"/>
  <c r="N594" i="1" s="1"/>
  <c r="L595" i="1"/>
  <c r="M595" i="1"/>
  <c r="N595" i="1" s="1"/>
  <c r="L596" i="1"/>
  <c r="M596" i="1"/>
  <c r="N596" i="1" s="1"/>
  <c r="L597" i="1"/>
  <c r="M597" i="1"/>
  <c r="N597" i="1" s="1"/>
  <c r="L598" i="1"/>
  <c r="M598" i="1"/>
  <c r="N598" i="1" s="1"/>
  <c r="L599" i="1"/>
  <c r="M599" i="1"/>
  <c r="N599" i="1" s="1"/>
  <c r="L600" i="1"/>
  <c r="M600" i="1"/>
  <c r="N600" i="1" s="1"/>
  <c r="L601" i="1"/>
  <c r="M601" i="1"/>
  <c r="N601" i="1" s="1"/>
  <c r="L602" i="1"/>
  <c r="M602" i="1"/>
  <c r="N602" i="1" s="1"/>
  <c r="L603" i="1"/>
  <c r="M603" i="1"/>
  <c r="N603" i="1" s="1"/>
  <c r="L604" i="1"/>
  <c r="M604" i="1"/>
  <c r="N604" i="1" s="1"/>
  <c r="L605" i="1"/>
  <c r="M605" i="1"/>
  <c r="N605" i="1" s="1"/>
  <c r="L606" i="1"/>
  <c r="M606" i="1"/>
  <c r="N606" i="1" s="1"/>
  <c r="L607" i="1"/>
  <c r="M607" i="1"/>
  <c r="N607" i="1" s="1"/>
  <c r="L608" i="1"/>
  <c r="M608" i="1"/>
  <c r="N608" i="1" s="1"/>
  <c r="L609" i="1"/>
  <c r="M609" i="1"/>
  <c r="N609" i="1" s="1"/>
  <c r="L610" i="1"/>
  <c r="M610" i="1"/>
  <c r="N610" i="1" s="1"/>
  <c r="L611" i="1"/>
  <c r="M611" i="1"/>
  <c r="N611" i="1" s="1"/>
  <c r="L612" i="1"/>
  <c r="M612" i="1"/>
  <c r="N612" i="1" s="1"/>
  <c r="L613" i="1"/>
  <c r="M613" i="1"/>
  <c r="N613" i="1" s="1"/>
  <c r="L614" i="1"/>
  <c r="M614" i="1"/>
  <c r="N614" i="1" s="1"/>
  <c r="L615" i="1"/>
  <c r="M615" i="1"/>
  <c r="N615" i="1" s="1"/>
  <c r="L616" i="1"/>
  <c r="M616" i="1"/>
  <c r="N616" i="1" s="1"/>
  <c r="L617" i="1"/>
  <c r="M617" i="1"/>
  <c r="N617" i="1" s="1"/>
  <c r="L618" i="1"/>
  <c r="M618" i="1"/>
  <c r="N618" i="1" s="1"/>
  <c r="L619" i="1"/>
  <c r="M619" i="1"/>
  <c r="N619" i="1" s="1"/>
  <c r="L620" i="1"/>
  <c r="M620" i="1"/>
  <c r="N620" i="1" s="1"/>
  <c r="L621" i="1"/>
  <c r="M621" i="1"/>
  <c r="N621" i="1" s="1"/>
  <c r="L622" i="1"/>
  <c r="M622" i="1"/>
  <c r="N622" i="1" s="1"/>
  <c r="L623" i="1"/>
  <c r="M623" i="1"/>
  <c r="N623" i="1" s="1"/>
  <c r="L624" i="1"/>
  <c r="M624" i="1"/>
  <c r="N624" i="1" s="1"/>
  <c r="L625" i="1"/>
  <c r="M625" i="1"/>
  <c r="N625" i="1" s="1"/>
  <c r="L626" i="1"/>
  <c r="M626" i="1"/>
  <c r="N626" i="1" s="1"/>
  <c r="L627" i="1"/>
  <c r="M627" i="1"/>
  <c r="N627" i="1" s="1"/>
  <c r="L628" i="1"/>
  <c r="M628" i="1"/>
  <c r="N628" i="1" s="1"/>
  <c r="L629" i="1"/>
  <c r="M629" i="1"/>
  <c r="N629" i="1" s="1"/>
  <c r="L630" i="1"/>
  <c r="M630" i="1"/>
  <c r="N630" i="1" s="1"/>
  <c r="L631" i="1"/>
  <c r="M631" i="1"/>
  <c r="N631" i="1" s="1"/>
  <c r="L632" i="1"/>
  <c r="M632" i="1"/>
  <c r="N632" i="1" s="1"/>
  <c r="L633" i="1"/>
  <c r="M633" i="1"/>
  <c r="N633" i="1" s="1"/>
  <c r="L634" i="1"/>
  <c r="M634" i="1"/>
  <c r="N634" i="1" s="1"/>
  <c r="L635" i="1"/>
  <c r="M635" i="1"/>
  <c r="N635" i="1" s="1"/>
  <c r="L636" i="1"/>
  <c r="M636" i="1"/>
  <c r="N636" i="1" s="1"/>
  <c r="L637" i="1"/>
  <c r="M637" i="1"/>
  <c r="N637" i="1" s="1"/>
  <c r="L638" i="1"/>
  <c r="M638" i="1"/>
  <c r="N638" i="1" s="1"/>
  <c r="L639" i="1"/>
  <c r="M639" i="1"/>
  <c r="N639" i="1" s="1"/>
  <c r="L640" i="1"/>
  <c r="M640" i="1"/>
  <c r="N640" i="1" s="1"/>
  <c r="L641" i="1"/>
  <c r="M641" i="1"/>
  <c r="N641" i="1" s="1"/>
  <c r="L642" i="1"/>
  <c r="M642" i="1"/>
  <c r="N642" i="1" s="1"/>
  <c r="L643" i="1"/>
  <c r="M643" i="1"/>
  <c r="N643" i="1" s="1"/>
  <c r="L644" i="1"/>
  <c r="M644" i="1"/>
  <c r="N644" i="1" s="1"/>
  <c r="L645" i="1"/>
  <c r="M645" i="1"/>
  <c r="N645" i="1" s="1"/>
  <c r="L646" i="1"/>
  <c r="M646" i="1"/>
  <c r="N646" i="1" s="1"/>
  <c r="L647" i="1"/>
  <c r="M647" i="1"/>
  <c r="N647" i="1" s="1"/>
  <c r="L648" i="1"/>
  <c r="M648" i="1"/>
  <c r="N648" i="1" s="1"/>
  <c r="L649" i="1"/>
  <c r="M649" i="1"/>
  <c r="N649" i="1" s="1"/>
  <c r="L650" i="1"/>
  <c r="M650" i="1"/>
  <c r="N650" i="1" s="1"/>
  <c r="L651" i="1"/>
  <c r="M651" i="1"/>
  <c r="N651" i="1" s="1"/>
  <c r="L652" i="1"/>
  <c r="M652" i="1"/>
  <c r="N652" i="1" s="1"/>
  <c r="L653" i="1"/>
  <c r="M653" i="1"/>
  <c r="N653" i="1" s="1"/>
  <c r="L654" i="1"/>
  <c r="M654" i="1"/>
  <c r="N654" i="1" s="1"/>
  <c r="L655" i="1"/>
  <c r="M655" i="1"/>
  <c r="N655" i="1" s="1"/>
  <c r="L656" i="1"/>
  <c r="M656" i="1"/>
  <c r="N656" i="1" s="1"/>
  <c r="L657" i="1"/>
  <c r="M657" i="1"/>
  <c r="N657" i="1" s="1"/>
  <c r="L658" i="1"/>
  <c r="M658" i="1"/>
  <c r="N658" i="1" s="1"/>
  <c r="L659" i="1"/>
  <c r="M659" i="1"/>
  <c r="N659" i="1" s="1"/>
  <c r="L660" i="1"/>
  <c r="M660" i="1"/>
  <c r="N660" i="1" s="1"/>
  <c r="L661" i="1"/>
  <c r="M661" i="1"/>
  <c r="N661" i="1" s="1"/>
  <c r="L662" i="1"/>
  <c r="M662" i="1"/>
  <c r="N662" i="1" s="1"/>
  <c r="L663" i="1"/>
  <c r="M663" i="1"/>
  <c r="N663" i="1" s="1"/>
  <c r="L664" i="1"/>
  <c r="M664" i="1"/>
  <c r="N664" i="1" s="1"/>
  <c r="L665" i="1"/>
  <c r="M665" i="1"/>
  <c r="N665" i="1" s="1"/>
  <c r="L666" i="1"/>
  <c r="M666" i="1"/>
  <c r="N666" i="1" s="1"/>
  <c r="L667" i="1"/>
  <c r="M667" i="1"/>
  <c r="N667" i="1" s="1"/>
  <c r="L668" i="1"/>
  <c r="M668" i="1"/>
  <c r="N668" i="1" s="1"/>
  <c r="L669" i="1"/>
  <c r="M669" i="1"/>
  <c r="N669" i="1" s="1"/>
  <c r="L670" i="1"/>
  <c r="M670" i="1"/>
  <c r="N670" i="1" s="1"/>
  <c r="L671" i="1"/>
  <c r="M671" i="1"/>
  <c r="N671" i="1" s="1"/>
  <c r="L672" i="1"/>
  <c r="M672" i="1"/>
  <c r="N672" i="1" s="1"/>
  <c r="L673" i="1"/>
  <c r="M673" i="1"/>
  <c r="N673" i="1" s="1"/>
  <c r="L674" i="1"/>
  <c r="M674" i="1"/>
  <c r="N674" i="1" s="1"/>
  <c r="L675" i="1"/>
  <c r="M675" i="1"/>
  <c r="N675" i="1" s="1"/>
  <c r="L676" i="1"/>
  <c r="M676" i="1"/>
  <c r="N676" i="1" s="1"/>
  <c r="L677" i="1"/>
  <c r="M677" i="1"/>
  <c r="N677" i="1" s="1"/>
  <c r="L678" i="1"/>
  <c r="M678" i="1"/>
  <c r="N678" i="1" s="1"/>
  <c r="L679" i="1"/>
  <c r="M679" i="1"/>
  <c r="N679" i="1" s="1"/>
  <c r="L680" i="1"/>
  <c r="M680" i="1"/>
  <c r="N680" i="1" s="1"/>
  <c r="L681" i="1"/>
  <c r="M681" i="1"/>
  <c r="N681" i="1" s="1"/>
  <c r="L682" i="1"/>
  <c r="M682" i="1"/>
  <c r="N682" i="1" s="1"/>
  <c r="L683" i="1"/>
  <c r="M683" i="1"/>
  <c r="N683" i="1" s="1"/>
  <c r="L684" i="1"/>
  <c r="M684" i="1"/>
  <c r="N684" i="1" s="1"/>
  <c r="L685" i="1"/>
  <c r="M685" i="1"/>
  <c r="N685" i="1" s="1"/>
  <c r="L686" i="1"/>
  <c r="M686" i="1"/>
  <c r="N686" i="1" s="1"/>
  <c r="L687" i="1"/>
  <c r="M687" i="1"/>
  <c r="N687" i="1" s="1"/>
  <c r="L688" i="1"/>
  <c r="M688" i="1"/>
  <c r="N688" i="1" s="1"/>
  <c r="L689" i="1"/>
  <c r="M689" i="1"/>
  <c r="N689" i="1" s="1"/>
  <c r="L690" i="1"/>
  <c r="M690" i="1"/>
  <c r="N690" i="1" s="1"/>
  <c r="L691" i="1"/>
  <c r="M691" i="1"/>
  <c r="N691" i="1" s="1"/>
  <c r="L692" i="1"/>
  <c r="M692" i="1"/>
  <c r="N692" i="1" s="1"/>
  <c r="L693" i="1"/>
  <c r="M693" i="1"/>
  <c r="N693" i="1" s="1"/>
  <c r="L694" i="1"/>
  <c r="M694" i="1"/>
  <c r="N694" i="1" s="1"/>
  <c r="L695" i="1"/>
  <c r="M695" i="1"/>
  <c r="N695" i="1" s="1"/>
  <c r="L696" i="1"/>
  <c r="M696" i="1"/>
  <c r="N696" i="1" s="1"/>
  <c r="L697" i="1"/>
  <c r="M697" i="1"/>
  <c r="N697" i="1" s="1"/>
  <c r="L698" i="1"/>
  <c r="M698" i="1"/>
  <c r="N698" i="1" s="1"/>
  <c r="L699" i="1"/>
  <c r="M699" i="1"/>
  <c r="N699" i="1" s="1"/>
  <c r="L700" i="1"/>
  <c r="M700" i="1"/>
  <c r="N700" i="1" s="1"/>
  <c r="L701" i="1"/>
  <c r="M701" i="1"/>
  <c r="N701" i="1" s="1"/>
  <c r="L702" i="1"/>
  <c r="M702" i="1"/>
  <c r="N702" i="1" s="1"/>
  <c r="L703" i="1"/>
  <c r="M703" i="1"/>
  <c r="N703" i="1" s="1"/>
  <c r="L704" i="1"/>
  <c r="M704" i="1"/>
  <c r="N704" i="1" s="1"/>
  <c r="L705" i="1"/>
  <c r="M705" i="1"/>
  <c r="N705" i="1" s="1"/>
  <c r="L706" i="1"/>
  <c r="M706" i="1"/>
  <c r="N706" i="1" s="1"/>
  <c r="L707" i="1"/>
  <c r="M707" i="1"/>
  <c r="N707" i="1" s="1"/>
  <c r="L708" i="1"/>
  <c r="M708" i="1"/>
  <c r="N708" i="1" s="1"/>
  <c r="L709" i="1"/>
  <c r="M709" i="1"/>
  <c r="N709" i="1" s="1"/>
  <c r="L710" i="1"/>
  <c r="M710" i="1"/>
  <c r="N710" i="1" s="1"/>
  <c r="L711" i="1"/>
  <c r="M711" i="1"/>
  <c r="N711" i="1" s="1"/>
  <c r="L712" i="1"/>
  <c r="M712" i="1"/>
  <c r="N712" i="1" s="1"/>
  <c r="L713" i="1"/>
  <c r="M713" i="1"/>
  <c r="N713" i="1" s="1"/>
  <c r="L714" i="1"/>
  <c r="M714" i="1"/>
  <c r="N714" i="1" s="1"/>
  <c r="L715" i="1"/>
  <c r="M715" i="1"/>
  <c r="N715" i="1" s="1"/>
  <c r="L716" i="1"/>
  <c r="M716" i="1"/>
  <c r="N716" i="1" s="1"/>
  <c r="L717" i="1"/>
  <c r="M717" i="1"/>
  <c r="N717" i="1" s="1"/>
  <c r="L718" i="1"/>
  <c r="M718" i="1"/>
  <c r="N718" i="1" s="1"/>
  <c r="L719" i="1"/>
  <c r="M719" i="1"/>
  <c r="N719" i="1" s="1"/>
  <c r="L720" i="1"/>
  <c r="M720" i="1"/>
  <c r="N720" i="1" s="1"/>
  <c r="L721" i="1"/>
  <c r="M721" i="1"/>
  <c r="N721" i="1" s="1"/>
  <c r="L722" i="1"/>
  <c r="M722" i="1"/>
  <c r="N722" i="1" s="1"/>
  <c r="L723" i="1"/>
  <c r="M723" i="1"/>
  <c r="N723" i="1" s="1"/>
  <c r="L724" i="1"/>
  <c r="M724" i="1"/>
  <c r="N724" i="1" s="1"/>
  <c r="L725" i="1"/>
  <c r="M725" i="1"/>
  <c r="N725" i="1" s="1"/>
  <c r="L726" i="1"/>
  <c r="M726" i="1"/>
  <c r="N726" i="1" s="1"/>
  <c r="L727" i="1"/>
  <c r="M727" i="1"/>
  <c r="N727" i="1" s="1"/>
  <c r="L728" i="1"/>
  <c r="M728" i="1"/>
  <c r="N728" i="1" s="1"/>
  <c r="L729" i="1"/>
  <c r="M729" i="1"/>
  <c r="N729" i="1" s="1"/>
  <c r="L730" i="1"/>
  <c r="M730" i="1"/>
  <c r="N730" i="1" s="1"/>
  <c r="L731" i="1"/>
  <c r="M731" i="1"/>
  <c r="N731" i="1" s="1"/>
  <c r="L732" i="1"/>
  <c r="M732" i="1"/>
  <c r="N732" i="1" s="1"/>
  <c r="L733" i="1"/>
  <c r="M733" i="1"/>
  <c r="N733" i="1" s="1"/>
  <c r="L734" i="1"/>
  <c r="M734" i="1"/>
  <c r="N734" i="1" s="1"/>
  <c r="L735" i="1"/>
  <c r="M735" i="1"/>
  <c r="N735" i="1" s="1"/>
  <c r="L736" i="1"/>
  <c r="M736" i="1"/>
  <c r="N736" i="1" s="1"/>
  <c r="L737" i="1"/>
  <c r="M737" i="1"/>
  <c r="N737" i="1" s="1"/>
  <c r="L738" i="1"/>
  <c r="M738" i="1"/>
  <c r="N738" i="1" s="1"/>
  <c r="L739" i="1"/>
  <c r="M739" i="1"/>
  <c r="N739" i="1" s="1"/>
  <c r="L740" i="1"/>
  <c r="M740" i="1"/>
  <c r="N740" i="1" s="1"/>
  <c r="L741" i="1"/>
  <c r="M741" i="1"/>
  <c r="N741" i="1" s="1"/>
  <c r="L742" i="1"/>
  <c r="M742" i="1"/>
  <c r="N742" i="1" s="1"/>
  <c r="L743" i="1"/>
  <c r="M743" i="1"/>
  <c r="N743" i="1" s="1"/>
  <c r="L744" i="1"/>
  <c r="M744" i="1"/>
  <c r="N744" i="1" s="1"/>
  <c r="L745" i="1"/>
  <c r="M745" i="1"/>
  <c r="N745" i="1" s="1"/>
  <c r="L746" i="1"/>
  <c r="M746" i="1"/>
  <c r="N746" i="1" s="1"/>
  <c r="L747" i="1"/>
  <c r="M747" i="1"/>
  <c r="N747" i="1" s="1"/>
  <c r="L748" i="1"/>
  <c r="M748" i="1"/>
  <c r="N748" i="1" s="1"/>
  <c r="L749" i="1"/>
  <c r="M749" i="1"/>
  <c r="N749" i="1" s="1"/>
  <c r="L750" i="1"/>
  <c r="M750" i="1"/>
  <c r="N750" i="1" s="1"/>
  <c r="L751" i="1"/>
  <c r="M751" i="1"/>
  <c r="N751" i="1" s="1"/>
  <c r="L752" i="1"/>
  <c r="M752" i="1"/>
  <c r="N752" i="1" s="1"/>
  <c r="L753" i="1"/>
  <c r="M753" i="1"/>
  <c r="N753" i="1" s="1"/>
  <c r="L754" i="1"/>
  <c r="M754" i="1"/>
  <c r="N754" i="1" s="1"/>
  <c r="L755" i="1"/>
  <c r="M755" i="1"/>
  <c r="N755" i="1" s="1"/>
  <c r="L756" i="1"/>
  <c r="M756" i="1"/>
  <c r="N756" i="1" s="1"/>
  <c r="L757" i="1"/>
  <c r="M757" i="1"/>
  <c r="N757" i="1" s="1"/>
  <c r="L758" i="1"/>
  <c r="M758" i="1"/>
  <c r="N758" i="1" s="1"/>
  <c r="L759" i="1"/>
  <c r="M759" i="1"/>
  <c r="N759" i="1" s="1"/>
  <c r="L760" i="1"/>
  <c r="M760" i="1"/>
  <c r="N760" i="1" s="1"/>
  <c r="L761" i="1"/>
  <c r="M761" i="1"/>
  <c r="N761" i="1" s="1"/>
  <c r="L762" i="1"/>
  <c r="M762" i="1"/>
  <c r="N762" i="1" s="1"/>
  <c r="L763" i="1"/>
  <c r="M763" i="1"/>
  <c r="N763" i="1" s="1"/>
  <c r="L764" i="1"/>
  <c r="M764" i="1"/>
  <c r="N764" i="1" s="1"/>
  <c r="L765" i="1"/>
  <c r="M765" i="1"/>
  <c r="N765" i="1" s="1"/>
  <c r="L766" i="1"/>
  <c r="M766" i="1"/>
  <c r="N766" i="1" s="1"/>
  <c r="L767" i="1"/>
  <c r="M767" i="1"/>
  <c r="N767" i="1" s="1"/>
  <c r="L768" i="1"/>
  <c r="M768" i="1"/>
  <c r="N768" i="1" s="1"/>
  <c r="L769" i="1"/>
  <c r="M769" i="1"/>
  <c r="N769" i="1" s="1"/>
  <c r="L770" i="1"/>
  <c r="M770" i="1"/>
  <c r="N770" i="1" s="1"/>
  <c r="L771" i="1"/>
  <c r="M771" i="1"/>
  <c r="N771" i="1" s="1"/>
  <c r="L772" i="1"/>
  <c r="M772" i="1"/>
  <c r="N772" i="1" s="1"/>
  <c r="L773" i="1"/>
  <c r="M773" i="1"/>
  <c r="N773" i="1" s="1"/>
  <c r="L774" i="1"/>
  <c r="M774" i="1"/>
  <c r="N774" i="1" s="1"/>
  <c r="L775" i="1"/>
  <c r="M775" i="1"/>
  <c r="N775" i="1" s="1"/>
  <c r="L776" i="1"/>
  <c r="M776" i="1"/>
  <c r="N776" i="1" s="1"/>
  <c r="L777" i="1"/>
  <c r="M777" i="1"/>
  <c r="N777" i="1" s="1"/>
  <c r="L778" i="1"/>
  <c r="M778" i="1"/>
  <c r="N778" i="1" s="1"/>
  <c r="L779" i="1"/>
  <c r="M779" i="1"/>
  <c r="N779" i="1" s="1"/>
  <c r="L780" i="1"/>
  <c r="M780" i="1"/>
  <c r="N780" i="1" s="1"/>
  <c r="L781" i="1"/>
  <c r="M781" i="1"/>
  <c r="N781" i="1" s="1"/>
  <c r="L782" i="1"/>
  <c r="M782" i="1"/>
  <c r="N782" i="1" s="1"/>
  <c r="L783" i="1"/>
  <c r="M783" i="1"/>
  <c r="N783" i="1" s="1"/>
  <c r="L784" i="1"/>
  <c r="M784" i="1"/>
  <c r="N784" i="1" s="1"/>
  <c r="L785" i="1"/>
  <c r="M785" i="1"/>
  <c r="N785" i="1" s="1"/>
  <c r="L786" i="1"/>
  <c r="M786" i="1"/>
  <c r="N786" i="1" s="1"/>
  <c r="L787" i="1"/>
  <c r="M787" i="1"/>
  <c r="N787" i="1" s="1"/>
  <c r="L788" i="1"/>
  <c r="M788" i="1"/>
  <c r="N788" i="1" s="1"/>
  <c r="L789" i="1"/>
  <c r="M789" i="1"/>
  <c r="N789" i="1" s="1"/>
  <c r="L790" i="1"/>
  <c r="M790" i="1"/>
  <c r="N790" i="1" s="1"/>
  <c r="L791" i="1"/>
  <c r="M791" i="1"/>
  <c r="N791" i="1" s="1"/>
  <c r="L792" i="1"/>
  <c r="M792" i="1"/>
  <c r="N792" i="1" s="1"/>
  <c r="L793" i="1"/>
  <c r="M793" i="1"/>
  <c r="N793" i="1" s="1"/>
  <c r="L794" i="1"/>
  <c r="M794" i="1"/>
  <c r="N794" i="1" s="1"/>
  <c r="L795" i="1"/>
  <c r="M795" i="1"/>
  <c r="N795" i="1" s="1"/>
  <c r="L796" i="1"/>
  <c r="M796" i="1"/>
  <c r="N796" i="1" s="1"/>
  <c r="L797" i="1"/>
  <c r="M797" i="1"/>
  <c r="N797" i="1" s="1"/>
  <c r="L798" i="1"/>
  <c r="M798" i="1"/>
  <c r="N798" i="1" s="1"/>
  <c r="L799" i="1"/>
  <c r="M799" i="1"/>
  <c r="N799" i="1" s="1"/>
  <c r="L800" i="1"/>
  <c r="M800" i="1"/>
  <c r="N800" i="1" s="1"/>
  <c r="L801" i="1"/>
  <c r="M801" i="1"/>
  <c r="N801" i="1" s="1"/>
  <c r="L802" i="1"/>
  <c r="M802" i="1"/>
  <c r="N802" i="1" s="1"/>
  <c r="L803" i="1"/>
  <c r="M803" i="1"/>
  <c r="N803" i="1" s="1"/>
  <c r="L804" i="1"/>
  <c r="M804" i="1"/>
  <c r="N804" i="1" s="1"/>
  <c r="L805" i="1"/>
  <c r="M805" i="1"/>
  <c r="N805" i="1" s="1"/>
  <c r="L806" i="1"/>
  <c r="M806" i="1"/>
  <c r="N806" i="1" s="1"/>
  <c r="L807" i="1"/>
  <c r="M807" i="1"/>
  <c r="N807" i="1" s="1"/>
  <c r="L808" i="1"/>
  <c r="M808" i="1"/>
  <c r="N808" i="1" s="1"/>
  <c r="L809" i="1"/>
  <c r="M809" i="1"/>
  <c r="N809" i="1" s="1"/>
  <c r="L810" i="1"/>
  <c r="M810" i="1"/>
  <c r="N810" i="1" s="1"/>
  <c r="L811" i="1"/>
  <c r="M811" i="1"/>
  <c r="N811" i="1" s="1"/>
  <c r="L812" i="1"/>
  <c r="M812" i="1"/>
  <c r="N812" i="1" s="1"/>
  <c r="L813" i="1"/>
  <c r="M813" i="1"/>
  <c r="N813" i="1" s="1"/>
  <c r="L814" i="1"/>
  <c r="M814" i="1"/>
  <c r="N814" i="1" s="1"/>
  <c r="L815" i="1"/>
  <c r="M815" i="1"/>
  <c r="N815" i="1" s="1"/>
  <c r="L816" i="1"/>
  <c r="M816" i="1"/>
  <c r="N816" i="1" s="1"/>
  <c r="L817" i="1"/>
  <c r="M817" i="1"/>
  <c r="N817" i="1" s="1"/>
  <c r="L818" i="1"/>
  <c r="M818" i="1"/>
  <c r="N818" i="1" s="1"/>
  <c r="L819" i="1"/>
  <c r="M819" i="1"/>
  <c r="N819" i="1" s="1"/>
  <c r="L820" i="1"/>
  <c r="M820" i="1"/>
  <c r="N820" i="1" s="1"/>
  <c r="L821" i="1"/>
  <c r="M821" i="1"/>
  <c r="N821" i="1" s="1"/>
  <c r="L822" i="1"/>
  <c r="M822" i="1"/>
  <c r="N822" i="1" s="1"/>
  <c r="L823" i="1"/>
  <c r="M823" i="1"/>
  <c r="N823" i="1" s="1"/>
  <c r="L824" i="1"/>
  <c r="M824" i="1"/>
  <c r="N824" i="1" s="1"/>
  <c r="L825" i="1"/>
  <c r="M825" i="1"/>
  <c r="N825" i="1" s="1"/>
  <c r="L826" i="1"/>
  <c r="M826" i="1"/>
  <c r="N826" i="1" s="1"/>
  <c r="L827" i="1"/>
  <c r="M827" i="1"/>
  <c r="N827" i="1" s="1"/>
  <c r="L828" i="1"/>
  <c r="M828" i="1"/>
  <c r="N828" i="1" s="1"/>
  <c r="L829" i="1"/>
  <c r="M829" i="1"/>
  <c r="N829" i="1" s="1"/>
  <c r="L830" i="1"/>
  <c r="M830" i="1"/>
  <c r="N830" i="1" s="1"/>
  <c r="L831" i="1"/>
  <c r="M831" i="1"/>
  <c r="N831" i="1" s="1"/>
  <c r="L832" i="1"/>
  <c r="M832" i="1"/>
  <c r="N832" i="1" s="1"/>
  <c r="L833" i="1"/>
  <c r="M833" i="1"/>
  <c r="N833" i="1" s="1"/>
  <c r="L834" i="1"/>
  <c r="M834" i="1"/>
  <c r="N834" i="1" s="1"/>
  <c r="L835" i="1"/>
  <c r="M835" i="1"/>
  <c r="N835" i="1" s="1"/>
  <c r="L836" i="1"/>
  <c r="M836" i="1"/>
  <c r="N836" i="1" s="1"/>
  <c r="L837" i="1"/>
  <c r="M837" i="1"/>
  <c r="N837" i="1" s="1"/>
  <c r="L838" i="1"/>
  <c r="M838" i="1"/>
  <c r="N838" i="1" s="1"/>
  <c r="L839" i="1"/>
  <c r="M839" i="1"/>
  <c r="N839" i="1" s="1"/>
  <c r="L840" i="1"/>
  <c r="M840" i="1"/>
  <c r="N840" i="1" s="1"/>
  <c r="L841" i="1"/>
  <c r="M841" i="1"/>
  <c r="N841" i="1" s="1"/>
  <c r="L842" i="1"/>
  <c r="M842" i="1"/>
  <c r="N842" i="1" s="1"/>
  <c r="L843" i="1"/>
  <c r="M843" i="1"/>
  <c r="N843" i="1" s="1"/>
  <c r="L844" i="1"/>
  <c r="M844" i="1"/>
  <c r="N844" i="1" s="1"/>
  <c r="L845" i="1"/>
  <c r="M845" i="1"/>
  <c r="N845" i="1" s="1"/>
  <c r="L846" i="1"/>
  <c r="M846" i="1"/>
  <c r="N846" i="1" s="1"/>
  <c r="L847" i="1"/>
  <c r="M847" i="1"/>
  <c r="N847" i="1" s="1"/>
  <c r="L848" i="1"/>
  <c r="M848" i="1"/>
  <c r="N848" i="1" s="1"/>
  <c r="L849" i="1"/>
  <c r="M849" i="1"/>
  <c r="N849" i="1" s="1"/>
  <c r="L850" i="1"/>
  <c r="M850" i="1"/>
  <c r="N850" i="1" s="1"/>
  <c r="L851" i="1"/>
  <c r="M851" i="1"/>
  <c r="N851" i="1" s="1"/>
  <c r="L852" i="1"/>
  <c r="M852" i="1"/>
  <c r="N852" i="1" s="1"/>
  <c r="L853" i="1"/>
  <c r="M853" i="1"/>
  <c r="N853" i="1" s="1"/>
  <c r="L854" i="1"/>
  <c r="M854" i="1"/>
  <c r="N854" i="1" s="1"/>
  <c r="L855" i="1"/>
  <c r="M855" i="1"/>
  <c r="N855" i="1" s="1"/>
  <c r="L856" i="1"/>
  <c r="M856" i="1"/>
  <c r="N856" i="1" s="1"/>
  <c r="L857" i="1"/>
  <c r="M857" i="1"/>
  <c r="N857" i="1" s="1"/>
  <c r="L858" i="1"/>
  <c r="M858" i="1"/>
  <c r="N858" i="1" s="1"/>
  <c r="L859" i="1"/>
  <c r="M859" i="1"/>
  <c r="N859" i="1" s="1"/>
  <c r="L860" i="1"/>
  <c r="M860" i="1"/>
  <c r="N860" i="1" s="1"/>
  <c r="L861" i="1"/>
  <c r="M861" i="1"/>
  <c r="N861" i="1" s="1"/>
  <c r="L862" i="1"/>
  <c r="M862" i="1"/>
  <c r="N862" i="1" s="1"/>
  <c r="L863" i="1"/>
  <c r="M863" i="1"/>
  <c r="N863" i="1" s="1"/>
  <c r="L864" i="1"/>
  <c r="M864" i="1"/>
  <c r="N864" i="1" s="1"/>
  <c r="L865" i="1"/>
  <c r="M865" i="1"/>
  <c r="N865" i="1" s="1"/>
  <c r="L866" i="1"/>
  <c r="M866" i="1"/>
  <c r="N866" i="1" s="1"/>
  <c r="L867" i="1"/>
  <c r="M867" i="1"/>
  <c r="N867" i="1" s="1"/>
  <c r="L868" i="1"/>
  <c r="M868" i="1"/>
  <c r="N868" i="1" s="1"/>
  <c r="L869" i="1"/>
  <c r="M869" i="1"/>
  <c r="N869" i="1" s="1"/>
  <c r="L870" i="1"/>
  <c r="M870" i="1"/>
  <c r="N870" i="1" s="1"/>
  <c r="L871" i="1"/>
  <c r="M871" i="1"/>
  <c r="N871" i="1" s="1"/>
  <c r="L872" i="1"/>
  <c r="M872" i="1"/>
  <c r="N872" i="1" s="1"/>
  <c r="L873" i="1"/>
  <c r="M873" i="1"/>
  <c r="N873" i="1" s="1"/>
  <c r="L874" i="1"/>
  <c r="M874" i="1"/>
  <c r="N874" i="1" s="1"/>
  <c r="L875" i="1"/>
  <c r="M875" i="1"/>
  <c r="N875" i="1" s="1"/>
  <c r="L876" i="1"/>
  <c r="M876" i="1"/>
  <c r="N876" i="1" s="1"/>
  <c r="L877" i="1"/>
  <c r="M877" i="1"/>
  <c r="N877" i="1" s="1"/>
  <c r="L878" i="1"/>
  <c r="M878" i="1"/>
  <c r="N878" i="1" s="1"/>
  <c r="L879" i="1"/>
  <c r="M879" i="1"/>
  <c r="N879" i="1" s="1"/>
  <c r="L880" i="1"/>
  <c r="M880" i="1"/>
  <c r="N880" i="1" s="1"/>
  <c r="L881" i="1"/>
  <c r="M881" i="1"/>
  <c r="N881" i="1" s="1"/>
  <c r="L882" i="1"/>
  <c r="M882" i="1"/>
  <c r="N882" i="1" s="1"/>
  <c r="L883" i="1"/>
  <c r="M883" i="1"/>
  <c r="N883" i="1" s="1"/>
  <c r="L884" i="1"/>
  <c r="M884" i="1"/>
  <c r="N884" i="1" s="1"/>
  <c r="L251" i="1"/>
  <c r="M251" i="1"/>
  <c r="N251" i="1" s="1"/>
  <c r="L252" i="1"/>
  <c r="M252" i="1"/>
  <c r="N252" i="1" s="1"/>
  <c r="L253" i="1"/>
  <c r="M253" i="1"/>
  <c r="N253" i="1" s="1"/>
  <c r="L254" i="1"/>
  <c r="M254" i="1"/>
  <c r="N254" i="1" s="1"/>
  <c r="L255" i="1"/>
  <c r="M255" i="1"/>
  <c r="N255" i="1" s="1"/>
  <c r="L256" i="1"/>
  <c r="M256" i="1"/>
  <c r="N256" i="1" s="1"/>
  <c r="L257" i="1"/>
  <c r="M257" i="1"/>
  <c r="N257" i="1" s="1"/>
  <c r="L258" i="1"/>
  <c r="M258" i="1"/>
  <c r="N258" i="1" s="1"/>
  <c r="L259" i="1"/>
  <c r="M259" i="1"/>
  <c r="N259" i="1" s="1"/>
  <c r="L260" i="1"/>
  <c r="M260" i="1"/>
  <c r="N260" i="1" s="1"/>
  <c r="L261" i="1"/>
  <c r="M261" i="1"/>
  <c r="N261" i="1" s="1"/>
  <c r="L262" i="1"/>
  <c r="M262" i="1"/>
  <c r="N262" i="1" s="1"/>
  <c r="L263" i="1"/>
  <c r="M263" i="1"/>
  <c r="N263" i="1" s="1"/>
  <c r="L264" i="1"/>
  <c r="M264" i="1"/>
  <c r="N264" i="1" s="1"/>
  <c r="L265" i="1"/>
  <c r="M265" i="1"/>
  <c r="N265" i="1" s="1"/>
  <c r="L266" i="1"/>
  <c r="M266" i="1"/>
  <c r="N266" i="1" s="1"/>
  <c r="L267" i="1"/>
  <c r="M267" i="1"/>
  <c r="N267" i="1" s="1"/>
  <c r="L268" i="1"/>
  <c r="M268" i="1"/>
  <c r="N268" i="1" s="1"/>
  <c r="L269" i="1"/>
  <c r="M269" i="1"/>
  <c r="N269" i="1" s="1"/>
  <c r="L270" i="1"/>
  <c r="M270" i="1"/>
  <c r="N270" i="1" s="1"/>
  <c r="L271" i="1"/>
  <c r="M271" i="1"/>
  <c r="N271" i="1" s="1"/>
  <c r="L272" i="1"/>
  <c r="M272" i="1"/>
  <c r="N272" i="1" s="1"/>
  <c r="L273" i="1"/>
  <c r="M273" i="1"/>
  <c r="N273" i="1" s="1"/>
  <c r="L274" i="1"/>
  <c r="M274" i="1"/>
  <c r="N274" i="1" s="1"/>
  <c r="L275" i="1"/>
  <c r="M275" i="1"/>
  <c r="N275" i="1" s="1"/>
  <c r="L276" i="1"/>
  <c r="M276" i="1"/>
  <c r="N276" i="1" s="1"/>
  <c r="L277" i="1"/>
  <c r="M277" i="1"/>
  <c r="N277" i="1" s="1"/>
  <c r="L278" i="1"/>
  <c r="M278" i="1"/>
  <c r="N278" i="1" s="1"/>
  <c r="L279" i="1"/>
  <c r="M279" i="1"/>
  <c r="N279" i="1" s="1"/>
  <c r="L280" i="1"/>
  <c r="M280" i="1"/>
  <c r="N280" i="1" s="1"/>
  <c r="L281" i="1"/>
  <c r="M281" i="1"/>
  <c r="N281" i="1" s="1"/>
  <c r="L282" i="1"/>
  <c r="M282" i="1"/>
  <c r="N282" i="1" s="1"/>
  <c r="L283" i="1"/>
  <c r="M283" i="1"/>
  <c r="N283" i="1" s="1"/>
  <c r="L284" i="1"/>
  <c r="M284" i="1"/>
  <c r="N284" i="1" s="1"/>
  <c r="L285" i="1"/>
  <c r="M285" i="1"/>
  <c r="N285" i="1" s="1"/>
  <c r="L286" i="1"/>
  <c r="M286" i="1"/>
  <c r="N286" i="1" s="1"/>
  <c r="L287" i="1"/>
  <c r="M287" i="1"/>
  <c r="N287" i="1" s="1"/>
  <c r="L288" i="1"/>
  <c r="M288" i="1"/>
  <c r="N288" i="1" s="1"/>
  <c r="L289" i="1"/>
  <c r="M289" i="1"/>
  <c r="N289" i="1" s="1"/>
  <c r="L290" i="1"/>
  <c r="M290" i="1"/>
  <c r="N290" i="1" s="1"/>
  <c r="L291" i="1"/>
  <c r="M291" i="1"/>
  <c r="N291" i="1" s="1"/>
  <c r="L292" i="1"/>
  <c r="M292" i="1"/>
  <c r="N292" i="1" s="1"/>
  <c r="L293" i="1"/>
  <c r="M293" i="1"/>
  <c r="N293" i="1" s="1"/>
  <c r="L294" i="1"/>
  <c r="M294" i="1"/>
  <c r="N294" i="1" s="1"/>
  <c r="L295" i="1"/>
  <c r="M295" i="1"/>
  <c r="N295" i="1" s="1"/>
  <c r="L296" i="1"/>
  <c r="M296" i="1"/>
  <c r="N296" i="1" s="1"/>
  <c r="L297" i="1"/>
  <c r="M297" i="1"/>
  <c r="N297" i="1" s="1"/>
  <c r="L298" i="1"/>
  <c r="M298" i="1"/>
  <c r="N298" i="1" s="1"/>
  <c r="L299" i="1"/>
  <c r="M299" i="1"/>
  <c r="N299" i="1" s="1"/>
  <c r="L300" i="1"/>
  <c r="M300" i="1"/>
  <c r="N300" i="1" s="1"/>
  <c r="L301" i="1"/>
  <c r="M301" i="1"/>
  <c r="N301" i="1" s="1"/>
  <c r="L302" i="1"/>
  <c r="M302" i="1"/>
  <c r="N302" i="1" s="1"/>
  <c r="L303" i="1"/>
  <c r="M303" i="1"/>
  <c r="N303" i="1" s="1"/>
  <c r="L304" i="1"/>
  <c r="M304" i="1"/>
  <c r="N304" i="1" s="1"/>
  <c r="L305" i="1"/>
  <c r="M305" i="1"/>
  <c r="N305" i="1" s="1"/>
  <c r="L306" i="1"/>
  <c r="M306" i="1"/>
  <c r="N306" i="1" s="1"/>
  <c r="L307" i="1"/>
  <c r="M307" i="1"/>
  <c r="N307" i="1" s="1"/>
  <c r="L308" i="1"/>
  <c r="M308" i="1"/>
  <c r="N308" i="1" s="1"/>
  <c r="L309" i="1"/>
  <c r="M309" i="1"/>
  <c r="N309" i="1" s="1"/>
  <c r="L310" i="1"/>
  <c r="M310" i="1"/>
  <c r="N310" i="1" s="1"/>
  <c r="L311" i="1"/>
  <c r="M311" i="1"/>
  <c r="N311" i="1" s="1"/>
  <c r="L312" i="1"/>
  <c r="M312" i="1"/>
  <c r="N312" i="1" s="1"/>
  <c r="L313" i="1"/>
  <c r="M313" i="1"/>
  <c r="N313" i="1" s="1"/>
  <c r="L314" i="1"/>
  <c r="M314" i="1"/>
  <c r="N314" i="1" s="1"/>
  <c r="L315" i="1"/>
  <c r="M315" i="1"/>
  <c r="N315" i="1" s="1"/>
  <c r="L316" i="1"/>
  <c r="M316" i="1"/>
  <c r="N316" i="1" s="1"/>
  <c r="L317" i="1"/>
  <c r="M317" i="1"/>
  <c r="N317" i="1" s="1"/>
  <c r="L318" i="1"/>
  <c r="M318" i="1"/>
  <c r="N318" i="1" s="1"/>
  <c r="L319" i="1"/>
  <c r="M319" i="1"/>
  <c r="N319" i="1" s="1"/>
  <c r="L320" i="1"/>
  <c r="M320" i="1"/>
  <c r="N320" i="1" s="1"/>
  <c r="L321" i="1"/>
  <c r="M321" i="1"/>
  <c r="N321" i="1" s="1"/>
  <c r="L322" i="1"/>
  <c r="M322" i="1"/>
  <c r="N322" i="1" s="1"/>
  <c r="L323" i="1"/>
  <c r="M323" i="1"/>
  <c r="N323" i="1" s="1"/>
  <c r="L324" i="1"/>
  <c r="M324" i="1"/>
  <c r="N324" i="1" s="1"/>
  <c r="L325" i="1"/>
  <c r="M325" i="1"/>
  <c r="N325" i="1" s="1"/>
  <c r="L326" i="1"/>
  <c r="M326" i="1"/>
  <c r="N326" i="1" s="1"/>
  <c r="L327" i="1"/>
  <c r="M327" i="1"/>
  <c r="N327" i="1" s="1"/>
  <c r="L328" i="1"/>
  <c r="M328" i="1"/>
  <c r="N328" i="1" s="1"/>
  <c r="L329" i="1"/>
  <c r="M329" i="1"/>
  <c r="N329" i="1" s="1"/>
  <c r="L330" i="1"/>
  <c r="M330" i="1"/>
  <c r="N330" i="1" s="1"/>
  <c r="L331" i="1"/>
  <c r="M331" i="1"/>
  <c r="N331" i="1" s="1"/>
  <c r="L332" i="1"/>
  <c r="M332" i="1"/>
  <c r="N332" i="1" s="1"/>
  <c r="L333" i="1"/>
  <c r="M333" i="1"/>
  <c r="N333" i="1" s="1"/>
  <c r="L334" i="1"/>
  <c r="M334" i="1"/>
  <c r="N334" i="1" s="1"/>
  <c r="L335" i="1"/>
  <c r="M335" i="1"/>
  <c r="N335" i="1" s="1"/>
  <c r="L336" i="1"/>
  <c r="M336" i="1"/>
  <c r="N336" i="1" s="1"/>
  <c r="L337" i="1"/>
  <c r="M337" i="1"/>
  <c r="N337" i="1" s="1"/>
  <c r="L338" i="1"/>
  <c r="M338" i="1"/>
  <c r="N338" i="1" s="1"/>
  <c r="L339" i="1"/>
  <c r="M339" i="1"/>
  <c r="N339" i="1" s="1"/>
  <c r="L340" i="1"/>
  <c r="M340" i="1"/>
  <c r="N340" i="1" s="1"/>
  <c r="L341" i="1"/>
  <c r="M341" i="1"/>
  <c r="N341" i="1" s="1"/>
  <c r="L342" i="1"/>
  <c r="M342" i="1"/>
  <c r="N342" i="1" s="1"/>
  <c r="L343" i="1"/>
  <c r="M343" i="1"/>
  <c r="N343" i="1" s="1"/>
  <c r="L344" i="1"/>
  <c r="M344" i="1"/>
  <c r="N344" i="1" s="1"/>
  <c r="L345" i="1"/>
  <c r="M345" i="1"/>
  <c r="N345" i="1" s="1"/>
  <c r="L346" i="1"/>
  <c r="M346" i="1"/>
  <c r="N346" i="1" s="1"/>
  <c r="L347" i="1"/>
  <c r="M347" i="1"/>
  <c r="N347" i="1" s="1"/>
  <c r="L348" i="1"/>
  <c r="M348" i="1"/>
  <c r="N348" i="1" s="1"/>
  <c r="L349" i="1"/>
  <c r="M349" i="1"/>
  <c r="N349" i="1" s="1"/>
  <c r="L350" i="1"/>
  <c r="M350" i="1"/>
  <c r="N350" i="1" s="1"/>
  <c r="L351" i="1"/>
  <c r="M351" i="1"/>
  <c r="N351" i="1" s="1"/>
  <c r="L352" i="1"/>
  <c r="M352" i="1"/>
  <c r="N352" i="1" s="1"/>
  <c r="L353" i="1"/>
  <c r="M353" i="1"/>
  <c r="N353" i="1" s="1"/>
  <c r="L354" i="1"/>
  <c r="M354" i="1"/>
  <c r="N354" i="1" s="1"/>
  <c r="L355" i="1"/>
  <c r="M355" i="1"/>
  <c r="N355" i="1" s="1"/>
  <c r="L356" i="1"/>
  <c r="M356" i="1"/>
  <c r="N356" i="1" s="1"/>
  <c r="L357" i="1"/>
  <c r="M357" i="1"/>
  <c r="N357" i="1" s="1"/>
  <c r="L358" i="1"/>
  <c r="M358" i="1"/>
  <c r="N358" i="1" s="1"/>
  <c r="L359" i="1"/>
  <c r="M359" i="1"/>
  <c r="N359" i="1" s="1"/>
  <c r="L360" i="1"/>
  <c r="M360" i="1"/>
  <c r="N360" i="1" s="1"/>
  <c r="L361" i="1"/>
  <c r="M361" i="1"/>
  <c r="N361" i="1" s="1"/>
  <c r="L362" i="1"/>
  <c r="M362" i="1"/>
  <c r="N362" i="1" s="1"/>
  <c r="L363" i="1"/>
  <c r="M363" i="1"/>
  <c r="N363" i="1" s="1"/>
  <c r="L364" i="1"/>
  <c r="M364" i="1"/>
  <c r="N364" i="1" s="1"/>
  <c r="L365" i="1"/>
  <c r="M365" i="1"/>
  <c r="N365" i="1" s="1"/>
  <c r="L366" i="1"/>
  <c r="M366" i="1"/>
  <c r="N366" i="1" s="1"/>
  <c r="L367" i="1"/>
  <c r="M367" i="1"/>
  <c r="N367" i="1" s="1"/>
  <c r="L368" i="1"/>
  <c r="M368" i="1"/>
  <c r="N368" i="1" s="1"/>
  <c r="L369" i="1"/>
  <c r="M369" i="1"/>
  <c r="N369" i="1" s="1"/>
  <c r="L370" i="1"/>
  <c r="M370" i="1"/>
  <c r="N370" i="1" s="1"/>
  <c r="L371" i="1"/>
  <c r="M371" i="1"/>
  <c r="N371" i="1" s="1"/>
  <c r="L372" i="1"/>
  <c r="M372" i="1"/>
  <c r="N372" i="1" s="1"/>
  <c r="L373" i="1"/>
  <c r="M373" i="1"/>
  <c r="N373" i="1" s="1"/>
  <c r="L374" i="1"/>
  <c r="M374" i="1"/>
  <c r="N374" i="1" s="1"/>
  <c r="L375" i="1"/>
  <c r="M375" i="1"/>
  <c r="N375" i="1" s="1"/>
  <c r="L376" i="1"/>
  <c r="M376" i="1"/>
  <c r="N376" i="1" s="1"/>
  <c r="L377" i="1"/>
  <c r="M377" i="1"/>
  <c r="N377" i="1" s="1"/>
  <c r="L378" i="1"/>
  <c r="M378" i="1"/>
  <c r="N378" i="1" s="1"/>
  <c r="L379" i="1"/>
  <c r="M379" i="1"/>
  <c r="N379" i="1" s="1"/>
  <c r="L380" i="1"/>
  <c r="M380" i="1"/>
  <c r="N380" i="1" s="1"/>
  <c r="L381" i="1"/>
  <c r="M381" i="1"/>
  <c r="N381" i="1" s="1"/>
  <c r="L382" i="1"/>
  <c r="M382" i="1"/>
  <c r="N382" i="1" s="1"/>
  <c r="L383" i="1"/>
  <c r="M383" i="1"/>
  <c r="N383" i="1" s="1"/>
  <c r="L384" i="1"/>
  <c r="M384" i="1"/>
  <c r="N384" i="1" s="1"/>
  <c r="L385" i="1"/>
  <c r="M385" i="1"/>
  <c r="N385" i="1" s="1"/>
  <c r="L386" i="1"/>
  <c r="M386" i="1"/>
  <c r="N386" i="1" s="1"/>
  <c r="L387" i="1"/>
  <c r="M387" i="1"/>
  <c r="N387" i="1" s="1"/>
  <c r="L388" i="1"/>
  <c r="M388" i="1"/>
  <c r="N388" i="1" s="1"/>
  <c r="L389" i="1"/>
  <c r="M389" i="1"/>
  <c r="N389" i="1" s="1"/>
  <c r="L390" i="1"/>
  <c r="M390" i="1"/>
  <c r="N390" i="1" s="1"/>
  <c r="L391" i="1"/>
  <c r="M391" i="1"/>
  <c r="N391" i="1" s="1"/>
  <c r="L392" i="1"/>
  <c r="M392" i="1"/>
  <c r="N392" i="1" s="1"/>
  <c r="L393" i="1"/>
  <c r="M393" i="1"/>
  <c r="N393" i="1" s="1"/>
  <c r="L394" i="1"/>
  <c r="M394" i="1"/>
  <c r="N394" i="1" s="1"/>
  <c r="L395" i="1"/>
  <c r="M395" i="1"/>
  <c r="N395" i="1" s="1"/>
  <c r="L396" i="1"/>
  <c r="M396" i="1"/>
  <c r="N396" i="1" s="1"/>
  <c r="L397" i="1"/>
  <c r="M397" i="1"/>
  <c r="N397" i="1" s="1"/>
  <c r="L398" i="1"/>
  <c r="M398" i="1"/>
  <c r="N398" i="1" s="1"/>
  <c r="L399" i="1"/>
  <c r="M399" i="1"/>
  <c r="N399" i="1" s="1"/>
  <c r="L400" i="1"/>
  <c r="M400" i="1"/>
  <c r="N400" i="1" s="1"/>
  <c r="L401" i="1"/>
  <c r="M401" i="1"/>
  <c r="N401" i="1" s="1"/>
  <c r="L402" i="1"/>
  <c r="M402" i="1"/>
  <c r="N402" i="1" s="1"/>
  <c r="L403" i="1"/>
  <c r="M403" i="1"/>
  <c r="N403" i="1" s="1"/>
  <c r="L404" i="1"/>
  <c r="M404" i="1"/>
  <c r="N404" i="1" s="1"/>
  <c r="L405" i="1"/>
  <c r="M405" i="1"/>
  <c r="N405" i="1" s="1"/>
  <c r="L406" i="1"/>
  <c r="M406" i="1"/>
  <c r="N406" i="1" s="1"/>
  <c r="L407" i="1"/>
  <c r="M407" i="1"/>
  <c r="N407" i="1" s="1"/>
  <c r="L408" i="1"/>
  <c r="M408" i="1"/>
  <c r="N408" i="1" s="1"/>
  <c r="L409" i="1"/>
  <c r="M409" i="1"/>
  <c r="N409" i="1" s="1"/>
  <c r="L410" i="1"/>
  <c r="M410" i="1"/>
  <c r="N410" i="1" s="1"/>
  <c r="L411" i="1"/>
  <c r="M411" i="1"/>
  <c r="N411" i="1" s="1"/>
  <c r="L412" i="1"/>
  <c r="M412" i="1"/>
  <c r="N412" i="1" s="1"/>
  <c r="L413" i="1"/>
  <c r="M413" i="1"/>
  <c r="N413" i="1" s="1"/>
  <c r="L414" i="1"/>
  <c r="M414" i="1"/>
  <c r="N414" i="1" s="1"/>
  <c r="L415" i="1"/>
  <c r="M415" i="1"/>
  <c r="N415" i="1" s="1"/>
  <c r="L416" i="1"/>
  <c r="M416" i="1"/>
  <c r="N416" i="1" s="1"/>
  <c r="L417" i="1"/>
  <c r="M417" i="1"/>
  <c r="N417" i="1" s="1"/>
  <c r="L418" i="1"/>
  <c r="M418" i="1"/>
  <c r="N418" i="1" s="1"/>
  <c r="L419" i="1"/>
  <c r="M419" i="1"/>
  <c r="N419" i="1" s="1"/>
  <c r="L420" i="1"/>
  <c r="M420" i="1"/>
  <c r="N420" i="1" s="1"/>
  <c r="L421" i="1"/>
  <c r="M421" i="1"/>
  <c r="N421" i="1" s="1"/>
  <c r="L422" i="1"/>
  <c r="M422" i="1"/>
  <c r="N422" i="1" s="1"/>
  <c r="L423" i="1"/>
  <c r="M423" i="1"/>
  <c r="N423" i="1" s="1"/>
  <c r="L424" i="1"/>
  <c r="M424" i="1"/>
  <c r="N424" i="1" s="1"/>
  <c r="L425" i="1"/>
  <c r="M425" i="1"/>
  <c r="N425" i="1" s="1"/>
  <c r="L426" i="1"/>
  <c r="M426" i="1"/>
  <c r="N426" i="1" s="1"/>
  <c r="L427" i="1"/>
  <c r="M427" i="1"/>
  <c r="N427" i="1" s="1"/>
  <c r="L428" i="1"/>
  <c r="M428" i="1"/>
  <c r="N428" i="1" s="1"/>
  <c r="L429" i="1"/>
  <c r="M429" i="1"/>
  <c r="N429" i="1" s="1"/>
  <c r="L430" i="1"/>
  <c r="M430" i="1"/>
  <c r="N430" i="1" s="1"/>
  <c r="L431" i="1"/>
  <c r="M431" i="1"/>
  <c r="N431" i="1" s="1"/>
  <c r="L432" i="1"/>
  <c r="M432" i="1"/>
  <c r="N432" i="1" s="1"/>
  <c r="L433" i="1"/>
  <c r="M433" i="1"/>
  <c r="N433" i="1" s="1"/>
  <c r="L434" i="1"/>
  <c r="M434" i="1"/>
  <c r="N434" i="1" s="1"/>
  <c r="L435" i="1"/>
  <c r="M435" i="1"/>
  <c r="N435" i="1" s="1"/>
  <c r="L436" i="1"/>
  <c r="M436" i="1"/>
  <c r="N436" i="1" s="1"/>
  <c r="L437" i="1"/>
  <c r="M437" i="1"/>
  <c r="N437" i="1" s="1"/>
  <c r="L438" i="1"/>
  <c r="M438" i="1"/>
  <c r="N438" i="1" s="1"/>
  <c r="L439" i="1"/>
  <c r="M439" i="1"/>
  <c r="N439" i="1" s="1"/>
  <c r="L440" i="1"/>
  <c r="M440" i="1"/>
  <c r="N440" i="1" s="1"/>
  <c r="L441" i="1"/>
  <c r="M441" i="1"/>
  <c r="N441" i="1" s="1"/>
  <c r="L442" i="1"/>
  <c r="M442" i="1"/>
  <c r="N442" i="1" s="1"/>
  <c r="L443" i="1"/>
  <c r="M443" i="1"/>
  <c r="N443" i="1" s="1"/>
  <c r="L444" i="1"/>
  <c r="M444" i="1"/>
  <c r="N444" i="1" s="1"/>
  <c r="L445" i="1"/>
  <c r="M445" i="1"/>
  <c r="N445" i="1" s="1"/>
  <c r="L446" i="1"/>
  <c r="M446" i="1"/>
  <c r="N446" i="1" s="1"/>
  <c r="L447" i="1"/>
  <c r="M447" i="1"/>
  <c r="N447" i="1" s="1"/>
  <c r="L448" i="1"/>
  <c r="M448" i="1"/>
  <c r="N448" i="1" s="1"/>
  <c r="L449" i="1"/>
  <c r="M449" i="1"/>
  <c r="N449" i="1" s="1"/>
  <c r="L450" i="1"/>
  <c r="M450" i="1"/>
  <c r="N450" i="1" s="1"/>
  <c r="L451" i="1"/>
  <c r="M451" i="1"/>
  <c r="N451" i="1" s="1"/>
  <c r="L452" i="1"/>
  <c r="M452" i="1"/>
  <c r="N452" i="1" s="1"/>
  <c r="L453" i="1"/>
  <c r="M453" i="1"/>
  <c r="N453" i="1" s="1"/>
  <c r="L454" i="1"/>
  <c r="M454" i="1"/>
  <c r="N454" i="1" s="1"/>
  <c r="L455" i="1"/>
  <c r="M455" i="1"/>
  <c r="N455" i="1" s="1"/>
  <c r="L456" i="1"/>
  <c r="M456" i="1"/>
  <c r="N456" i="1" s="1"/>
  <c r="L457" i="1"/>
  <c r="M457" i="1"/>
  <c r="N457" i="1" s="1"/>
  <c r="L458" i="1"/>
  <c r="M458" i="1"/>
  <c r="N458" i="1" s="1"/>
  <c r="L459" i="1"/>
  <c r="M459" i="1"/>
  <c r="N459" i="1" s="1"/>
  <c r="L460" i="1"/>
  <c r="M460" i="1"/>
  <c r="N460" i="1" s="1"/>
  <c r="L461" i="1"/>
  <c r="M461" i="1"/>
  <c r="N461" i="1" s="1"/>
  <c r="L462" i="1"/>
  <c r="M462" i="1"/>
  <c r="N462" i="1" s="1"/>
  <c r="L463" i="1"/>
  <c r="M463" i="1"/>
  <c r="N463" i="1" s="1"/>
  <c r="L464" i="1"/>
  <c r="M464" i="1"/>
  <c r="N464" i="1" s="1"/>
  <c r="L465" i="1"/>
  <c r="M465" i="1"/>
  <c r="N465" i="1" s="1"/>
  <c r="L466" i="1"/>
  <c r="M466" i="1"/>
  <c r="N466" i="1" s="1"/>
  <c r="L467" i="1"/>
  <c r="M467" i="1"/>
  <c r="N467" i="1" s="1"/>
  <c r="L468" i="1"/>
  <c r="M468" i="1"/>
  <c r="N468" i="1" s="1"/>
  <c r="L469" i="1"/>
  <c r="M469" i="1"/>
  <c r="N469" i="1" s="1"/>
  <c r="L470" i="1"/>
  <c r="M470" i="1"/>
  <c r="N470" i="1" s="1"/>
  <c r="L471" i="1"/>
  <c r="M471" i="1"/>
  <c r="N471" i="1" s="1"/>
  <c r="L472" i="1"/>
  <c r="M472" i="1"/>
  <c r="N472" i="1" s="1"/>
  <c r="L473" i="1"/>
  <c r="M473" i="1"/>
  <c r="N473" i="1" s="1"/>
  <c r="L474" i="1"/>
  <c r="M474" i="1"/>
  <c r="N474" i="1" s="1"/>
  <c r="L475" i="1"/>
  <c r="M475" i="1"/>
  <c r="N475" i="1" s="1"/>
  <c r="L476" i="1"/>
  <c r="M476" i="1"/>
  <c r="N476" i="1" s="1"/>
  <c r="L477" i="1"/>
  <c r="M477" i="1"/>
  <c r="N477" i="1" s="1"/>
  <c r="L478" i="1"/>
  <c r="M478" i="1"/>
  <c r="N478" i="1" s="1"/>
  <c r="L479" i="1"/>
  <c r="M479" i="1"/>
  <c r="N479" i="1" s="1"/>
  <c r="L480" i="1"/>
  <c r="M480" i="1"/>
  <c r="N480" i="1" s="1"/>
  <c r="L481" i="1"/>
  <c r="M481" i="1"/>
  <c r="N481" i="1" s="1"/>
  <c r="L482" i="1"/>
  <c r="M482" i="1"/>
  <c r="N482" i="1" s="1"/>
  <c r="L483" i="1"/>
  <c r="M483" i="1"/>
  <c r="N483" i="1" s="1"/>
  <c r="L484" i="1"/>
  <c r="M484" i="1"/>
  <c r="N484" i="1" s="1"/>
  <c r="L485" i="1"/>
  <c r="M485" i="1"/>
  <c r="N485" i="1" s="1"/>
  <c r="L486" i="1"/>
  <c r="M486" i="1"/>
  <c r="N486" i="1" s="1"/>
  <c r="L487" i="1"/>
  <c r="M487" i="1"/>
  <c r="N487" i="1" s="1"/>
  <c r="L488" i="1"/>
  <c r="M488" i="1"/>
  <c r="N488" i="1" s="1"/>
  <c r="L489" i="1"/>
  <c r="M489" i="1"/>
  <c r="N489" i="1" s="1"/>
  <c r="L490" i="1"/>
  <c r="M490" i="1"/>
  <c r="N490" i="1" s="1"/>
  <c r="L491" i="1"/>
  <c r="M491" i="1"/>
  <c r="N491" i="1" s="1"/>
  <c r="L492" i="1"/>
  <c r="M492" i="1"/>
  <c r="N492" i="1" s="1"/>
  <c r="L493" i="1"/>
  <c r="M493" i="1"/>
  <c r="N493" i="1" s="1"/>
  <c r="L494" i="1"/>
  <c r="M494" i="1"/>
  <c r="N494" i="1" s="1"/>
  <c r="L495" i="1"/>
  <c r="M495" i="1"/>
  <c r="N495" i="1" s="1"/>
  <c r="L496" i="1"/>
  <c r="M496" i="1"/>
  <c r="N496" i="1" s="1"/>
  <c r="L497" i="1"/>
  <c r="M497" i="1"/>
  <c r="N497" i="1" s="1"/>
  <c r="L498" i="1"/>
  <c r="M498" i="1"/>
  <c r="N498" i="1" s="1"/>
  <c r="L499" i="1"/>
  <c r="M499" i="1"/>
  <c r="N499" i="1" s="1"/>
  <c r="L500" i="1"/>
  <c r="M500" i="1"/>
  <c r="N500" i="1" s="1"/>
  <c r="L501" i="1"/>
  <c r="M501" i="1"/>
  <c r="N501" i="1" s="1"/>
  <c r="L502" i="1"/>
  <c r="M502" i="1"/>
  <c r="N502" i="1" s="1"/>
  <c r="L503" i="1"/>
  <c r="M503" i="1"/>
  <c r="N503" i="1" s="1"/>
  <c r="L504" i="1"/>
  <c r="M504" i="1"/>
  <c r="N504" i="1" s="1"/>
  <c r="L505" i="1"/>
  <c r="M505" i="1"/>
  <c r="N505" i="1" s="1"/>
  <c r="L506" i="1"/>
  <c r="M506" i="1"/>
  <c r="N506" i="1" s="1"/>
  <c r="L507" i="1"/>
  <c r="M507" i="1"/>
  <c r="N507" i="1" s="1"/>
  <c r="L508" i="1"/>
  <c r="M508" i="1"/>
  <c r="N508" i="1" s="1"/>
  <c r="L509" i="1"/>
  <c r="M509" i="1"/>
  <c r="N509" i="1" s="1"/>
  <c r="L510" i="1"/>
  <c r="M510" i="1"/>
  <c r="N510" i="1" s="1"/>
  <c r="L511" i="1"/>
  <c r="M511" i="1"/>
  <c r="N511" i="1" s="1"/>
  <c r="L512" i="1"/>
  <c r="M512" i="1"/>
  <c r="N512" i="1" s="1"/>
  <c r="L513" i="1"/>
  <c r="M513" i="1"/>
  <c r="N513" i="1" s="1"/>
  <c r="L514" i="1"/>
  <c r="M514" i="1"/>
  <c r="N514" i="1" s="1"/>
  <c r="L515" i="1"/>
  <c r="M515" i="1"/>
  <c r="N515" i="1" s="1"/>
  <c r="L516" i="1"/>
  <c r="M516" i="1"/>
  <c r="N516" i="1" s="1"/>
  <c r="L517" i="1"/>
  <c r="M517" i="1"/>
  <c r="N517" i="1" s="1"/>
  <c r="L518" i="1"/>
  <c r="M518" i="1"/>
  <c r="N518" i="1" s="1"/>
  <c r="L519" i="1"/>
  <c r="M519" i="1"/>
  <c r="N519" i="1" s="1"/>
  <c r="L520" i="1"/>
  <c r="M520" i="1"/>
  <c r="N520" i="1" s="1"/>
  <c r="L521" i="1"/>
  <c r="M521" i="1"/>
  <c r="N521" i="1" s="1"/>
  <c r="L522" i="1"/>
  <c r="M522" i="1"/>
  <c r="N522" i="1" s="1"/>
  <c r="L523" i="1"/>
  <c r="M523" i="1"/>
  <c r="N523" i="1" s="1"/>
  <c r="L524" i="1"/>
  <c r="M524" i="1"/>
  <c r="N524" i="1" s="1"/>
  <c r="L525" i="1"/>
  <c r="M525" i="1"/>
  <c r="N525" i="1" s="1"/>
  <c r="L526" i="1"/>
  <c r="M526" i="1"/>
  <c r="N526" i="1" s="1"/>
  <c r="L527" i="1"/>
  <c r="M527" i="1"/>
  <c r="N527" i="1" s="1"/>
  <c r="L13" i="1"/>
  <c r="M13" i="1"/>
  <c r="N13" i="1" s="1"/>
  <c r="L14" i="1"/>
  <c r="M14" i="1"/>
  <c r="N14" i="1" s="1"/>
  <c r="L15" i="1"/>
  <c r="M15" i="1"/>
  <c r="N15" i="1" s="1"/>
  <c r="L16" i="1"/>
  <c r="M16" i="1"/>
  <c r="N16" i="1" s="1"/>
  <c r="L17" i="1"/>
  <c r="M17" i="1"/>
  <c r="N17" i="1" s="1"/>
  <c r="L18" i="1"/>
  <c r="M18" i="1"/>
  <c r="N18" i="1" s="1"/>
  <c r="L19" i="1"/>
  <c r="M19" i="1"/>
  <c r="N19" i="1" s="1"/>
  <c r="L20" i="1"/>
  <c r="M20" i="1"/>
  <c r="N20" i="1" s="1"/>
  <c r="L21" i="1"/>
  <c r="M21" i="1"/>
  <c r="N21" i="1" s="1"/>
  <c r="L22" i="1"/>
  <c r="M22" i="1"/>
  <c r="N22" i="1" s="1"/>
  <c r="L23" i="1"/>
  <c r="M23" i="1"/>
  <c r="N23" i="1" s="1"/>
  <c r="L24" i="1"/>
  <c r="M24" i="1"/>
  <c r="N24" i="1" s="1"/>
  <c r="L25" i="1"/>
  <c r="M25" i="1"/>
  <c r="N25" i="1" s="1"/>
  <c r="L26" i="1"/>
  <c r="M26" i="1"/>
  <c r="N26" i="1" s="1"/>
  <c r="L27" i="1"/>
  <c r="M27" i="1"/>
  <c r="N27" i="1" s="1"/>
  <c r="L28" i="1"/>
  <c r="M28" i="1"/>
  <c r="N28" i="1" s="1"/>
  <c r="L29" i="1"/>
  <c r="M29" i="1"/>
  <c r="N29" i="1" s="1"/>
  <c r="L30" i="1"/>
  <c r="M30" i="1"/>
  <c r="N30" i="1" s="1"/>
  <c r="L31" i="1"/>
  <c r="M31" i="1"/>
  <c r="N31" i="1" s="1"/>
  <c r="L32" i="1"/>
  <c r="M32" i="1"/>
  <c r="N32" i="1" s="1"/>
  <c r="L33" i="1"/>
  <c r="M33" i="1"/>
  <c r="N33" i="1" s="1"/>
  <c r="L34" i="1"/>
  <c r="M34" i="1"/>
  <c r="N34" i="1" s="1"/>
  <c r="L35" i="1"/>
  <c r="M35" i="1"/>
  <c r="N35" i="1" s="1"/>
  <c r="L36" i="1"/>
  <c r="M36" i="1"/>
  <c r="N36" i="1" s="1"/>
  <c r="L37" i="1"/>
  <c r="M37" i="1"/>
  <c r="N37" i="1" s="1"/>
  <c r="L38" i="1"/>
  <c r="M38" i="1"/>
  <c r="N38" i="1" s="1"/>
  <c r="L39" i="1"/>
  <c r="M39" i="1"/>
  <c r="N39" i="1" s="1"/>
  <c r="L40" i="1"/>
  <c r="M40" i="1"/>
  <c r="N40" i="1" s="1"/>
  <c r="L41" i="1"/>
  <c r="M41" i="1"/>
  <c r="N41" i="1" s="1"/>
  <c r="L42" i="1"/>
  <c r="M42" i="1"/>
  <c r="N42" i="1" s="1"/>
  <c r="L43" i="1"/>
  <c r="M43" i="1"/>
  <c r="N43" i="1" s="1"/>
  <c r="L44" i="1"/>
  <c r="M44" i="1"/>
  <c r="N44" i="1" s="1"/>
  <c r="L45" i="1"/>
  <c r="M45" i="1"/>
  <c r="N45" i="1" s="1"/>
  <c r="L46" i="1"/>
  <c r="M46" i="1"/>
  <c r="N46" i="1" s="1"/>
  <c r="L47" i="1"/>
  <c r="M47" i="1"/>
  <c r="N47" i="1" s="1"/>
  <c r="L48" i="1"/>
  <c r="M48" i="1"/>
  <c r="N48" i="1" s="1"/>
  <c r="L49" i="1"/>
  <c r="M49" i="1"/>
  <c r="N49" i="1" s="1"/>
  <c r="L50" i="1"/>
  <c r="M50" i="1"/>
  <c r="N50" i="1" s="1"/>
  <c r="L51" i="1"/>
  <c r="M51" i="1"/>
  <c r="N51" i="1" s="1"/>
  <c r="L52" i="1"/>
  <c r="M52" i="1"/>
  <c r="N52" i="1" s="1"/>
  <c r="L53" i="1"/>
  <c r="M53" i="1"/>
  <c r="N53" i="1" s="1"/>
  <c r="L54" i="1"/>
  <c r="M54" i="1"/>
  <c r="N54" i="1" s="1"/>
  <c r="L55" i="1"/>
  <c r="M55" i="1"/>
  <c r="N55" i="1" s="1"/>
  <c r="L56" i="1"/>
  <c r="M56" i="1"/>
  <c r="N56" i="1" s="1"/>
  <c r="L57" i="1"/>
  <c r="M57" i="1"/>
  <c r="N57" i="1" s="1"/>
  <c r="L58" i="1"/>
  <c r="M58" i="1"/>
  <c r="N58" i="1" s="1"/>
  <c r="L59" i="1"/>
  <c r="M59" i="1"/>
  <c r="N59" i="1" s="1"/>
  <c r="L60" i="1"/>
  <c r="M60" i="1"/>
  <c r="N60" i="1" s="1"/>
  <c r="L61" i="1"/>
  <c r="M61" i="1"/>
  <c r="N61" i="1" s="1"/>
  <c r="L62" i="1"/>
  <c r="M62" i="1"/>
  <c r="N62" i="1" s="1"/>
  <c r="L63" i="1"/>
  <c r="M63" i="1"/>
  <c r="N63" i="1" s="1"/>
  <c r="L64" i="1"/>
  <c r="M64" i="1"/>
  <c r="N64" i="1" s="1"/>
  <c r="L65" i="1"/>
  <c r="M65" i="1"/>
  <c r="N65" i="1" s="1"/>
  <c r="L66" i="1"/>
  <c r="M66" i="1"/>
  <c r="N66" i="1" s="1"/>
  <c r="L67" i="1"/>
  <c r="M67" i="1"/>
  <c r="N67" i="1" s="1"/>
  <c r="L68" i="1"/>
  <c r="M68" i="1"/>
  <c r="N68" i="1" s="1"/>
  <c r="L69" i="1"/>
  <c r="M69" i="1"/>
  <c r="N69" i="1" s="1"/>
  <c r="L70" i="1"/>
  <c r="M70" i="1"/>
  <c r="N70" i="1" s="1"/>
  <c r="L71" i="1"/>
  <c r="M71" i="1"/>
  <c r="N71" i="1" s="1"/>
  <c r="L72" i="1"/>
  <c r="M72" i="1"/>
  <c r="N72" i="1" s="1"/>
  <c r="L73" i="1"/>
  <c r="M73" i="1"/>
  <c r="N73" i="1" s="1"/>
  <c r="L74" i="1"/>
  <c r="M74" i="1"/>
  <c r="N74" i="1" s="1"/>
  <c r="L75" i="1"/>
  <c r="M75" i="1"/>
  <c r="N75" i="1" s="1"/>
  <c r="L76" i="1"/>
  <c r="M76" i="1"/>
  <c r="N76" i="1" s="1"/>
  <c r="L77" i="1"/>
  <c r="M77" i="1"/>
  <c r="N77" i="1" s="1"/>
  <c r="L78" i="1"/>
  <c r="M78" i="1"/>
  <c r="N78" i="1" s="1"/>
  <c r="L79" i="1"/>
  <c r="M79" i="1"/>
  <c r="N79" i="1" s="1"/>
  <c r="L80" i="1"/>
  <c r="M80" i="1"/>
  <c r="N80" i="1" s="1"/>
  <c r="L81" i="1"/>
  <c r="M81" i="1"/>
  <c r="N81" i="1" s="1"/>
  <c r="L82" i="1"/>
  <c r="M82" i="1"/>
  <c r="N82" i="1" s="1"/>
  <c r="L83" i="1"/>
  <c r="M83" i="1"/>
  <c r="N83" i="1" s="1"/>
  <c r="L84" i="1"/>
  <c r="M84" i="1"/>
  <c r="N84" i="1" s="1"/>
  <c r="L85" i="1"/>
  <c r="M85" i="1"/>
  <c r="N85" i="1" s="1"/>
  <c r="L86" i="1"/>
  <c r="M86" i="1"/>
  <c r="N86" i="1" s="1"/>
  <c r="L87" i="1"/>
  <c r="M87" i="1"/>
  <c r="N87" i="1" s="1"/>
  <c r="L88" i="1"/>
  <c r="M88" i="1"/>
  <c r="N88" i="1" s="1"/>
  <c r="L89" i="1"/>
  <c r="M89" i="1"/>
  <c r="N89" i="1" s="1"/>
  <c r="L90" i="1"/>
  <c r="M90" i="1"/>
  <c r="N90" i="1" s="1"/>
  <c r="L91" i="1"/>
  <c r="M91" i="1"/>
  <c r="N91" i="1" s="1"/>
  <c r="L92" i="1"/>
  <c r="M92" i="1"/>
  <c r="N92" i="1" s="1"/>
  <c r="L93" i="1"/>
  <c r="M93" i="1"/>
  <c r="N93" i="1" s="1"/>
  <c r="L94" i="1"/>
  <c r="M94" i="1"/>
  <c r="N94" i="1" s="1"/>
  <c r="L95" i="1"/>
  <c r="M95" i="1"/>
  <c r="N95" i="1" s="1"/>
  <c r="L96" i="1"/>
  <c r="M96" i="1"/>
  <c r="N96" i="1" s="1"/>
  <c r="L97" i="1"/>
  <c r="M97" i="1"/>
  <c r="N97" i="1" s="1"/>
  <c r="L98" i="1"/>
  <c r="M98" i="1"/>
  <c r="N98" i="1" s="1"/>
  <c r="L99" i="1"/>
  <c r="M99" i="1"/>
  <c r="N99" i="1" s="1"/>
  <c r="L100" i="1"/>
  <c r="M100" i="1"/>
  <c r="N100" i="1" s="1"/>
  <c r="L101" i="1"/>
  <c r="M101" i="1"/>
  <c r="N101" i="1" s="1"/>
  <c r="L102" i="1"/>
  <c r="M102" i="1"/>
  <c r="N102" i="1" s="1"/>
  <c r="L103" i="1"/>
  <c r="M103" i="1"/>
  <c r="N103" i="1" s="1"/>
  <c r="L104" i="1"/>
  <c r="M104" i="1"/>
  <c r="N104" i="1" s="1"/>
  <c r="L105" i="1"/>
  <c r="M105" i="1"/>
  <c r="N105" i="1" s="1"/>
  <c r="L106" i="1"/>
  <c r="M106" i="1"/>
  <c r="N106" i="1" s="1"/>
  <c r="L107" i="1"/>
  <c r="M107" i="1"/>
  <c r="N107" i="1" s="1"/>
  <c r="L108" i="1"/>
  <c r="M108" i="1"/>
  <c r="N108" i="1" s="1"/>
  <c r="L109" i="1"/>
  <c r="M109" i="1"/>
  <c r="N109" i="1" s="1"/>
  <c r="L110" i="1"/>
  <c r="M110" i="1"/>
  <c r="N110" i="1" s="1"/>
  <c r="L111" i="1"/>
  <c r="M111" i="1"/>
  <c r="N111" i="1" s="1"/>
  <c r="L112" i="1"/>
  <c r="M112" i="1"/>
  <c r="N112" i="1" s="1"/>
  <c r="L113" i="1"/>
  <c r="M113" i="1"/>
  <c r="N113" i="1" s="1"/>
  <c r="L114" i="1"/>
  <c r="M114" i="1"/>
  <c r="N114" i="1" s="1"/>
  <c r="L115" i="1"/>
  <c r="M115" i="1"/>
  <c r="N115" i="1" s="1"/>
  <c r="L116" i="1"/>
  <c r="M116" i="1"/>
  <c r="N116" i="1" s="1"/>
  <c r="L117" i="1"/>
  <c r="M117" i="1"/>
  <c r="N117" i="1" s="1"/>
  <c r="L118" i="1"/>
  <c r="M118" i="1"/>
  <c r="N118" i="1" s="1"/>
  <c r="L119" i="1"/>
  <c r="M119" i="1"/>
  <c r="N119" i="1" s="1"/>
  <c r="L120" i="1"/>
  <c r="M120" i="1"/>
  <c r="N120" i="1" s="1"/>
  <c r="L121" i="1"/>
  <c r="M121" i="1"/>
  <c r="N121" i="1" s="1"/>
  <c r="L122" i="1"/>
  <c r="M122" i="1"/>
  <c r="N122" i="1" s="1"/>
  <c r="L123" i="1"/>
  <c r="M123" i="1"/>
  <c r="N123" i="1" s="1"/>
  <c r="L124" i="1"/>
  <c r="M124" i="1"/>
  <c r="N124" i="1" s="1"/>
  <c r="L125" i="1"/>
  <c r="M125" i="1"/>
  <c r="N125" i="1" s="1"/>
  <c r="L126" i="1"/>
  <c r="M126" i="1"/>
  <c r="N126" i="1" s="1"/>
  <c r="L127" i="1"/>
  <c r="M127" i="1"/>
  <c r="N127" i="1" s="1"/>
  <c r="L128" i="1"/>
  <c r="M128" i="1"/>
  <c r="N128" i="1" s="1"/>
  <c r="L129" i="1"/>
  <c r="M129" i="1"/>
  <c r="N129" i="1" s="1"/>
  <c r="L130" i="1"/>
  <c r="M130" i="1"/>
  <c r="N130" i="1" s="1"/>
  <c r="L131" i="1"/>
  <c r="M131" i="1"/>
  <c r="N131" i="1" s="1"/>
  <c r="L132" i="1"/>
  <c r="M132" i="1"/>
  <c r="N132" i="1" s="1"/>
  <c r="L133" i="1"/>
  <c r="M133" i="1"/>
  <c r="N133" i="1" s="1"/>
  <c r="L134" i="1"/>
  <c r="M134" i="1"/>
  <c r="N134" i="1" s="1"/>
  <c r="L135" i="1"/>
  <c r="M135" i="1"/>
  <c r="N135" i="1" s="1"/>
  <c r="L136" i="1"/>
  <c r="M136" i="1"/>
  <c r="N136" i="1" s="1"/>
  <c r="L137" i="1"/>
  <c r="M137" i="1"/>
  <c r="N137" i="1" s="1"/>
  <c r="L138" i="1"/>
  <c r="M138" i="1"/>
  <c r="N138" i="1" s="1"/>
  <c r="L139" i="1"/>
  <c r="M139" i="1"/>
  <c r="N139" i="1" s="1"/>
  <c r="L140" i="1"/>
  <c r="M140" i="1"/>
  <c r="N140" i="1" s="1"/>
  <c r="L141" i="1"/>
  <c r="M141" i="1"/>
  <c r="N141" i="1" s="1"/>
  <c r="L142" i="1"/>
  <c r="M142" i="1"/>
  <c r="N142" i="1" s="1"/>
  <c r="L143" i="1"/>
  <c r="M143" i="1"/>
  <c r="N143" i="1" s="1"/>
  <c r="L144" i="1"/>
  <c r="M144" i="1"/>
  <c r="N144" i="1" s="1"/>
  <c r="L145" i="1"/>
  <c r="M145" i="1"/>
  <c r="N145" i="1" s="1"/>
  <c r="L146" i="1"/>
  <c r="M146" i="1"/>
  <c r="N146" i="1" s="1"/>
  <c r="L147" i="1"/>
  <c r="M147" i="1"/>
  <c r="N147" i="1" s="1"/>
  <c r="L148" i="1"/>
  <c r="M148" i="1"/>
  <c r="N148" i="1" s="1"/>
  <c r="L149" i="1"/>
  <c r="M149" i="1"/>
  <c r="N149" i="1" s="1"/>
  <c r="L150" i="1"/>
  <c r="M150" i="1"/>
  <c r="N150" i="1" s="1"/>
  <c r="L151" i="1"/>
  <c r="M151" i="1"/>
  <c r="N151" i="1" s="1"/>
  <c r="L152" i="1"/>
  <c r="M152" i="1"/>
  <c r="N152" i="1" s="1"/>
  <c r="L153" i="1"/>
  <c r="M153" i="1"/>
  <c r="N153" i="1" s="1"/>
  <c r="L154" i="1"/>
  <c r="M154" i="1"/>
  <c r="N154" i="1" s="1"/>
  <c r="L155" i="1"/>
  <c r="M155" i="1"/>
  <c r="N155" i="1" s="1"/>
  <c r="L156" i="1"/>
  <c r="M156" i="1"/>
  <c r="N156" i="1" s="1"/>
  <c r="L157" i="1"/>
  <c r="M157" i="1"/>
  <c r="N157" i="1" s="1"/>
  <c r="L158" i="1"/>
  <c r="M158" i="1"/>
  <c r="N158" i="1" s="1"/>
  <c r="L159" i="1"/>
  <c r="M159" i="1"/>
  <c r="N159" i="1" s="1"/>
  <c r="L160" i="1"/>
  <c r="M160" i="1"/>
  <c r="N160" i="1" s="1"/>
  <c r="L161" i="1"/>
  <c r="M161" i="1"/>
  <c r="N161" i="1" s="1"/>
  <c r="L162" i="1"/>
  <c r="M162" i="1"/>
  <c r="N162" i="1" s="1"/>
  <c r="L163" i="1"/>
  <c r="M163" i="1"/>
  <c r="N163" i="1" s="1"/>
  <c r="L164" i="1"/>
  <c r="M164" i="1"/>
  <c r="N164" i="1" s="1"/>
  <c r="L165" i="1"/>
  <c r="M165" i="1"/>
  <c r="N165" i="1" s="1"/>
  <c r="L166" i="1"/>
  <c r="M166" i="1"/>
  <c r="N166" i="1" s="1"/>
  <c r="L167" i="1"/>
  <c r="M167" i="1"/>
  <c r="N167" i="1" s="1"/>
  <c r="L168" i="1"/>
  <c r="M168" i="1"/>
  <c r="N168" i="1" s="1"/>
  <c r="L169" i="1"/>
  <c r="M169" i="1"/>
  <c r="N169" i="1" s="1"/>
  <c r="L170" i="1"/>
  <c r="M170" i="1"/>
  <c r="N170" i="1" s="1"/>
  <c r="L171" i="1"/>
  <c r="M171" i="1"/>
  <c r="N171" i="1" s="1"/>
  <c r="L172" i="1"/>
  <c r="M172" i="1"/>
  <c r="N172" i="1" s="1"/>
  <c r="L173" i="1"/>
  <c r="M173" i="1"/>
  <c r="N173" i="1" s="1"/>
  <c r="L174" i="1"/>
  <c r="M174" i="1"/>
  <c r="N174" i="1" s="1"/>
  <c r="L175" i="1"/>
  <c r="M175" i="1"/>
  <c r="N175" i="1" s="1"/>
  <c r="L176" i="1"/>
  <c r="M176" i="1"/>
  <c r="N176" i="1" s="1"/>
  <c r="L177" i="1"/>
  <c r="M177" i="1"/>
  <c r="N177" i="1" s="1"/>
  <c r="L178" i="1"/>
  <c r="M178" i="1"/>
  <c r="N178" i="1" s="1"/>
  <c r="L179" i="1"/>
  <c r="M179" i="1"/>
  <c r="N179" i="1" s="1"/>
  <c r="L180" i="1"/>
  <c r="M180" i="1"/>
  <c r="N180" i="1" s="1"/>
  <c r="L181" i="1"/>
  <c r="M181" i="1"/>
  <c r="N181" i="1" s="1"/>
  <c r="L182" i="1"/>
  <c r="M182" i="1"/>
  <c r="N182" i="1" s="1"/>
  <c r="L183" i="1"/>
  <c r="M183" i="1"/>
  <c r="N183" i="1" s="1"/>
  <c r="L184" i="1"/>
  <c r="M184" i="1"/>
  <c r="N184" i="1" s="1"/>
  <c r="L185" i="1"/>
  <c r="M185" i="1"/>
  <c r="N185" i="1" s="1"/>
  <c r="L186" i="1"/>
  <c r="M186" i="1"/>
  <c r="N186" i="1" s="1"/>
  <c r="L187" i="1"/>
  <c r="M187" i="1"/>
  <c r="N187" i="1" s="1"/>
  <c r="L188" i="1"/>
  <c r="M188" i="1"/>
  <c r="N188" i="1" s="1"/>
  <c r="L189" i="1"/>
  <c r="M189" i="1"/>
  <c r="N189" i="1" s="1"/>
  <c r="L190" i="1"/>
  <c r="M190" i="1"/>
  <c r="N190" i="1" s="1"/>
  <c r="L191" i="1"/>
  <c r="M191" i="1"/>
  <c r="N191" i="1" s="1"/>
  <c r="L192" i="1"/>
  <c r="M192" i="1"/>
  <c r="N192" i="1" s="1"/>
  <c r="L193" i="1"/>
  <c r="M193" i="1"/>
  <c r="N193" i="1" s="1"/>
  <c r="L194" i="1"/>
  <c r="M194" i="1"/>
  <c r="N194" i="1" s="1"/>
  <c r="L195" i="1"/>
  <c r="M195" i="1"/>
  <c r="N195" i="1" s="1"/>
  <c r="L196" i="1"/>
  <c r="M196" i="1"/>
  <c r="N196" i="1" s="1"/>
  <c r="L197" i="1"/>
  <c r="M197" i="1"/>
  <c r="N197" i="1" s="1"/>
  <c r="L198" i="1"/>
  <c r="M198" i="1"/>
  <c r="N198" i="1" s="1"/>
  <c r="L199" i="1"/>
  <c r="M199" i="1"/>
  <c r="N199" i="1" s="1"/>
  <c r="L200" i="1"/>
  <c r="M200" i="1"/>
  <c r="N200" i="1" s="1"/>
  <c r="L201" i="1"/>
  <c r="M201" i="1"/>
  <c r="N201" i="1" s="1"/>
  <c r="L202" i="1"/>
  <c r="M202" i="1"/>
  <c r="N202" i="1" s="1"/>
  <c r="L203" i="1"/>
  <c r="M203" i="1"/>
  <c r="N203" i="1" s="1"/>
  <c r="L204" i="1"/>
  <c r="M204" i="1"/>
  <c r="N204" i="1" s="1"/>
  <c r="L205" i="1"/>
  <c r="M205" i="1"/>
  <c r="N205" i="1" s="1"/>
  <c r="L206" i="1"/>
  <c r="M206" i="1"/>
  <c r="N206" i="1" s="1"/>
  <c r="L207" i="1"/>
  <c r="M207" i="1"/>
  <c r="N207" i="1" s="1"/>
  <c r="L208" i="1"/>
  <c r="M208" i="1"/>
  <c r="N208" i="1" s="1"/>
  <c r="L209" i="1"/>
  <c r="M209" i="1"/>
  <c r="N209" i="1" s="1"/>
  <c r="L210" i="1"/>
  <c r="M210" i="1"/>
  <c r="N210" i="1" s="1"/>
  <c r="L211" i="1"/>
  <c r="M211" i="1"/>
  <c r="N211" i="1" s="1"/>
  <c r="L212" i="1"/>
  <c r="M212" i="1"/>
  <c r="N212" i="1" s="1"/>
  <c r="L213" i="1"/>
  <c r="M213" i="1"/>
  <c r="N213" i="1" s="1"/>
  <c r="L214" i="1"/>
  <c r="M214" i="1"/>
  <c r="N214" i="1" s="1"/>
  <c r="L215" i="1"/>
  <c r="M215" i="1"/>
  <c r="N215" i="1" s="1"/>
  <c r="L216" i="1"/>
  <c r="M216" i="1"/>
  <c r="N216" i="1" s="1"/>
  <c r="L217" i="1"/>
  <c r="M217" i="1"/>
  <c r="N217" i="1" s="1"/>
  <c r="L218" i="1"/>
  <c r="M218" i="1"/>
  <c r="N218" i="1" s="1"/>
  <c r="L219" i="1"/>
  <c r="M219" i="1"/>
  <c r="N219" i="1" s="1"/>
  <c r="L220" i="1"/>
  <c r="M220" i="1"/>
  <c r="N220" i="1" s="1"/>
  <c r="L221" i="1"/>
  <c r="M221" i="1"/>
  <c r="N221" i="1" s="1"/>
  <c r="L222" i="1"/>
  <c r="M222" i="1"/>
  <c r="N222" i="1" s="1"/>
  <c r="L223" i="1"/>
  <c r="M223" i="1"/>
  <c r="N223" i="1" s="1"/>
  <c r="L224" i="1"/>
  <c r="M224" i="1"/>
  <c r="N224" i="1" s="1"/>
  <c r="L225" i="1"/>
  <c r="M225" i="1"/>
  <c r="N225" i="1" s="1"/>
  <c r="L226" i="1"/>
  <c r="M226" i="1"/>
  <c r="N226" i="1" s="1"/>
  <c r="L227" i="1"/>
  <c r="M227" i="1"/>
  <c r="N227" i="1" s="1"/>
  <c r="L228" i="1"/>
  <c r="M228" i="1"/>
  <c r="N228" i="1" s="1"/>
  <c r="L229" i="1"/>
  <c r="M229" i="1"/>
  <c r="N229" i="1" s="1"/>
  <c r="L230" i="1"/>
  <c r="M230" i="1"/>
  <c r="N230" i="1" s="1"/>
  <c r="L231" i="1"/>
  <c r="M231" i="1"/>
  <c r="N231" i="1" s="1"/>
  <c r="L232" i="1"/>
  <c r="M232" i="1"/>
  <c r="N232" i="1" s="1"/>
  <c r="L233" i="1"/>
  <c r="M233" i="1"/>
  <c r="N233" i="1" s="1"/>
  <c r="L234" i="1"/>
  <c r="M234" i="1"/>
  <c r="N234" i="1" s="1"/>
  <c r="L235" i="1"/>
  <c r="M235" i="1"/>
  <c r="N235" i="1" s="1"/>
  <c r="L236" i="1"/>
  <c r="M236" i="1"/>
  <c r="N236" i="1" s="1"/>
  <c r="L237" i="1"/>
  <c r="M237" i="1"/>
  <c r="N237" i="1" s="1"/>
  <c r="L238" i="1"/>
  <c r="M238" i="1"/>
  <c r="N238" i="1" s="1"/>
  <c r="L239" i="1"/>
  <c r="M239" i="1"/>
  <c r="N239" i="1" s="1"/>
  <c r="L240" i="1"/>
  <c r="M240" i="1"/>
  <c r="N240" i="1" s="1"/>
  <c r="L241" i="1"/>
  <c r="M241" i="1"/>
  <c r="N241" i="1" s="1"/>
  <c r="L242" i="1"/>
  <c r="M242" i="1"/>
  <c r="N242" i="1" s="1"/>
  <c r="L243" i="1"/>
  <c r="M243" i="1"/>
  <c r="N243" i="1" s="1"/>
  <c r="L244" i="1"/>
  <c r="M244" i="1"/>
  <c r="N244" i="1" s="1"/>
  <c r="L245" i="1"/>
  <c r="M245" i="1"/>
  <c r="N245" i="1" s="1"/>
  <c r="L246" i="1"/>
  <c r="M246" i="1"/>
  <c r="N246" i="1" s="1"/>
  <c r="L247" i="1"/>
  <c r="M247" i="1"/>
  <c r="N247" i="1" s="1"/>
  <c r="L248" i="1"/>
  <c r="M248" i="1"/>
  <c r="N248" i="1" s="1"/>
  <c r="L249" i="1"/>
  <c r="M249" i="1"/>
  <c r="N249" i="1" s="1"/>
  <c r="L250" i="1"/>
  <c r="M250" i="1"/>
  <c r="N250" i="1" s="1"/>
  <c r="L12" i="1"/>
  <c r="M12" i="1"/>
  <c r="N12" i="1" s="1"/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V57" i="1"/>
  <c r="V30" i="1"/>
  <c r="V48" i="1"/>
  <c r="V54" i="1"/>
  <c r="V21" i="1"/>
  <c r="V42" i="1"/>
  <c r="V37" i="1"/>
  <c r="V62" i="1"/>
  <c r="V56" i="1"/>
  <c r="V39" i="1"/>
  <c r="V60" i="1"/>
  <c r="V41" i="1"/>
  <c r="V34" i="1"/>
  <c r="V23" i="1"/>
  <c r="V29" i="1"/>
  <c r="V51" i="1"/>
  <c r="V20" i="1"/>
  <c r="V22" i="1"/>
  <c r="V31" i="1"/>
  <c r="V36" i="1"/>
  <c r="V25" i="1"/>
  <c r="V53" i="1"/>
  <c r="V18" i="1"/>
  <c r="V32" i="1"/>
  <c r="V63" i="1"/>
  <c r="V58" i="1"/>
  <c r="V45" i="1"/>
  <c r="V33" i="1"/>
  <c r="V26" i="1"/>
  <c r="V52" i="1"/>
  <c r="V59" i="1"/>
  <c r="V38" i="1"/>
  <c r="V27" i="1"/>
  <c r="V40" i="1"/>
  <c r="V43" i="1"/>
  <c r="V47" i="1"/>
  <c r="V61" i="1"/>
  <c r="V24" i="1"/>
  <c r="V28" i="1"/>
  <c r="V44" i="1"/>
  <c r="V49" i="1"/>
  <c r="V50" i="1"/>
  <c r="V46" i="1"/>
  <c r="V55" i="1"/>
  <c r="V19" i="1"/>
  <c r="V65" i="1"/>
  <c r="V69" i="1"/>
  <c r="V66" i="1"/>
  <c r="V64" i="1"/>
  <c r="V68" i="1"/>
  <c r="V67" i="1"/>
  <c r="V70" i="1"/>
  <c r="V72" i="1"/>
  <c r="V71" i="1"/>
  <c r="V115" i="1"/>
  <c r="V95" i="1"/>
  <c r="V94" i="1"/>
  <c r="V89" i="1"/>
  <c r="V137" i="1"/>
  <c r="V90" i="1"/>
  <c r="V100" i="1"/>
  <c r="V134" i="1"/>
  <c r="V105" i="1"/>
  <c r="V99" i="1"/>
  <c r="V117" i="1"/>
  <c r="V93" i="1"/>
  <c r="V101" i="1"/>
  <c r="V122" i="1"/>
  <c r="V129" i="1"/>
  <c r="V104" i="1"/>
  <c r="V113" i="1"/>
  <c r="V119" i="1"/>
  <c r="V127" i="1"/>
  <c r="V92" i="1"/>
  <c r="V143" i="1"/>
  <c r="V76" i="1"/>
  <c r="V121" i="1"/>
  <c r="V135" i="1"/>
  <c r="V125" i="1"/>
  <c r="V141" i="1"/>
  <c r="V12" i="1"/>
  <c r="V16" i="1"/>
  <c r="V14" i="1"/>
  <c r="V13" i="1"/>
  <c r="V17" i="1"/>
  <c r="V15" i="1"/>
  <c r="V86" i="1"/>
  <c r="V138" i="1"/>
  <c r="V79" i="1"/>
  <c r="V116" i="1"/>
  <c r="V140" i="1"/>
  <c r="V110" i="1"/>
  <c r="V80" i="1"/>
  <c r="V126" i="1"/>
  <c r="V98" i="1"/>
  <c r="V85" i="1"/>
  <c r="V91" i="1"/>
  <c r="V111" i="1"/>
  <c r="V107" i="1"/>
  <c r="V73" i="1"/>
  <c r="V96" i="1"/>
  <c r="V77" i="1"/>
  <c r="V123" i="1"/>
  <c r="V74" i="1"/>
  <c r="V84" i="1"/>
  <c r="V108" i="1"/>
  <c r="V128" i="1"/>
  <c r="V87" i="1"/>
  <c r="V78" i="1"/>
  <c r="V109" i="1"/>
  <c r="V118" i="1"/>
  <c r="V88" i="1"/>
  <c r="V106" i="1"/>
  <c r="V75" i="1"/>
  <c r="V120" i="1"/>
  <c r="V97" i="1"/>
  <c r="V124" i="1"/>
  <c r="V112" i="1"/>
  <c r="V83" i="1"/>
  <c r="V132" i="1"/>
  <c r="V136" i="1"/>
  <c r="V103" i="1"/>
  <c r="V131" i="1"/>
  <c r="V133" i="1"/>
  <c r="V102" i="1"/>
  <c r="V81" i="1"/>
  <c r="V82" i="1"/>
  <c r="V130" i="1"/>
  <c r="V139" i="1"/>
  <c r="V142" i="1"/>
  <c r="V114" i="1"/>
  <c r="V35" i="1"/>
  <c r="B5" i="8" l="1"/>
  <c r="B6" i="8" l="1"/>
</calcChain>
</file>

<file path=xl/sharedStrings.xml><?xml version="1.0" encoding="utf-8"?>
<sst xmlns="http://schemas.openxmlformats.org/spreadsheetml/2006/main" count="5418" uniqueCount="1798">
  <si>
    <t>CỘNG HÒA XÃ HỘI CHỦ NGHĨA VIỆT NAM</t>
  </si>
  <si>
    <t>Độc lập - Tự do - Hạnh phúc</t>
  </si>
  <si>
    <t>STT</t>
  </si>
  <si>
    <t>Mã số SV</t>
  </si>
  <si>
    <t>Họ và tên</t>
  </si>
  <si>
    <t>Ngày sinh</t>
  </si>
  <si>
    <t>Lớp</t>
  </si>
  <si>
    <t>Kết quả học tập cả năm</t>
  </si>
  <si>
    <t>Điểm TB năm học (thang 10)</t>
  </si>
  <si>
    <t>Điểm TB năm học (thang 4)</t>
  </si>
  <si>
    <t>Xếp loại học tập cả năm</t>
  </si>
  <si>
    <t>Xếp loại rèn luyện cả năm</t>
  </si>
  <si>
    <t>Ghi chú</t>
  </si>
  <si>
    <t>Học kỳ 1</t>
  </si>
  <si>
    <t>Học kỳ 2</t>
  </si>
  <si>
    <t>Số TC đăng ký</t>
  </si>
  <si>
    <t>TB thang 10</t>
  </si>
  <si>
    <t>TB thang 4</t>
  </si>
  <si>
    <t>Nguyễn Thị Thùy Trang</t>
  </si>
  <si>
    <t>Nguyễn Thị Mỹ Duyên</t>
  </si>
  <si>
    <t>Điểm rèn luyện cả năm</t>
  </si>
  <si>
    <t>Tốt</t>
  </si>
  <si>
    <t>KHOA KHÁCH SẠN NHÀ HÀNG QUỐC TẾ</t>
  </si>
  <si>
    <t>Xuất Sắc</t>
  </si>
  <si>
    <t>TRƯỜNG DU LỊCH</t>
  </si>
  <si>
    <t>29204663851</t>
  </si>
  <si>
    <t>Trương Thị Diễm My</t>
  </si>
  <si>
    <t>29208064913</t>
  </si>
  <si>
    <t>Huỳnh Thị Kiều Thy</t>
  </si>
  <si>
    <t>29218123390</t>
  </si>
  <si>
    <t>Nguyễn Ngọc Đức Trung</t>
  </si>
  <si>
    <t>29208046739</t>
  </si>
  <si>
    <t>Nguyễn Thị Dịu</t>
  </si>
  <si>
    <t>29208026557</t>
  </si>
  <si>
    <t>Phan Hoàng My</t>
  </si>
  <si>
    <t>29207400060</t>
  </si>
  <si>
    <t>Nguyễn Thị Minh Khuê</t>
  </si>
  <si>
    <t>29208049177</t>
  </si>
  <si>
    <t>Nguyễn Thị Tú Uyên</t>
  </si>
  <si>
    <t>29208043401</t>
  </si>
  <si>
    <t>Hoàng Phương Thanh</t>
  </si>
  <si>
    <t>29208034811</t>
  </si>
  <si>
    <t>Nguyễn Vũ Thu Hoài</t>
  </si>
  <si>
    <t>29208124979</t>
  </si>
  <si>
    <t>Nguyễn Minh Thư</t>
  </si>
  <si>
    <t>29208064426</t>
  </si>
  <si>
    <t>Trần Thị Mỹ Hiệp</t>
  </si>
  <si>
    <t>29208030487</t>
  </si>
  <si>
    <t>Đặng Bích Liễu</t>
  </si>
  <si>
    <t>29208065242</t>
  </si>
  <si>
    <t>Lê Thị Cẩm Ly</t>
  </si>
  <si>
    <t>29208056141</t>
  </si>
  <si>
    <t>Nguyễn Phan Hoài Phúc</t>
  </si>
  <si>
    <t>Trần Văn Hùng</t>
  </si>
  <si>
    <t>K-29 - Quản Trị Du Lịch &amp; Khách Sạn (Đại Học)</t>
  </si>
  <si>
    <t>CVHT</t>
  </si>
  <si>
    <t>Chương Trình</t>
  </si>
  <si>
    <t>Khá</t>
  </si>
  <si>
    <t>Chuyên ngành</t>
  </si>
  <si>
    <t>Số lượng</t>
  </si>
  <si>
    <t>Tổng</t>
  </si>
  <si>
    <t>ĐẠI HỌC DUY TÂN</t>
  </si>
  <si>
    <t>Yếu</t>
  </si>
  <si>
    <t>Trung Bình</t>
  </si>
  <si>
    <t>29218046792</t>
  </si>
  <si>
    <t>Phạm Gia Bảo</t>
  </si>
  <si>
    <t>29218034482</t>
  </si>
  <si>
    <t>Lê Duy Hậu</t>
  </si>
  <si>
    <t>29218051395</t>
  </si>
  <si>
    <t>Phan Ngọc Hiếu</t>
  </si>
  <si>
    <t>Kém</t>
  </si>
  <si>
    <t>29204520892</t>
  </si>
  <si>
    <t>Đinh Thị Kim Hoa</t>
  </si>
  <si>
    <t>29208047020</t>
  </si>
  <si>
    <t>Lý Thị Khánh</t>
  </si>
  <si>
    <t>29206630645</t>
  </si>
  <si>
    <t>Bùi Thị Minh Ngân</t>
  </si>
  <si>
    <t>29208047923</t>
  </si>
  <si>
    <t>Nguyễn Thị Kiều Oanh</t>
  </si>
  <si>
    <t>29216648496</t>
  </si>
  <si>
    <t>Bùi Quang Sinh</t>
  </si>
  <si>
    <t>29208064944</t>
  </si>
  <si>
    <t>Trần Thị Anh Thư</t>
  </si>
  <si>
    <t>29207180371</t>
  </si>
  <si>
    <t>Phạm Thị Tuyền</t>
  </si>
  <si>
    <t>30208058186</t>
  </si>
  <si>
    <t>Trần Thị Hồng Ánh</t>
  </si>
  <si>
    <t>30208043054</t>
  </si>
  <si>
    <t>Lê Thị Thiên Bão</t>
  </si>
  <si>
    <t>30208058191</t>
  </si>
  <si>
    <t>Bùi Thị Kim Chi</t>
  </si>
  <si>
    <t>30208457889</t>
  </si>
  <si>
    <t>Đào Thị Quỳnh Chi</t>
  </si>
  <si>
    <t>30218058201</t>
  </si>
  <si>
    <t>Huỳnh Tiến Đạt</t>
  </si>
  <si>
    <t>30208028504</t>
  </si>
  <si>
    <t>Lê Thị Ngọc Diệu</t>
  </si>
  <si>
    <t>30208226470</t>
  </si>
  <si>
    <t>Lê Ngô Thị Mỹ Duyên</t>
  </si>
  <si>
    <t>30207136817</t>
  </si>
  <si>
    <t>30206553792</t>
  </si>
  <si>
    <t>Trần Thị Khánh Duyên</t>
  </si>
  <si>
    <t>30208046239</t>
  </si>
  <si>
    <t>Mai Nhật Hạ</t>
  </si>
  <si>
    <t>30218044894</t>
  </si>
  <si>
    <t>Lê Thị Thu Hằng</t>
  </si>
  <si>
    <t>30214438319</t>
  </si>
  <si>
    <t>Đinh Phú Hoàng</t>
  </si>
  <si>
    <t>30208058218</t>
  </si>
  <si>
    <t>Lê Minh Huệ</t>
  </si>
  <si>
    <t>30218121970</t>
  </si>
  <si>
    <t>30208058222</t>
  </si>
  <si>
    <t>Dương Khánh Huyền</t>
  </si>
  <si>
    <t>30208058232</t>
  </si>
  <si>
    <t>Nguyễn Thị Ngọc Lam</t>
  </si>
  <si>
    <t>30208063981</t>
  </si>
  <si>
    <t>Trương Thị Lệ</t>
  </si>
  <si>
    <t>30208058237</t>
  </si>
  <si>
    <t>Phạm Lê Hồng Liên</t>
  </si>
  <si>
    <t>30208064179</t>
  </si>
  <si>
    <t>Đinh Thị Ngọc Linh</t>
  </si>
  <si>
    <t>30208136494</t>
  </si>
  <si>
    <t>Kiều Lê Khánh Linh</t>
  </si>
  <si>
    <t>30218038364</t>
  </si>
  <si>
    <t>Lê Mạnh Linh</t>
  </si>
  <si>
    <t>30208063997</t>
  </si>
  <si>
    <t>Nguyễn Khánh Linh</t>
  </si>
  <si>
    <t>30208025648</t>
  </si>
  <si>
    <t>Phan Khánh Linh</t>
  </si>
  <si>
    <t>30218027365</t>
  </si>
  <si>
    <t>Nguyễn Văn Long</t>
  </si>
  <si>
    <t>30218032999</t>
  </si>
  <si>
    <t>Hồ Văn Lực</t>
  </si>
  <si>
    <t>30208022236</t>
  </si>
  <si>
    <t>Lê Nguyễn Ni Na</t>
  </si>
  <si>
    <t>30216734628</t>
  </si>
  <si>
    <t>Phạm Gia Nam</t>
  </si>
  <si>
    <t>30204642373</t>
  </si>
  <si>
    <t>Nguyễn Ngọc Thu Nga</t>
  </si>
  <si>
    <t>30208058262</t>
  </si>
  <si>
    <t>Nguyễn Bảo Ngọc</t>
  </si>
  <si>
    <t>30207237653</t>
  </si>
  <si>
    <t>Đỗ Lê Thảo Nguyên</t>
  </si>
  <si>
    <t>30208058271</t>
  </si>
  <si>
    <t>Huỳnh Ngọc Nhi</t>
  </si>
  <si>
    <t>30208063098</t>
  </si>
  <si>
    <t>Trần Phạm Ý Nhi</t>
  </si>
  <si>
    <t>30208054164</t>
  </si>
  <si>
    <t>Hứa Thị Tuyết Nhung</t>
  </si>
  <si>
    <t>30218064853</t>
  </si>
  <si>
    <t>Huỳnh Thế Phước</t>
  </si>
  <si>
    <t>30218064762</t>
  </si>
  <si>
    <t>Trương Văn Phước</t>
  </si>
  <si>
    <t>30208062892</t>
  </si>
  <si>
    <t>Nguyễn Lê Lệ Quyên</t>
  </si>
  <si>
    <t>30208027999</t>
  </si>
  <si>
    <t>Hà Khánh Quỳnh</t>
  </si>
  <si>
    <t>30208054120</t>
  </si>
  <si>
    <t>Lê Thị Như Quỳnh</t>
  </si>
  <si>
    <t>30218027290</t>
  </si>
  <si>
    <t>Đinh Nguyễn Phước Tài</t>
  </si>
  <si>
    <t>30208038658</t>
  </si>
  <si>
    <t>Trương Minh Tâm</t>
  </si>
  <si>
    <t>30202739053</t>
  </si>
  <si>
    <t>Nguyễn Diệu Thảo</t>
  </si>
  <si>
    <t>30210324656</t>
  </si>
  <si>
    <t>Vũ Thị Thanh Thảo</t>
  </si>
  <si>
    <t>30208063343</t>
  </si>
  <si>
    <t>Huỳnh Thị Anh Thi</t>
  </si>
  <si>
    <t>30208062940</t>
  </si>
  <si>
    <t>Võ Thị Bảo Trân</t>
  </si>
  <si>
    <t>30208063131</t>
  </si>
  <si>
    <t>Lê Phạm Thị Thuỳ Trang</t>
  </si>
  <si>
    <t>30208058350</t>
  </si>
  <si>
    <t>Nguyễn Lê Thanh Trúc</t>
  </si>
  <si>
    <t>30208027042</t>
  </si>
  <si>
    <t>Phạm Thị Tố Uyên</t>
  </si>
  <si>
    <t>30208058378</t>
  </si>
  <si>
    <t>Phạm Thị Hoàng Vy</t>
  </si>
  <si>
    <t>K-30 - Quản Trị Du Lịch &amp; Khách Sạn (Đại Học)</t>
  </si>
  <si>
    <t>29208432856</t>
  </si>
  <si>
    <t>Nguyễn Ngọc Khánh An</t>
  </si>
  <si>
    <t>29204659186</t>
  </si>
  <si>
    <t>Phạm Thị Hoài An</t>
  </si>
  <si>
    <t>29208053527</t>
  </si>
  <si>
    <t>Nguyễn Thị Nguyệt Anh</t>
  </si>
  <si>
    <t>29208058431</t>
  </si>
  <si>
    <t>Nguyễn Thị Vân Anh</t>
  </si>
  <si>
    <t>29208062958</t>
  </si>
  <si>
    <t>Nguyễn Thị Kim Anh</t>
  </si>
  <si>
    <t>29218048756</t>
  </si>
  <si>
    <t>Nguyễn Công Tuấn Anh</t>
  </si>
  <si>
    <t>29208457177</t>
  </si>
  <si>
    <t>Nguyễn Thị Quỳnh Anh</t>
  </si>
  <si>
    <t>29218044433</t>
  </si>
  <si>
    <t>Trần Phước Hoàng Anh</t>
  </si>
  <si>
    <t>29218055425</t>
  </si>
  <si>
    <t>Trần Xuân Bão</t>
  </si>
  <si>
    <t>29212351016</t>
  </si>
  <si>
    <t>Dương Công Bảo</t>
  </si>
  <si>
    <t>29218047641</t>
  </si>
  <si>
    <t>Lê Công Tuấn Bình</t>
  </si>
  <si>
    <t>29208058429</t>
  </si>
  <si>
    <t>Nguyễn An Bình</t>
  </si>
  <si>
    <t>29208050328</t>
  </si>
  <si>
    <t>Nguyễn Thị Mai Chang</t>
  </si>
  <si>
    <t>29208063687</t>
  </si>
  <si>
    <t>Lê Thị Ngọc Chi</t>
  </si>
  <si>
    <t>29218058428</t>
  </si>
  <si>
    <t>Lê Văn Chương</t>
  </si>
  <si>
    <t>29208063697</t>
  </si>
  <si>
    <t>Nguyễn Thị Thu Cúc</t>
  </si>
  <si>
    <t>29218058448</t>
  </si>
  <si>
    <t>Nguyễn Tiến Đạt</t>
  </si>
  <si>
    <t>29208050088</t>
  </si>
  <si>
    <t>Nguyễn Thị Hoài Diễm</t>
  </si>
  <si>
    <t>28218048836</t>
  </si>
  <si>
    <t>Trần Trung Đô</t>
  </si>
  <si>
    <t>29216257875</t>
  </si>
  <si>
    <t>Ngụy Phan Minh Đức</t>
  </si>
  <si>
    <t>29218031515</t>
  </si>
  <si>
    <t>Nguyễn Ngọc Đức</t>
  </si>
  <si>
    <t>29208063711</t>
  </si>
  <si>
    <t>Nguyễn Lê Hạnh Dung</t>
  </si>
  <si>
    <t>29208055970</t>
  </si>
  <si>
    <t>Đỗ Hoàng Mỹ Duyên</t>
  </si>
  <si>
    <t>29208058050</t>
  </si>
  <si>
    <t>H Lis Êban</t>
  </si>
  <si>
    <t>27207142120</t>
  </si>
  <si>
    <t>Nguyễn Hoàng Giang</t>
  </si>
  <si>
    <t>29208063732</t>
  </si>
  <si>
    <t>Huỳnh Thị Thúy Hà</t>
  </si>
  <si>
    <t>29218047284</t>
  </si>
  <si>
    <t>Nguyễn Văn Hà</t>
  </si>
  <si>
    <t>29208063733</t>
  </si>
  <si>
    <t>Nguyễn Thị Ngọc Hà</t>
  </si>
  <si>
    <t>29218058433</t>
  </si>
  <si>
    <t>Nguyễn Thế Hải</t>
  </si>
  <si>
    <t>29212350424</t>
  </si>
  <si>
    <t>Phạm Quang Hải</t>
  </si>
  <si>
    <t>29208063744</t>
  </si>
  <si>
    <t>Lê Thị Bảo Hân</t>
  </si>
  <si>
    <t>29200357982</t>
  </si>
  <si>
    <t>Nguyễn Gia Hân</t>
  </si>
  <si>
    <t>29208049307</t>
  </si>
  <si>
    <t>Nguyễn Thị Thu Hằng</t>
  </si>
  <si>
    <t>29208051245</t>
  </si>
  <si>
    <t>29206545115</t>
  </si>
  <si>
    <t>29208124523</t>
  </si>
  <si>
    <t>Trương Thị Đức Hạnh</t>
  </si>
  <si>
    <t>28208102343</t>
  </si>
  <si>
    <t>Nguyễn Thị Mỹ Hiền</t>
  </si>
  <si>
    <t>29208428873</t>
  </si>
  <si>
    <t>Nguyễn Thị Thu Hiền</t>
  </si>
  <si>
    <t>29214641155</t>
  </si>
  <si>
    <t>Bùi Mạnh Hiếu</t>
  </si>
  <si>
    <t>28210237653</t>
  </si>
  <si>
    <t>Trần Ngọc Hiếu</t>
  </si>
  <si>
    <t>29208051678</t>
  </si>
  <si>
    <t>Trần Thị Kim Hiếu</t>
  </si>
  <si>
    <t>29208037570</t>
  </si>
  <si>
    <t>Nguyễn Thị Ngọc Hoa</t>
  </si>
  <si>
    <t>29218053782</t>
  </si>
  <si>
    <t>Lê Nguyễn Phước Hòa</t>
  </si>
  <si>
    <t>29219024899</t>
  </si>
  <si>
    <t>Đỗ Mai Huy Hoàng</t>
  </si>
  <si>
    <t>29208046571</t>
  </si>
  <si>
    <t>Nguyễn Thị Xuân Hồng</t>
  </si>
  <si>
    <t>29208063759</t>
  </si>
  <si>
    <t>Phan Thị Huệ</t>
  </si>
  <si>
    <t>29216730816</t>
  </si>
  <si>
    <t>Nguyễn Văn Hùng</t>
  </si>
  <si>
    <t>29218063766</t>
  </si>
  <si>
    <t>28218405639</t>
  </si>
  <si>
    <t>Châu Đỗ Duy Hưng</t>
  </si>
  <si>
    <t>29218037327</t>
  </si>
  <si>
    <t>Đặng Đình Hưng</t>
  </si>
  <si>
    <t>29218063775</t>
  </si>
  <si>
    <t>Hồ Ngọc Hưng</t>
  </si>
  <si>
    <t>29218346410</t>
  </si>
  <si>
    <t>Võ Tuấn Hưng</t>
  </si>
  <si>
    <t>29208047766</t>
  </si>
  <si>
    <t>Trần Thị Huỳnh Hương</t>
  </si>
  <si>
    <t>29208058425</t>
  </si>
  <si>
    <t>Ung Thị Mai Hương</t>
  </si>
  <si>
    <t>29214865163</t>
  </si>
  <si>
    <t>Lê Tấn Huy</t>
  </si>
  <si>
    <t>29218038012</t>
  </si>
  <si>
    <t>Phạm Phương Huy</t>
  </si>
  <si>
    <t>29218051983</t>
  </si>
  <si>
    <t>Trần Đỗ Đình Huy</t>
  </si>
  <si>
    <t>29214526118</t>
  </si>
  <si>
    <t>Trương Đức Huy</t>
  </si>
  <si>
    <t>29208041582</t>
  </si>
  <si>
    <t>Nguyễn Khánh Huyền</t>
  </si>
  <si>
    <t>29208000033</t>
  </si>
  <si>
    <t>Phạm Thị Bích Huyền</t>
  </si>
  <si>
    <t>29218056028</t>
  </si>
  <si>
    <t>Phạm Đình Khải</t>
  </si>
  <si>
    <t>29218055971</t>
  </si>
  <si>
    <t>Nguyễn Nam Khang</t>
  </si>
  <si>
    <t>29208038237</t>
  </si>
  <si>
    <t>Huỳnh Thị Kim Khánh</t>
  </si>
  <si>
    <t>29218063784</t>
  </si>
  <si>
    <t>Trần Văn Khánh</t>
  </si>
  <si>
    <t>28218100315</t>
  </si>
  <si>
    <t>Nguyễn Hoàng Đăng Khoa</t>
  </si>
  <si>
    <t>29218063785</t>
  </si>
  <si>
    <t>Trương Minh Khuyến</t>
  </si>
  <si>
    <t>29218030644</t>
  </si>
  <si>
    <t>Nguyễn Văn Trung Kiên</t>
  </si>
  <si>
    <t>29208063788</t>
  </si>
  <si>
    <t>Phạm Thị Mi Lai</t>
  </si>
  <si>
    <t>29218063792</t>
  </si>
  <si>
    <t>Võ Đình Lâm</t>
  </si>
  <si>
    <t>29208063789</t>
  </si>
  <si>
    <t>Hàn Thị Ngọc Lan</t>
  </si>
  <si>
    <t>29208058432</t>
  </si>
  <si>
    <t>Ngô Quỳnh Liên</t>
  </si>
  <si>
    <t>29200322355</t>
  </si>
  <si>
    <t>Hồ Thị Thùy Linh</t>
  </si>
  <si>
    <t>29208054454</t>
  </si>
  <si>
    <t>29208121503</t>
  </si>
  <si>
    <t>Phạm Ngọc Linh</t>
  </si>
  <si>
    <t>29208047839</t>
  </si>
  <si>
    <t>Phạm Thị Ngọc Linh</t>
  </si>
  <si>
    <t>29206223949</t>
  </si>
  <si>
    <t>Trần Lê Thảo Linh</t>
  </si>
  <si>
    <t>29218025241</t>
  </si>
  <si>
    <t>Lưu Nguyễn Hoàng Long</t>
  </si>
  <si>
    <t>29218049721</t>
  </si>
  <si>
    <t>Nguyễn Đình Long</t>
  </si>
  <si>
    <t>29208038087</t>
  </si>
  <si>
    <t>Nguyễn Thị Mỹ Long</t>
  </si>
  <si>
    <t>29212250001</t>
  </si>
  <si>
    <t>Trần Hoàng Long</t>
  </si>
  <si>
    <t>29208063801</t>
  </si>
  <si>
    <t>Nguyễn Thị Hồng Luyến</t>
  </si>
  <si>
    <t>29208058438</t>
  </si>
  <si>
    <t>Đỗ Võ Thị Mỹ Ly</t>
  </si>
  <si>
    <t>29206759423</t>
  </si>
  <si>
    <t>Kinh Thị Cẩm Ly</t>
  </si>
  <si>
    <t>28204600077</t>
  </si>
  <si>
    <t>Đào Thị Tuyết Mai</t>
  </si>
  <si>
    <t>29208051138</t>
  </si>
  <si>
    <t>Nguyễn Thị Thu Mẫn</t>
  </si>
  <si>
    <t>29218054632</t>
  </si>
  <si>
    <t>Hồ Sĩ Nhật Minh</t>
  </si>
  <si>
    <t>29208054887</t>
  </si>
  <si>
    <t>H' Nery Mlô</t>
  </si>
  <si>
    <t>29208042217</t>
  </si>
  <si>
    <t>Nguyễn Thị Trà My</t>
  </si>
  <si>
    <t>29204663850</t>
  </si>
  <si>
    <t>Trần Thị Trà My</t>
  </si>
  <si>
    <t>29218056142</t>
  </si>
  <si>
    <t>Đinh Văn Mỹ</t>
  </si>
  <si>
    <t>28208036391</t>
  </si>
  <si>
    <t>Nguyễn Kim Ngân</t>
  </si>
  <si>
    <t>29208047701</t>
  </si>
  <si>
    <t>Trần Thị Thu Ngân</t>
  </si>
  <si>
    <t>29209436459</t>
  </si>
  <si>
    <t>Trương Thị Thủy Ngân</t>
  </si>
  <si>
    <t>29212351926</t>
  </si>
  <si>
    <t>Lê Thành Nghĩa</t>
  </si>
  <si>
    <t>29208157459</t>
  </si>
  <si>
    <t>Đàm Thị Như Ngọc</t>
  </si>
  <si>
    <t>29208163089</t>
  </si>
  <si>
    <t>Dương Thái Thảo Ngọc</t>
  </si>
  <si>
    <t>28208045018</t>
  </si>
  <si>
    <t>Trần Thị Ánh Ngọc</t>
  </si>
  <si>
    <t>27217147160</t>
  </si>
  <si>
    <t>Nguyễn Nguyên Ngữ</t>
  </si>
  <si>
    <t>29208055437</t>
  </si>
  <si>
    <t>Nguyễn Hoàng Thảo Nguyên</t>
  </si>
  <si>
    <t>29208049708</t>
  </si>
  <si>
    <t>Trần Phạm Thùy Nguyên</t>
  </si>
  <si>
    <t>29204864480</t>
  </si>
  <si>
    <t>Trần Minh Nguyệt</t>
  </si>
  <si>
    <t>29208063281</t>
  </si>
  <si>
    <t>Trương Thanh Nhàn</t>
  </si>
  <si>
    <t>29218052945</t>
  </si>
  <si>
    <t>Lê Thanh Nhật</t>
  </si>
  <si>
    <t>27207101069</t>
  </si>
  <si>
    <t>Huỳnh Nguyễn Yến Nhi</t>
  </si>
  <si>
    <t>29208058053</t>
  </si>
  <si>
    <t>Lê Thị Tuyết Nhi</t>
  </si>
  <si>
    <t>29206551095</t>
  </si>
  <si>
    <t>Nguyễn Thị Huỳnh Nhi</t>
  </si>
  <si>
    <t>29208056172</t>
  </si>
  <si>
    <t>Nguyễn Thị Vân Nhi</t>
  </si>
  <si>
    <t>29208063140</t>
  </si>
  <si>
    <t>Nguyễn Thị Tuyết Nhi</t>
  </si>
  <si>
    <t>28208026303</t>
  </si>
  <si>
    <t>Nguyễn Trần Quỳnh Nhi</t>
  </si>
  <si>
    <t>29208042287</t>
  </si>
  <si>
    <t>Nguyễn Thảo Nhi</t>
  </si>
  <si>
    <t>29208036765</t>
  </si>
  <si>
    <t>Nguyễn Thị Quỳnh Nhi</t>
  </si>
  <si>
    <t>29208056175</t>
  </si>
  <si>
    <t>Trần Ánh Nhi</t>
  </si>
  <si>
    <t>29200350160</t>
  </si>
  <si>
    <t>Võ Thị Hà Nhi</t>
  </si>
  <si>
    <t>29206858157</t>
  </si>
  <si>
    <t>Vũ Yến Nhi</t>
  </si>
  <si>
    <t>29205221877</t>
  </si>
  <si>
    <t>Đinh Tâm Như</t>
  </si>
  <si>
    <t>29208053283</t>
  </si>
  <si>
    <t>Lầu Huỳnh Tố Như</t>
  </si>
  <si>
    <t>29208053461</t>
  </si>
  <si>
    <t>Trần Thị Hoài Như</t>
  </si>
  <si>
    <t>29209321427</t>
  </si>
  <si>
    <t>Trần Lê Quỳnh Như</t>
  </si>
  <si>
    <t>29208222164</t>
  </si>
  <si>
    <t>Nguyễn Thị Hồng Nhung</t>
  </si>
  <si>
    <t>29208056233</t>
  </si>
  <si>
    <t>Trần Bùi Hoàng Ny</t>
  </si>
  <si>
    <t>29208063142</t>
  </si>
  <si>
    <t>Nguyễn Kim Oanh</t>
  </si>
  <si>
    <t>25207100939</t>
  </si>
  <si>
    <t>Nguyễn Thị Tú Oanh</t>
  </si>
  <si>
    <t>29208044938</t>
  </si>
  <si>
    <t>29211100077</t>
  </si>
  <si>
    <t>Ngô Văn Pháp</t>
  </si>
  <si>
    <t>29218047660</t>
  </si>
  <si>
    <t>Nguyễn Tăng Phát</t>
  </si>
  <si>
    <t>29218056371</t>
  </si>
  <si>
    <t>Nguyễn Thanh Phong</t>
  </si>
  <si>
    <t>29208063054</t>
  </si>
  <si>
    <t>Hồ Nguyễn Hoài Phương</t>
  </si>
  <si>
    <t>29208063055</t>
  </si>
  <si>
    <t>Lê Thị Hoài Phương</t>
  </si>
  <si>
    <t>29208141147</t>
  </si>
  <si>
    <t>Nguyễn Thị Phương</t>
  </si>
  <si>
    <t>29208063056</t>
  </si>
  <si>
    <t>Nguyễn Thị Minh Phương</t>
  </si>
  <si>
    <t>29208056450</t>
  </si>
  <si>
    <t>Phan Thị Ngọc Phương</t>
  </si>
  <si>
    <t>29218047408</t>
  </si>
  <si>
    <t>Nguyễn Trương Anh Quân</t>
  </si>
  <si>
    <t>29218054397</t>
  </si>
  <si>
    <t>Nguyễn Anh Quân</t>
  </si>
  <si>
    <t>29218063129</t>
  </si>
  <si>
    <t>Từ Minh Quân</t>
  </si>
  <si>
    <t>26217232879</t>
  </si>
  <si>
    <t>Phạm Hào Quang</t>
  </si>
  <si>
    <t>29218034228</t>
  </si>
  <si>
    <t>Huỳnh Thanh Quốc</t>
  </si>
  <si>
    <t>29208054057</t>
  </si>
  <si>
    <t>Lê Trần Đỗ Quyên</t>
  </si>
  <si>
    <t>29200358036</t>
  </si>
  <si>
    <t>Nguyễn Hoàng Thảo Quyên</t>
  </si>
  <si>
    <t>29208041929</t>
  </si>
  <si>
    <t>Phùng Thị Thúy Quyên</t>
  </si>
  <si>
    <t>28206502136</t>
  </si>
  <si>
    <t>Nguyễn Thị Cẩm Sương</t>
  </si>
  <si>
    <t>29208054822</t>
  </si>
  <si>
    <t>Nguyễn Ngọc Sương</t>
  </si>
  <si>
    <t>29208063444</t>
  </si>
  <si>
    <t>Phan Thị Thu Sương</t>
  </si>
  <si>
    <t>29218038702</t>
  </si>
  <si>
    <t>Lê Văn Tây</t>
  </si>
  <si>
    <t>26217128663</t>
  </si>
  <si>
    <t>Từ Thanh Thân</t>
  </si>
  <si>
    <t>29218059657</t>
  </si>
  <si>
    <t>Đỗ Lê Quốc Thắng</t>
  </si>
  <si>
    <t>29218065270</t>
  </si>
  <si>
    <t>Nguyễn Đức Thắng</t>
  </si>
  <si>
    <t>29206522867</t>
  </si>
  <si>
    <t>Nguyễn Như Thế Thanh</t>
  </si>
  <si>
    <t>29206631320</t>
  </si>
  <si>
    <t>Võ Thị Kim Thanh</t>
  </si>
  <si>
    <t>27217147046</t>
  </si>
  <si>
    <t>Mai Văn Thành</t>
  </si>
  <si>
    <t>29218050157</t>
  </si>
  <si>
    <t>Bùi Thị Phương Thảo</t>
  </si>
  <si>
    <t>29208055427</t>
  </si>
  <si>
    <t>Nguyễn Thị Thảo</t>
  </si>
  <si>
    <t>29208055968</t>
  </si>
  <si>
    <t>Nguyễn Thị Kim Thảo</t>
  </si>
  <si>
    <t>29208056139</t>
  </si>
  <si>
    <t>Trương Thị Thanh Thảo</t>
  </si>
  <si>
    <t>29208055445</t>
  </si>
  <si>
    <t>Ngô Thị Mỹ Thiên</t>
  </si>
  <si>
    <t>29218057911</t>
  </si>
  <si>
    <t>Trương Tấn Thịnh</t>
  </si>
  <si>
    <t>29208056447</t>
  </si>
  <si>
    <t>Hoàng Anh Thư</t>
  </si>
  <si>
    <t>29208041056</t>
  </si>
  <si>
    <t>Lê Phạm Anh Thư</t>
  </si>
  <si>
    <t>29208147260</t>
  </si>
  <si>
    <t>Nguyễn Ngọc Anh Thư</t>
  </si>
  <si>
    <t>29208046569</t>
  </si>
  <si>
    <t>Nguyễn Phương Thư</t>
  </si>
  <si>
    <t>29208148520</t>
  </si>
  <si>
    <t>Hồ Thị Thân Thương</t>
  </si>
  <si>
    <t>29208131336</t>
  </si>
  <si>
    <t>Hoàng Hoài Thương</t>
  </si>
  <si>
    <t>29208046787</t>
  </si>
  <si>
    <t>Nguyễn Lê Hoài Thương</t>
  </si>
  <si>
    <t>29208063585</t>
  </si>
  <si>
    <t>Dương Thị Thúy</t>
  </si>
  <si>
    <t>29208030215</t>
  </si>
  <si>
    <t>Nguyễn Thị Diệu Thúy</t>
  </si>
  <si>
    <t>29208046705</t>
  </si>
  <si>
    <t>Nguyễn Trần Ngọc Thúy</t>
  </si>
  <si>
    <t>29208050870</t>
  </si>
  <si>
    <t>Đặng Thanh Thùy</t>
  </si>
  <si>
    <t>29208041941</t>
  </si>
  <si>
    <t>Bùi Thị Thu Thủy</t>
  </si>
  <si>
    <t>29208040855</t>
  </si>
  <si>
    <t>Hoàng Thị Thủy Tiên</t>
  </si>
  <si>
    <t>29208059659</t>
  </si>
  <si>
    <t>Lê Thị Kiều Tiên</t>
  </si>
  <si>
    <t>29218038330</t>
  </si>
  <si>
    <t>Trần Quốc Tín</t>
  </si>
  <si>
    <t>28218054212</t>
  </si>
  <si>
    <t>Trần Văn Tĩnh</t>
  </si>
  <si>
    <t>28218048444</t>
  </si>
  <si>
    <t>Trần Văn Toàn</t>
  </si>
  <si>
    <t>29208124020</t>
  </si>
  <si>
    <t>Đặng Thị Thanh Trà</t>
  </si>
  <si>
    <t>29208050503</t>
  </si>
  <si>
    <t>Huỳnh Thị Ngọc Trà</t>
  </si>
  <si>
    <t>29205145644</t>
  </si>
  <si>
    <t>Huỳnh Thanh Trà</t>
  </si>
  <si>
    <t>29208038327</t>
  </si>
  <si>
    <t>Lê Thị Thu Trà</t>
  </si>
  <si>
    <t>29202758736</t>
  </si>
  <si>
    <t>Lê Thùy Trâm</t>
  </si>
  <si>
    <t>29208050105</t>
  </si>
  <si>
    <t>Nguyễn Anh Trâm</t>
  </si>
  <si>
    <t>29208051931</t>
  </si>
  <si>
    <t>Phan Thị Bảo Trâm</t>
  </si>
  <si>
    <t>29208065100</t>
  </si>
  <si>
    <t>Đoàn Thị Thùy Trang</t>
  </si>
  <si>
    <t>29208056173</t>
  </si>
  <si>
    <t>Hà Thu Trang</t>
  </si>
  <si>
    <t>29208455299</t>
  </si>
  <si>
    <t>Hồ Thị Thu Trang</t>
  </si>
  <si>
    <t>29208248234</t>
  </si>
  <si>
    <t>Huỳnh Thị Đoan Trang</t>
  </si>
  <si>
    <t>29208134640</t>
  </si>
  <si>
    <t>29207180303</t>
  </si>
  <si>
    <t>Nguyễn Thị Kiều Trang</t>
  </si>
  <si>
    <t>29208054878</t>
  </si>
  <si>
    <t>Phan Thị Thu Trang</t>
  </si>
  <si>
    <t>29218062759</t>
  </si>
  <si>
    <t>Phan Bá Minh Trí</t>
  </si>
  <si>
    <t>29208025797</t>
  </si>
  <si>
    <t>Lê Vũ Kiều Trinh</t>
  </si>
  <si>
    <t>29208054347</t>
  </si>
  <si>
    <t>Lê Phan Kiều Trinh</t>
  </si>
  <si>
    <t>29208058058</t>
  </si>
  <si>
    <t>Nguyễn Thị Thùy Trinh</t>
  </si>
  <si>
    <t>29208062798</t>
  </si>
  <si>
    <t>Nguyễn Thị Mỹ Trinh</t>
  </si>
  <si>
    <t>29208138458</t>
  </si>
  <si>
    <t>Nguyễn Tú Trinh</t>
  </si>
  <si>
    <t>29208055424</t>
  </si>
  <si>
    <t>Trương Mỹ Trinh</t>
  </si>
  <si>
    <t>29214825055</t>
  </si>
  <si>
    <t>Đinh Thanh Trung</t>
  </si>
  <si>
    <t>29208042705</t>
  </si>
  <si>
    <t>Nguyễn Thị Thanh Tú</t>
  </si>
  <si>
    <t>29212321466</t>
  </si>
  <si>
    <t>Mai Anh Tuấn</t>
  </si>
  <si>
    <t>29218049943</t>
  </si>
  <si>
    <t>Trần Văn Tuấn</t>
  </si>
  <si>
    <t>28218042877</t>
  </si>
  <si>
    <t>Huỳnh Ngọc Tuyết</t>
  </si>
  <si>
    <t>29208053139</t>
  </si>
  <si>
    <t>Huỳnh Ngọc Tố Uyên</t>
  </si>
  <si>
    <t>29204333855</t>
  </si>
  <si>
    <t>Lê Mỹ Uyên</t>
  </si>
  <si>
    <t>29208056176</t>
  </si>
  <si>
    <t>Phạm Hoàng Thúy Uyên</t>
  </si>
  <si>
    <t>29208052028</t>
  </si>
  <si>
    <t>Bùi Ngọc Thảo Vân</t>
  </si>
  <si>
    <t>29208030607</t>
  </si>
  <si>
    <t>Đỗ Thị Mỹ Vân</t>
  </si>
  <si>
    <t>29208046564</t>
  </si>
  <si>
    <t>Lê Thị Ngọc Vân</t>
  </si>
  <si>
    <t>29201355558</t>
  </si>
  <si>
    <t>Võ Thị Thúy Vân</t>
  </si>
  <si>
    <t>29204346972</t>
  </si>
  <si>
    <t>Nguyễn Thanh Nhật Vi</t>
  </si>
  <si>
    <t>29209421372</t>
  </si>
  <si>
    <t>Hồ Như Trúc Viên</t>
  </si>
  <si>
    <t>29212758239</t>
  </si>
  <si>
    <t>Nguyễn Thế Vinh</t>
  </si>
  <si>
    <t>29208058063</t>
  </si>
  <si>
    <t>Huỳnh Thị Khánh Vy</t>
  </si>
  <si>
    <t>29208062931</t>
  </si>
  <si>
    <t>Huỳnh Ngọc Thảo Vy</t>
  </si>
  <si>
    <t>29209442515</t>
  </si>
  <si>
    <t>Lương Phạm Hồng Vy</t>
  </si>
  <si>
    <t>29208055843</t>
  </si>
  <si>
    <t>Nguyễn Thị Khánh Vy</t>
  </si>
  <si>
    <t>29208046632</t>
  </si>
  <si>
    <t>Phạm Khánh Vy</t>
  </si>
  <si>
    <t>29208054106</t>
  </si>
  <si>
    <t>Trịnh Thị Yến Vy</t>
  </si>
  <si>
    <t>29218058441</t>
  </si>
  <si>
    <t>Vũ Xuân Vỹ</t>
  </si>
  <si>
    <t>29208041617</t>
  </si>
  <si>
    <t>Nguyễn Thuỳ Như Ý</t>
  </si>
  <si>
    <t>30218062729</t>
  </si>
  <si>
    <t>Trương Văn Bình An</t>
  </si>
  <si>
    <t>30204359818</t>
  </si>
  <si>
    <t>Lê Trần Phương Anh</t>
  </si>
  <si>
    <t>30218049558</t>
  </si>
  <si>
    <t>Nguyễn Hoàng Anh</t>
  </si>
  <si>
    <t>30208041849</t>
  </si>
  <si>
    <t>30208058184</t>
  </si>
  <si>
    <t>Nguyễn Nhật Quỳnh Anh</t>
  </si>
  <si>
    <t>30208040345</t>
  </si>
  <si>
    <t>Trần Bùi Lan Anh</t>
  </si>
  <si>
    <t>30208064010</t>
  </si>
  <si>
    <t>Trần Thị Phương Anh</t>
  </si>
  <si>
    <t>30218058185</t>
  </si>
  <si>
    <t>Nguyễn Hửu Ánh</t>
  </si>
  <si>
    <t>30206651474</t>
  </si>
  <si>
    <t>Nguyễn Thị Ngọc Ánh</t>
  </si>
  <si>
    <t>30218030579</t>
  </si>
  <si>
    <t>Nguyễn Thái Bảo</t>
  </si>
  <si>
    <t>30208457887</t>
  </si>
  <si>
    <t>Nguyễn Thị Ngọc Bích</t>
  </si>
  <si>
    <t>30218058188</t>
  </si>
  <si>
    <t>Lưu Văn Bình</t>
  </si>
  <si>
    <t>30214621543</t>
  </si>
  <si>
    <t>Nguyễn Thế Bình</t>
  </si>
  <si>
    <t>30208457888</t>
  </si>
  <si>
    <t>Phan Thị Tuệ Cầm</t>
  </si>
  <si>
    <t>30208064811</t>
  </si>
  <si>
    <t>Nguyễn Ngọc Khánh Châu</t>
  </si>
  <si>
    <t>30212352954</t>
  </si>
  <si>
    <t>Nguyễn Văn Châu</t>
  </si>
  <si>
    <t>30208058189</t>
  </si>
  <si>
    <t>Phùng Thị Triều Châu</t>
  </si>
  <si>
    <t>30218045947</t>
  </si>
  <si>
    <t>Trần Thị Út Chi</t>
  </si>
  <si>
    <t>30208022777</t>
  </si>
  <si>
    <t>Huỳnh Thị Mỹ Đạt</t>
  </si>
  <si>
    <t>30213325803</t>
  </si>
  <si>
    <t>Lương Tiến Đạt</t>
  </si>
  <si>
    <t>30218037918</t>
  </si>
  <si>
    <t>Nguyễn Đức Đệ</t>
  </si>
  <si>
    <t>30204956138</t>
  </si>
  <si>
    <t>Lê Thị Kiều Diễm</t>
  </si>
  <si>
    <t>30208062749</t>
  </si>
  <si>
    <t>Phan Ngọc Kiều Diễm</t>
  </si>
  <si>
    <t>30200358392</t>
  </si>
  <si>
    <t>Trần Thị Ngọc Diễm</t>
  </si>
  <si>
    <t>30208053870</t>
  </si>
  <si>
    <t>Trương Kiều Dung</t>
  </si>
  <si>
    <t>30208027575</t>
  </si>
  <si>
    <t>Cao Thị Dương</t>
  </si>
  <si>
    <t>30208045835</t>
  </si>
  <si>
    <t>Huỳnh Ngọc Thuỳ Dương</t>
  </si>
  <si>
    <t>30218058194</t>
  </si>
  <si>
    <t>Đào Quốc Duy</t>
  </si>
  <si>
    <t>30218058196</t>
  </si>
  <si>
    <t>Lê Nguyễn Anh Duy</t>
  </si>
  <si>
    <t>30218044242</t>
  </si>
  <si>
    <t>Nguyễn Anh Duy</t>
  </si>
  <si>
    <t>30208043243</t>
  </si>
  <si>
    <t>Nguyễn Trần Phương Duyên</t>
  </si>
  <si>
    <t>30204960598</t>
  </si>
  <si>
    <t>Trần Lê Cẩm Duyên</t>
  </si>
  <si>
    <t>30208058200</t>
  </si>
  <si>
    <t>Trần Hữu Duyên</t>
  </si>
  <si>
    <t>30218058203</t>
  </si>
  <si>
    <t>Võ Hoàng Gia</t>
  </si>
  <si>
    <t>30206149655</t>
  </si>
  <si>
    <t>Dương Trà Giang</t>
  </si>
  <si>
    <t>30208049342</t>
  </si>
  <si>
    <t>Lý Thị Thùy Giang</t>
  </si>
  <si>
    <t>30208256307</t>
  </si>
  <si>
    <t>Nguyễn Trúc Giang</t>
  </si>
  <si>
    <t>30208053462</t>
  </si>
  <si>
    <t>Nguyễn Thị Thu Hà</t>
  </si>
  <si>
    <t>30218050605</t>
  </si>
  <si>
    <t>30208062774</t>
  </si>
  <si>
    <t>Đinh Gia Hân</t>
  </si>
  <si>
    <t>30208058211</t>
  </si>
  <si>
    <t>Nguyễn Thị Tuyết Hân</t>
  </si>
  <si>
    <t>30208050697</t>
  </si>
  <si>
    <t>Nguyễn Nhật Hân</t>
  </si>
  <si>
    <t>30208062775</t>
  </si>
  <si>
    <t>Trịnh Nguyễn Gia Hân</t>
  </si>
  <si>
    <t>30208153896</t>
  </si>
  <si>
    <t>Văn Thị Bảo Hân</t>
  </si>
  <si>
    <t>30204655643</t>
  </si>
  <si>
    <t>Nguyễn Thị Mỹ Hạnh</t>
  </si>
  <si>
    <t>30208457895</t>
  </si>
  <si>
    <t>Phan Lê Vũ Hạnh</t>
  </si>
  <si>
    <t>30218021036</t>
  </si>
  <si>
    <t>Nguyễn Viết Anh Hào</t>
  </si>
  <si>
    <t>29218056177</t>
  </si>
  <si>
    <t>Trần Anh Hào</t>
  </si>
  <si>
    <t>30204359838</t>
  </si>
  <si>
    <t>Trần Phạm Mỹ Hiền</t>
  </si>
  <si>
    <t>30218044165</t>
  </si>
  <si>
    <t>Hồ Xuân Hiển</t>
  </si>
  <si>
    <t>30218034063</t>
  </si>
  <si>
    <t>Vương Trí Anh Hiếu</t>
  </si>
  <si>
    <t>30208064082</t>
  </si>
  <si>
    <t>Nguyễn Thị Xuân Hoa</t>
  </si>
  <si>
    <t>30218033706</t>
  </si>
  <si>
    <t>Bùi Đức Hùng</t>
  </si>
  <si>
    <t>30211133640</t>
  </si>
  <si>
    <t>Đặng Văn Trường Hưng</t>
  </si>
  <si>
    <t>30216636630</t>
  </si>
  <si>
    <t>Nguyễn Thành Bảo Hưng</t>
  </si>
  <si>
    <t>30218062797</t>
  </si>
  <si>
    <t>Phạm Quốc Hưng</t>
  </si>
  <si>
    <t>30218047224</t>
  </si>
  <si>
    <t>Trần Văn Hưng</t>
  </si>
  <si>
    <t>30208023534</t>
  </si>
  <si>
    <t>Nguyễn Ngọc Quỳnh Hương</t>
  </si>
  <si>
    <t>30218457901</t>
  </si>
  <si>
    <t>Ngô Lê Ngọc Huy</t>
  </si>
  <si>
    <t>30218062788</t>
  </si>
  <si>
    <t>Nguyễn Minh Huy</t>
  </si>
  <si>
    <t>30218034451</t>
  </si>
  <si>
    <t>Nguyễn Đăng Huy</t>
  </si>
  <si>
    <t>30208062792</t>
  </si>
  <si>
    <t>Ngô Phan Thanh Huyền</t>
  </si>
  <si>
    <t>30208040360</t>
  </si>
  <si>
    <t>Phạm Nguyên Bảo Huyền</t>
  </si>
  <si>
    <t>30208062795</t>
  </si>
  <si>
    <t>Trịnh Thị Thúy Huyền</t>
  </si>
  <si>
    <t>30218049829</t>
  </si>
  <si>
    <t>Nguyễn Tuấn Khanh</t>
  </si>
  <si>
    <t>30218058228</t>
  </si>
  <si>
    <t>Phạm Tuấn Khanh</t>
  </si>
  <si>
    <t>30218052414</t>
  </si>
  <si>
    <t>Bùi Đại Gia Khánh</t>
  </si>
  <si>
    <t>30218042113</t>
  </si>
  <si>
    <t>Nguyễn Viết Nam Khánh</t>
  </si>
  <si>
    <t>30218048895</t>
  </si>
  <si>
    <t>Phan Lê Khiêm</t>
  </si>
  <si>
    <t>30218058230</t>
  </si>
  <si>
    <t>Vũ Nguyễn Đình Khoa</t>
  </si>
  <si>
    <t>30218052680</t>
  </si>
  <si>
    <t>Nguyễn Lê Minh Khôi</t>
  </si>
  <si>
    <t>30218062812</t>
  </si>
  <si>
    <t>Nguyễn Đăng Khôi</t>
  </si>
  <si>
    <t>29211146961</t>
  </si>
  <si>
    <t>Huỳnh Bá Văn Khuê</t>
  </si>
  <si>
    <t>30218021139</t>
  </si>
  <si>
    <t>Nguyễn Đức Kiên</t>
  </si>
  <si>
    <t>30218062816</t>
  </si>
  <si>
    <t>Lê Minh Ký</t>
  </si>
  <si>
    <t>30208048650</t>
  </si>
  <si>
    <t>Trịnh Đình Hiếu Lam</t>
  </si>
  <si>
    <t>30218457907</t>
  </si>
  <si>
    <t>Nguyễn Hải Lâm</t>
  </si>
  <si>
    <t>30218063953</t>
  </si>
  <si>
    <t>Trần Đại Lập</t>
  </si>
  <si>
    <t>30208052451</t>
  </si>
  <si>
    <t>Bùi Mỹ Linh</t>
  </si>
  <si>
    <t>30208049268</t>
  </si>
  <si>
    <t>Đoàn Thị Thuỳ Linh</t>
  </si>
  <si>
    <t>30206644781</t>
  </si>
  <si>
    <t>Hồ Thị Khánh Linh</t>
  </si>
  <si>
    <t>30206254350</t>
  </si>
  <si>
    <t>Nguyễn Triệu Gia Linh</t>
  </si>
  <si>
    <t>30206655199</t>
  </si>
  <si>
    <t>Nguyễn Thị Diệu Linh</t>
  </si>
  <si>
    <t>30206639911</t>
  </si>
  <si>
    <t>Nguyễn Ngọc Linh</t>
  </si>
  <si>
    <t>30208058240</t>
  </si>
  <si>
    <t>Nguyễn Thị Khánh Linh</t>
  </si>
  <si>
    <t>29208035784</t>
  </si>
  <si>
    <t>Nguyễn Thị Yến Linh</t>
  </si>
  <si>
    <t>30208050084</t>
  </si>
  <si>
    <t>Trần Thị Đan Linh</t>
  </si>
  <si>
    <t>30218053322</t>
  </si>
  <si>
    <t>Nguyễn Văn Lộc</t>
  </si>
  <si>
    <t>29219042652</t>
  </si>
  <si>
    <t>Cù Duy Hoàng Lợi</t>
  </si>
  <si>
    <t>30212342130</t>
  </si>
  <si>
    <t>Ngô Hoàng Long</t>
  </si>
  <si>
    <t>30200341863</t>
  </si>
  <si>
    <t>Trần Thị Ngọc Luyến</t>
  </si>
  <si>
    <t>30208052894</t>
  </si>
  <si>
    <t>Dương Thị Cẩm Ly</t>
  </si>
  <si>
    <t>30208062834</t>
  </si>
  <si>
    <t>Nguyễn Thị Khánh Ly</t>
  </si>
  <si>
    <t>30218021841</t>
  </si>
  <si>
    <t>Nguyễn Ngọc Minh</t>
  </si>
  <si>
    <t>30208239909</t>
  </si>
  <si>
    <t>Hồ Hạ My</t>
  </si>
  <si>
    <t>30208033353</t>
  </si>
  <si>
    <t>Lê Nguyễn Bảo My</t>
  </si>
  <si>
    <t>30208062840</t>
  </si>
  <si>
    <t>Lương Tuệ Hà My</t>
  </si>
  <si>
    <t>30208457915</t>
  </si>
  <si>
    <t>Ngô Kiều My</t>
  </si>
  <si>
    <t>30204341442</t>
  </si>
  <si>
    <t>Nguyễn Thị Bảo My</t>
  </si>
  <si>
    <t>30208058253</t>
  </si>
  <si>
    <t>Nguyễn Thị Hà My</t>
  </si>
  <si>
    <t>30208022733</t>
  </si>
  <si>
    <t>Võ Thị Mỹ</t>
  </si>
  <si>
    <t>30206146035</t>
  </si>
  <si>
    <t>Hồ Nguyễn Ly Na</t>
  </si>
  <si>
    <t>30208026917</t>
  </si>
  <si>
    <t>Nguyễn Nhật Thảo Na</t>
  </si>
  <si>
    <t>30208053888</t>
  </si>
  <si>
    <t>Nguyễn Thị Ti Na</t>
  </si>
  <si>
    <t>30212353939</t>
  </si>
  <si>
    <t>Phan Quang Nam</t>
  </si>
  <si>
    <t>29208058059</t>
  </si>
  <si>
    <t>Phùng Thị Thúy Nga</t>
  </si>
  <si>
    <t>30204639174</t>
  </si>
  <si>
    <t>Nguyễn Thị Thanh Ngân</t>
  </si>
  <si>
    <t>30218028176</t>
  </si>
  <si>
    <t>Lê Đăng Nghĩa</t>
  </si>
  <si>
    <t>30208062849</t>
  </si>
  <si>
    <t>Cao Vũ Yến Ngọc</t>
  </si>
  <si>
    <t>30208032512</t>
  </si>
  <si>
    <t>Nguyễn Minh Ngọc</t>
  </si>
  <si>
    <t>30208053753</t>
  </si>
  <si>
    <t>Trần Thị Bảo Ngọc</t>
  </si>
  <si>
    <t>30208051534</t>
  </si>
  <si>
    <t>Lê Nguyễn Thảo Nguyên</t>
  </si>
  <si>
    <t>30218034540</t>
  </si>
  <si>
    <t>Lê Cảnh Vĩ Nguyên</t>
  </si>
  <si>
    <t>30218026786</t>
  </si>
  <si>
    <t>Nguyễn Hữu Minh Nguyên</t>
  </si>
  <si>
    <t>30208024928</t>
  </si>
  <si>
    <t>Nguyễn Thị Thảo Nguyên</t>
  </si>
  <si>
    <t>30208051908</t>
  </si>
  <si>
    <t>Nguyễn Thị Thanh Nhàn</t>
  </si>
  <si>
    <t>30213553139</t>
  </si>
  <si>
    <t>Nguyễn Công Nhật</t>
  </si>
  <si>
    <t>29205145527</t>
  </si>
  <si>
    <t>Đỗ Thị Quỳnh Nhi</t>
  </si>
  <si>
    <t>30208028959</t>
  </si>
  <si>
    <t>Hoàng Yến Nhi</t>
  </si>
  <si>
    <t>30208052626</t>
  </si>
  <si>
    <t>Hoàng Ngọc Thảo Nhi</t>
  </si>
  <si>
    <t>30208026675</t>
  </si>
  <si>
    <t>Lê Uyên Nhi</t>
  </si>
  <si>
    <t>30208058272</t>
  </si>
  <si>
    <t>Nguyễn Lưu Linh Nhi</t>
  </si>
  <si>
    <t>30208062868</t>
  </si>
  <si>
    <t>Phạm Thị Cẩm Nhi</t>
  </si>
  <si>
    <t>30208034279</t>
  </si>
  <si>
    <t>Tu Phan Phương Nhi</t>
  </si>
  <si>
    <t>30208153653</t>
  </si>
  <si>
    <t>Văn Thị Minh Nhi</t>
  </si>
  <si>
    <t>30208045583</t>
  </si>
  <si>
    <t>Lê Thị Hồng Nhung</t>
  </si>
  <si>
    <t>30208032997</t>
  </si>
  <si>
    <t>Đào Kiều Oanh</t>
  </si>
  <si>
    <t>30208058283</t>
  </si>
  <si>
    <t>Lê Thị Như Phúc</t>
  </si>
  <si>
    <t>30212326664</t>
  </si>
  <si>
    <t>Nguyễn Quang Phúc</t>
  </si>
  <si>
    <t>30218023674</t>
  </si>
  <si>
    <t>Võ Công Phúc</t>
  </si>
  <si>
    <t>30212361684</t>
  </si>
  <si>
    <t>Đinh Trọng Phước</t>
  </si>
  <si>
    <t>30208058287</t>
  </si>
  <si>
    <t>Đoàn Thu Phương</t>
  </si>
  <si>
    <t>30218028824</t>
  </si>
  <si>
    <t>Nguyễn Hà Như Phương</t>
  </si>
  <si>
    <t>30208063636</t>
  </si>
  <si>
    <t>Trần Minh Phương</t>
  </si>
  <si>
    <t>30208058291</t>
  </si>
  <si>
    <t>Trần Thị Mỹ Phương</t>
  </si>
  <si>
    <t>30218038560</t>
  </si>
  <si>
    <t>30218032590</t>
  </si>
  <si>
    <t>Trần Lý Quán Quân</t>
  </si>
  <si>
    <t>30218033935</t>
  </si>
  <si>
    <t>Trần Anh Quân</t>
  </si>
  <si>
    <t>30218058293</t>
  </si>
  <si>
    <t>Phan Tấn Quốc</t>
  </si>
  <si>
    <t>30208058294</t>
  </si>
  <si>
    <t>Phạm Hoàng Thảo Quyên</t>
  </si>
  <si>
    <t>30208020749</t>
  </si>
  <si>
    <t>Thái Lê Khánh Quyên</t>
  </si>
  <si>
    <t>30208040822</t>
  </si>
  <si>
    <t>Trần Nguyễn Mỹ Quyên</t>
  </si>
  <si>
    <t>30204421553</t>
  </si>
  <si>
    <t>Đặng Như Quỳnh</t>
  </si>
  <si>
    <t>30208062899</t>
  </si>
  <si>
    <t>Nguyễn Phan Như Quỳnh</t>
  </si>
  <si>
    <t>30208128631</t>
  </si>
  <si>
    <t>Nguyễn Thị Như Quỳnh</t>
  </si>
  <si>
    <t>30211145199</t>
  </si>
  <si>
    <t>Phan Phú Ry</t>
  </si>
  <si>
    <t>30208021528</t>
  </si>
  <si>
    <t>Nguyễn Trần Ngọc Sen</t>
  </si>
  <si>
    <t>30218041712</t>
  </si>
  <si>
    <t>Phạm Văn Tài</t>
  </si>
  <si>
    <t>30208046484</t>
  </si>
  <si>
    <t>Phan Thanh Thanh</t>
  </si>
  <si>
    <t>30218058302</t>
  </si>
  <si>
    <t>Đặng Võ Công Thành</t>
  </si>
  <si>
    <t>30208029391</t>
  </si>
  <si>
    <t>Hà Hoàng Phương Thảo</t>
  </si>
  <si>
    <t>30208034393</t>
  </si>
  <si>
    <t>Lê Hoài Ngọc Thảo</t>
  </si>
  <si>
    <t>30208122361</t>
  </si>
  <si>
    <t>Lê Thị Thanh Thảo</t>
  </si>
  <si>
    <t>30205123246</t>
  </si>
  <si>
    <t>Thân Ngọc Thảo</t>
  </si>
  <si>
    <t>30208122893</t>
  </si>
  <si>
    <t>Trần Thu Thảo</t>
  </si>
  <si>
    <t>30208062911</t>
  </si>
  <si>
    <t>Võ Thị Thanh Thảo</t>
  </si>
  <si>
    <t>30218063772</t>
  </si>
  <si>
    <t>Bùi Đình Thế</t>
  </si>
  <si>
    <t>30214456271</t>
  </si>
  <si>
    <t>Nguyễn Trí Thi</t>
  </si>
  <si>
    <t>30216223462</t>
  </si>
  <si>
    <t>Đỗ Chí Thiện</t>
  </si>
  <si>
    <t>30218052910</t>
  </si>
  <si>
    <t>Phan Phước Thiện</t>
  </si>
  <si>
    <t>30218030144</t>
  </si>
  <si>
    <t>Hồ Đắc Duy Thịnh</t>
  </si>
  <si>
    <t>30218123527</t>
  </si>
  <si>
    <t>Nguyễn Văn Thịnh</t>
  </si>
  <si>
    <t>30218058311</t>
  </si>
  <si>
    <t>Nguyễn Phúc Thịnh</t>
  </si>
  <si>
    <t>30218046272</t>
  </si>
  <si>
    <t>Nguyễn Trường Thọ</t>
  </si>
  <si>
    <t>30208049295</t>
  </si>
  <si>
    <t>Huỳnh Thị Phương Thơm</t>
  </si>
  <si>
    <t>30218052562</t>
  </si>
  <si>
    <t>Hà Phước Thống</t>
  </si>
  <si>
    <t>30208147428</t>
  </si>
  <si>
    <t>Bùi Thị Cẩm Thu</t>
  </si>
  <si>
    <t>30208030108</t>
  </si>
  <si>
    <t>Đào Kim Thư</t>
  </si>
  <si>
    <t>30208053577</t>
  </si>
  <si>
    <t>Nguyễn Trần Vân Thư</t>
  </si>
  <si>
    <t>30208022021</t>
  </si>
  <si>
    <t>Phan Thị Thanh Thư</t>
  </si>
  <si>
    <t>30208058324</t>
  </si>
  <si>
    <t>Trần Phương Quỳnh Thư</t>
  </si>
  <si>
    <t>30208062926</t>
  </si>
  <si>
    <t>Võ Anh Thư</t>
  </si>
  <si>
    <t>30209433153</t>
  </si>
  <si>
    <t>Phạm Thị Yến Thuận</t>
  </si>
  <si>
    <t>30208127267</t>
  </si>
  <si>
    <t>Nguyễn Huyền Thục</t>
  </si>
  <si>
    <t>30204655819</t>
  </si>
  <si>
    <t>30208024211</t>
  </si>
  <si>
    <t>Nguyễn Trương Hoài Thương</t>
  </si>
  <si>
    <t>30208041532</t>
  </si>
  <si>
    <t>Phùng Thị Hoài Thương</t>
  </si>
  <si>
    <t>30206250277</t>
  </si>
  <si>
    <t>Phan Thị Thanh Thúy</t>
  </si>
  <si>
    <t>30204342917</t>
  </si>
  <si>
    <t>Phạm Đỗ Anh Thy</t>
  </si>
  <si>
    <t>30208029895</t>
  </si>
  <si>
    <t>30208048705</t>
  </si>
  <si>
    <t>Đinh Thị Thuỷ Tiên</t>
  </si>
  <si>
    <t>30208051823</t>
  </si>
  <si>
    <t>Võ Như Cẩm Tiên</t>
  </si>
  <si>
    <t>30210351921</t>
  </si>
  <si>
    <t>Đoàn Minh Tiến</t>
  </si>
  <si>
    <t>30205056235</t>
  </si>
  <si>
    <t>Lê Thị Ngọc Trâm</t>
  </si>
  <si>
    <t>30208053344</t>
  </si>
  <si>
    <t>Ngô Nguyễn Bảo Trâm</t>
  </si>
  <si>
    <t>30208064677</t>
  </si>
  <si>
    <t>Nguyễn Hoàng Bảo Trâm</t>
  </si>
  <si>
    <t>30205243456</t>
  </si>
  <si>
    <t>Nguyễn Phạm Kiều Trâm</t>
  </si>
  <si>
    <t>30208058339</t>
  </si>
  <si>
    <t>Phan Thị Kim Trâm</t>
  </si>
  <si>
    <t>30208058340</t>
  </si>
  <si>
    <t>Thái Ngọc Bảo Trâm</t>
  </si>
  <si>
    <t>30206653947</t>
  </si>
  <si>
    <t>Võ Thị Bích Trâm</t>
  </si>
  <si>
    <t>30208047806</t>
  </si>
  <si>
    <t>Nguyễn Gia Bảo Trân</t>
  </si>
  <si>
    <t>30208043101</t>
  </si>
  <si>
    <t>Lê Thị Mỹ Trang</t>
  </si>
  <si>
    <t>30208050083</t>
  </si>
  <si>
    <t>Nguyễn Thị Thu Trang</t>
  </si>
  <si>
    <t>30208062933</t>
  </si>
  <si>
    <t>Phạm Thị Kiều Trang</t>
  </si>
  <si>
    <t>30206241197</t>
  </si>
  <si>
    <t>Phan Thị Thùy Trang</t>
  </si>
  <si>
    <t>30208058334</t>
  </si>
  <si>
    <t>Võ Thị Thùy Trang</t>
  </si>
  <si>
    <t>30218058344</t>
  </si>
  <si>
    <t>Trần Văn Triều</t>
  </si>
  <si>
    <t>30204649770</t>
  </si>
  <si>
    <t>Cao Thị Tuyết Trinh</t>
  </si>
  <si>
    <t>30208044325</t>
  </si>
  <si>
    <t>Huỳnh Thị Kiều Trinh</t>
  </si>
  <si>
    <t>30208052247</t>
  </si>
  <si>
    <t>Huỳnh Lê Tố Trinh</t>
  </si>
  <si>
    <t>30208044462</t>
  </si>
  <si>
    <t>Ngô Thị Ngọc Trinh</t>
  </si>
  <si>
    <t>30208047484</t>
  </si>
  <si>
    <t>Nguyễn Thị Tuyết Trinh</t>
  </si>
  <si>
    <t>30208063221</t>
  </si>
  <si>
    <t>Võ Hoàng Diễm Trinh</t>
  </si>
  <si>
    <t>30216238841</t>
  </si>
  <si>
    <t>Nguyễn Văn Trình</t>
  </si>
  <si>
    <t>30218053596</t>
  </si>
  <si>
    <t>Phạm Phú Trình</t>
  </si>
  <si>
    <t>30218058348</t>
  </si>
  <si>
    <t>Lê Đức Trọng</t>
  </si>
  <si>
    <t>30208062948</t>
  </si>
  <si>
    <t>Nguyễn Thị Thanh Trúc</t>
  </si>
  <si>
    <t>30208052345</t>
  </si>
  <si>
    <t>Ngô Thanh Tú</t>
  </si>
  <si>
    <t>30218022497</t>
  </si>
  <si>
    <t>Nguyễn Thành Tú</t>
  </si>
  <si>
    <t>30208030102</t>
  </si>
  <si>
    <t>Nguyễn Anh Tú</t>
  </si>
  <si>
    <t>30214138240</t>
  </si>
  <si>
    <t>Nguyễn Đức Tú</t>
  </si>
  <si>
    <t>30218062953</t>
  </si>
  <si>
    <t>Trần Ngô Thanh Tùng</t>
  </si>
  <si>
    <t>30208022786</t>
  </si>
  <si>
    <t>Nguyễn Thị Ánh Tuyết</t>
  </si>
  <si>
    <t>30208058361</t>
  </si>
  <si>
    <t>Nguyễn Đỗ Bảo Uyên</t>
  </si>
  <si>
    <t>30208058362</t>
  </si>
  <si>
    <t>Nguyễn Thị Tố Uyên</t>
  </si>
  <si>
    <t>30206622091</t>
  </si>
  <si>
    <t>Nguyễn Thị Phương Uyên</t>
  </si>
  <si>
    <t>30206735967</t>
  </si>
  <si>
    <t>Võ Thúy Uyên</t>
  </si>
  <si>
    <t>30208062961</t>
  </si>
  <si>
    <t>Nguyễn Lưu Thảo Vi</t>
  </si>
  <si>
    <t>30218158170</t>
  </si>
  <si>
    <t>Lê Tấn Cao Viên</t>
  </si>
  <si>
    <t>30212322890</t>
  </si>
  <si>
    <t>Nguyễn Công Vinh</t>
  </si>
  <si>
    <t>29211158822</t>
  </si>
  <si>
    <t>29218055426</t>
  </si>
  <si>
    <t>Lê Thế Vĩnh</t>
  </si>
  <si>
    <t>30218025606</t>
  </si>
  <si>
    <t>Hồ Nguyên Vũ</t>
  </si>
  <si>
    <t>30218058370</t>
  </si>
  <si>
    <t>Nguyễn Đức Vũ</t>
  </si>
  <si>
    <t>30208027938</t>
  </si>
  <si>
    <t>Ngô Thị Thanh Vy</t>
  </si>
  <si>
    <t>30206123317</t>
  </si>
  <si>
    <t>Nguyễn Thị Yến Vy</t>
  </si>
  <si>
    <t>30208052051</t>
  </si>
  <si>
    <t>Trương Thị Tường Vy</t>
  </si>
  <si>
    <t>30208053091</t>
  </si>
  <si>
    <t>Huỳnh Thị Như Ý</t>
  </si>
  <si>
    <t>30208062972</t>
  </si>
  <si>
    <t>Nguyễn Thị Như Ý</t>
  </si>
  <si>
    <t>30208058386</t>
  </si>
  <si>
    <t>Dương Thị Phi Yến</t>
  </si>
  <si>
    <t>31208059979</t>
  </si>
  <si>
    <t>Đinh Trần My An</t>
  </si>
  <si>
    <t>31208065428</t>
  </si>
  <si>
    <t>Nguyễn Ngọc Hoài An</t>
  </si>
  <si>
    <t>31208051374</t>
  </si>
  <si>
    <t>Đồng Ngọc Bảo Ân</t>
  </si>
  <si>
    <t>31212133583</t>
  </si>
  <si>
    <t>Lê Đức Hoài Ân</t>
  </si>
  <si>
    <t>31204676529</t>
  </si>
  <si>
    <t>Trịnh Hoàng Ân</t>
  </si>
  <si>
    <t>31218362565</t>
  </si>
  <si>
    <t>Đinh Ngọc Ẩn</t>
  </si>
  <si>
    <t>31218053192</t>
  </si>
  <si>
    <t>Đặng Ngọc Anh</t>
  </si>
  <si>
    <t>31208052228</t>
  </si>
  <si>
    <t>Hồ Thị Tâm Anh</t>
  </si>
  <si>
    <t>31208060165</t>
  </si>
  <si>
    <t>Hồ Thị Vân Anh</t>
  </si>
  <si>
    <t>31218074591</t>
  </si>
  <si>
    <t>Lâm Văn Thế Anh</t>
  </si>
  <si>
    <t>31204648676</t>
  </si>
  <si>
    <t>Lê Ngọc Phương Anh</t>
  </si>
  <si>
    <t>31208038948</t>
  </si>
  <si>
    <t>Lưu Vân Anh</t>
  </si>
  <si>
    <t>31208054553</t>
  </si>
  <si>
    <t>Mai Thị Vân Anh</t>
  </si>
  <si>
    <t>31208061102</t>
  </si>
  <si>
    <t>Nguyễn Lê Trâm Anh</t>
  </si>
  <si>
    <t>31208072866</t>
  </si>
  <si>
    <t>Nguyễn Thị Kiều Anh</t>
  </si>
  <si>
    <t>31218030324</t>
  </si>
  <si>
    <t>Nguyễn Gia Anh</t>
  </si>
  <si>
    <t>30218063879</t>
  </si>
  <si>
    <t>Phạm Trung Anh</t>
  </si>
  <si>
    <t>31218075244</t>
  </si>
  <si>
    <t>Phan Lê Quốc Anh</t>
  </si>
  <si>
    <t>31208163969</t>
  </si>
  <si>
    <t>Bùi Thị Ngọc Ánh</t>
  </si>
  <si>
    <t>31208045343</t>
  </si>
  <si>
    <t>Trần Thị Mỹ Ánh</t>
  </si>
  <si>
    <t>31218050098</t>
  </si>
  <si>
    <t>Kiều Nguyễn Tâm Bá</t>
  </si>
  <si>
    <t>31218031142</t>
  </si>
  <si>
    <t>Bùi Phan Gia Bảo</t>
  </si>
  <si>
    <t>31218069700</t>
  </si>
  <si>
    <t>Đặng Văn Bảo</t>
  </si>
  <si>
    <t>31211144083</t>
  </si>
  <si>
    <t>Lê Kim Bảo</t>
  </si>
  <si>
    <t>30211126092</t>
  </si>
  <si>
    <t>Nguyễn Hữu Gia Bảo</t>
  </si>
  <si>
    <t>31218173663</t>
  </si>
  <si>
    <t>31218061609</t>
  </si>
  <si>
    <t>Phạm Trần Quốc Bảo</t>
  </si>
  <si>
    <t>31218071267</t>
  </si>
  <si>
    <t>Phan Lê Quý Bảo</t>
  </si>
  <si>
    <t>31218062905</t>
  </si>
  <si>
    <t>Trương Quân Bảo</t>
  </si>
  <si>
    <t>31208048659</t>
  </si>
  <si>
    <t>Lâm Gia Bích</t>
  </si>
  <si>
    <t>31218373849</t>
  </si>
  <si>
    <t>Nguyễn Hữu Bình</t>
  </si>
  <si>
    <t>31208073986</t>
  </si>
  <si>
    <t>Trần Nguyễn Bảo Châu</t>
  </si>
  <si>
    <t>31208054470</t>
  </si>
  <si>
    <t>Võ Thị Ngọc Châu</t>
  </si>
  <si>
    <t>31206222077</t>
  </si>
  <si>
    <t>Phan Thị Quỳnh Chi</t>
  </si>
  <si>
    <t>31218048541</t>
  </si>
  <si>
    <t>Đăng Công Chương</t>
  </si>
  <si>
    <t>31218075602</t>
  </si>
  <si>
    <t>Nguyễn Trọng Đại</t>
  </si>
  <si>
    <t>31218053321</t>
  </si>
  <si>
    <t>Võ Hồng Hải Đăng</t>
  </si>
  <si>
    <t>31218056339</t>
  </si>
  <si>
    <t>Dương Văn Tự Đạt</t>
  </si>
  <si>
    <t>31218068082</t>
  </si>
  <si>
    <t>Hồ Hữu Đạt</t>
  </si>
  <si>
    <t>31218131540</t>
  </si>
  <si>
    <t>Lê Hoàng Tiến Đạt</t>
  </si>
  <si>
    <t>31218044362</t>
  </si>
  <si>
    <t>31218062528</t>
  </si>
  <si>
    <t>Võ Văn Đạt</t>
  </si>
  <si>
    <t>31208030362</t>
  </si>
  <si>
    <t>Đặng Bùi Hiền Diệu</t>
  </si>
  <si>
    <t>31204650112</t>
  </si>
  <si>
    <t>Nguyễn Thị Xuân Diệu</t>
  </si>
  <si>
    <t>31204374130</t>
  </si>
  <si>
    <t>Trần Ngọc Khả Doanh</t>
  </si>
  <si>
    <t>31218042779</t>
  </si>
  <si>
    <t>Lưu Trọng Đức</t>
  </si>
  <si>
    <t>31218035021</t>
  </si>
  <si>
    <t>Phạm Hoàng Minh Đức</t>
  </si>
  <si>
    <t>31218021479</t>
  </si>
  <si>
    <t>Trần Đình Đức</t>
  </si>
  <si>
    <t>31208032749</t>
  </si>
  <si>
    <t>Cao Mai Dung</t>
  </si>
  <si>
    <t>31208068929</t>
  </si>
  <si>
    <t>Đoàn Thị Phương Dung</t>
  </si>
  <si>
    <t>31208055804</t>
  </si>
  <si>
    <t>Võ Hoàng Dung</t>
  </si>
  <si>
    <t>31208136060</t>
  </si>
  <si>
    <t>Dương Ngọc Thùy Dương</t>
  </si>
  <si>
    <t>31208258042</t>
  </si>
  <si>
    <t>Nguyễn Thị Ngọc Dương</t>
  </si>
  <si>
    <t>31218047654</t>
  </si>
  <si>
    <t>Trần Khánh Dương</t>
  </si>
  <si>
    <t>31208074137</t>
  </si>
  <si>
    <t>Trần Nguyễn Ánh Dương</t>
  </si>
  <si>
    <t>31208070971</t>
  </si>
  <si>
    <t>Võ Thị Thùy Dương</t>
  </si>
  <si>
    <t>31218034011</t>
  </si>
  <si>
    <t>Nguyễn Phước Thanh Duy</t>
  </si>
  <si>
    <t>30212350616</t>
  </si>
  <si>
    <t>Trương Nhật Duy</t>
  </si>
  <si>
    <t>31208070821</t>
  </si>
  <si>
    <t>31208059845</t>
  </si>
  <si>
    <t>Phạm Thị Mỹ Duyên</t>
  </si>
  <si>
    <t>31208174364</t>
  </si>
  <si>
    <t>Nguyễn Võ Kiều Giang</t>
  </si>
  <si>
    <t>31206353880</t>
  </si>
  <si>
    <t>Bùi Thị Thu Hà</t>
  </si>
  <si>
    <t>31208072495</t>
  </si>
  <si>
    <t>Nguyễn Thị Bích Hà</t>
  </si>
  <si>
    <t>30218058205</t>
  </si>
  <si>
    <t>Nguyễn Kim Hà</t>
  </si>
  <si>
    <t>31206661733</t>
  </si>
  <si>
    <t>Nguyễn Thị Khánh Hạ</t>
  </si>
  <si>
    <t>31208030810</t>
  </si>
  <si>
    <t>Dương Thị Tâm Hải</t>
  </si>
  <si>
    <t>31208050638</t>
  </si>
  <si>
    <t>Đào Thị Ngọc Hân</t>
  </si>
  <si>
    <t>31208055754</t>
  </si>
  <si>
    <t>Huỳnh Dương Bảo Hân</t>
  </si>
  <si>
    <t>31208056183</t>
  </si>
  <si>
    <t>Ngô Quý Gia Hân</t>
  </si>
  <si>
    <t>31200345424</t>
  </si>
  <si>
    <t>Nguyễn Thúy Hân</t>
  </si>
  <si>
    <t>31208061804</t>
  </si>
  <si>
    <t>Nguyễn Thị Ngọc Hân</t>
  </si>
  <si>
    <t>31204324101</t>
  </si>
  <si>
    <t>Tăng Hoàng Bảo Hân</t>
  </si>
  <si>
    <t>31208059786</t>
  </si>
  <si>
    <t>Dương Lệ Hằng</t>
  </si>
  <si>
    <t>31200467052</t>
  </si>
  <si>
    <t>Huỳnh Thị Thu Hằng</t>
  </si>
  <si>
    <t>31208048805</t>
  </si>
  <si>
    <t>31208051391</t>
  </si>
  <si>
    <t>Nguyễn Thị Kim Hạnh</t>
  </si>
  <si>
    <t>31208272676</t>
  </si>
  <si>
    <t>Trương Thị Mỹ Hạnh</t>
  </si>
  <si>
    <t>31208072161</t>
  </si>
  <si>
    <t>Nguyễn Thành Hoài Hảo</t>
  </si>
  <si>
    <t>31218171516</t>
  </si>
  <si>
    <t>Hồ Phước Hậu</t>
  </si>
  <si>
    <t>31208055611</t>
  </si>
  <si>
    <t>Nguyễn Thị Thanh Hiền</t>
  </si>
  <si>
    <t>31208045323</t>
  </si>
  <si>
    <t>31218069479</t>
  </si>
  <si>
    <t>Phạm Minh Hiển</t>
  </si>
  <si>
    <t>31218050196</t>
  </si>
  <si>
    <t>Đặng Ngọc Hiếu</t>
  </si>
  <si>
    <t>31218200095</t>
  </si>
  <si>
    <t>Nguyễn Hiếu</t>
  </si>
  <si>
    <t>31218162451</t>
  </si>
  <si>
    <t>Nguyễn Trung Hiếu</t>
  </si>
  <si>
    <t>31216558562</t>
  </si>
  <si>
    <t>Cù Duy Hoàng</t>
  </si>
  <si>
    <t>31218053425</t>
  </si>
  <si>
    <t>Hồ Văn Hoàng</t>
  </si>
  <si>
    <t>31218051101</t>
  </si>
  <si>
    <t>Lê Minh Hoàng</t>
  </si>
  <si>
    <t>30212325685</t>
  </si>
  <si>
    <t>Nguyễn Chính Hoàng</t>
  </si>
  <si>
    <t>31218058717</t>
  </si>
  <si>
    <t>Nguyễn Thanh Huy Hoàng</t>
  </si>
  <si>
    <t>31200353959</t>
  </si>
  <si>
    <t>Huỳnh Thị Ánh Hồng</t>
  </si>
  <si>
    <t>31208051685</t>
  </si>
  <si>
    <t>Nguyễn Thị Ánh Hồng</t>
  </si>
  <si>
    <t>31208072925</t>
  </si>
  <si>
    <t>Nguyễn Thị Bích Hợp</t>
  </si>
  <si>
    <t>31208047478</t>
  </si>
  <si>
    <t>Phan Thị Mỹ Huệ</t>
  </si>
  <si>
    <t>31210353411</t>
  </si>
  <si>
    <t>Nguyễn Quốc Hưng</t>
  </si>
  <si>
    <t>31218162478</t>
  </si>
  <si>
    <t>Văn Công Thành Hưng</t>
  </si>
  <si>
    <t>31208055653</t>
  </si>
  <si>
    <t>Nguyễn Ngọc Bảo Hương</t>
  </si>
  <si>
    <t>31208065665</t>
  </si>
  <si>
    <t>Phan Thị Quỳnh Hương</t>
  </si>
  <si>
    <t>31208442320</t>
  </si>
  <si>
    <t>Trần Thị Thanh Hương</t>
  </si>
  <si>
    <t>31212571421</t>
  </si>
  <si>
    <t>Châu Văn Quốc Huy</t>
  </si>
  <si>
    <t>31218065707</t>
  </si>
  <si>
    <t>Hồ Gia Huy</t>
  </si>
  <si>
    <t>31218071664</t>
  </si>
  <si>
    <t>Ngô Ngọc Huy</t>
  </si>
  <si>
    <t>31218025479</t>
  </si>
  <si>
    <t>Nguyễn Đình Gia Huy</t>
  </si>
  <si>
    <t>31218047643</t>
  </si>
  <si>
    <t>Nguyễn Gia Huy</t>
  </si>
  <si>
    <t>31218076197</t>
  </si>
  <si>
    <t>Nguyễn Đan Huy</t>
  </si>
  <si>
    <t>30218457902</t>
  </si>
  <si>
    <t>Nguyễn Đức Lê Huy</t>
  </si>
  <si>
    <t>30215221720</t>
  </si>
  <si>
    <t>Phạm Quốc Huy</t>
  </si>
  <si>
    <t>31218049865</t>
  </si>
  <si>
    <t>Trần Viết Huy</t>
  </si>
  <si>
    <t>31208160415</t>
  </si>
  <si>
    <t>Chung Lệ Huyền</t>
  </si>
  <si>
    <t>31208049336</t>
  </si>
  <si>
    <t>Trần Thị Trân Huyền</t>
  </si>
  <si>
    <t>31208074451</t>
  </si>
  <si>
    <t>Phạm Thị Như Kha</t>
  </si>
  <si>
    <t>31208060016</t>
  </si>
  <si>
    <t>Hà Châu Khanh</t>
  </si>
  <si>
    <t>31218058553</t>
  </si>
  <si>
    <t>Nguyễn Hữu Tuấn Khanh</t>
  </si>
  <si>
    <t>31218048946</t>
  </si>
  <si>
    <t>Huỳnh Minh Khánh</t>
  </si>
  <si>
    <t>31208470935</t>
  </si>
  <si>
    <t>Trần Thị Vân Khánh</t>
  </si>
  <si>
    <t>31218053216</t>
  </si>
  <si>
    <t>Đặng Văn Nguyên Khoa</t>
  </si>
  <si>
    <t>31214973545</t>
  </si>
  <si>
    <t>Nguyễn Văn Nhật Khoa</t>
  </si>
  <si>
    <t>31211556923</t>
  </si>
  <si>
    <t>Nguyễn Anh Khoa</t>
  </si>
  <si>
    <t>31218053596</t>
  </si>
  <si>
    <t>Trương Minh Khoa</t>
  </si>
  <si>
    <t>31204964779</t>
  </si>
  <si>
    <t>Đinh Trần Mỵ Khuê</t>
  </si>
  <si>
    <t>31208061736</t>
  </si>
  <si>
    <t>Mạc Huệ Thục Khuyên</t>
  </si>
  <si>
    <t>30212224212</t>
  </si>
  <si>
    <t>Đỗ Trọng Kiệt</t>
  </si>
  <si>
    <t>31218074622</t>
  </si>
  <si>
    <t>Phạm Văn Tuấn Kiệt</t>
  </si>
  <si>
    <t>31218366806</t>
  </si>
  <si>
    <t>Trịnh Gia Kiệt</t>
  </si>
  <si>
    <t>31218051131</t>
  </si>
  <si>
    <t>Võ Hào Kiệt</t>
  </si>
  <si>
    <t>31218056764</t>
  </si>
  <si>
    <t>Nguyễn Đình Bảo Kỳ</t>
  </si>
  <si>
    <t>31218139604</t>
  </si>
  <si>
    <t>Phùng Tùng Lâm</t>
  </si>
  <si>
    <t>31208043828</t>
  </si>
  <si>
    <t>Nguyễn Thị Lệ</t>
  </si>
  <si>
    <t>31204647521</t>
  </si>
  <si>
    <t>Lê Khánh Linh</t>
  </si>
  <si>
    <t>31208030238</t>
  </si>
  <si>
    <t>Trương Thị Nhật Linh</t>
  </si>
  <si>
    <t>31208175097</t>
  </si>
  <si>
    <t>Lý Thị Thanh Loan</t>
  </si>
  <si>
    <t>31208074075</t>
  </si>
  <si>
    <t>Phùng Thị Loan</t>
  </si>
  <si>
    <t>31208070652</t>
  </si>
  <si>
    <t>Nguyễn Thị Mỹ Lộc</t>
  </si>
  <si>
    <t>31208063940</t>
  </si>
  <si>
    <t>Đinh Loan Cẩm Ly</t>
  </si>
  <si>
    <t>31208051028</t>
  </si>
  <si>
    <t>Lê Thị Huyền Ly</t>
  </si>
  <si>
    <t>31208055779</t>
  </si>
  <si>
    <t>31208040644</t>
  </si>
  <si>
    <t>Trần Thị Ly</t>
  </si>
  <si>
    <t>31208060151</t>
  </si>
  <si>
    <t>Trần Thảo Ly</t>
  </si>
  <si>
    <t>31208042968</t>
  </si>
  <si>
    <t>Lê Thị Mai</t>
  </si>
  <si>
    <t>31208030513</t>
  </si>
  <si>
    <t>Trương Thị Tuyết Mai</t>
  </si>
  <si>
    <t>31218049817</t>
  </si>
  <si>
    <t>Phan Phú Mẫn</t>
  </si>
  <si>
    <t>31208047370</t>
  </si>
  <si>
    <t>Trần Thị Ca May</t>
  </si>
  <si>
    <t>31218062463</t>
  </si>
  <si>
    <t>Phan Ngọc Quang Minh</t>
  </si>
  <si>
    <t>31208053825</t>
  </si>
  <si>
    <t>Lê Nguyễn Linh My</t>
  </si>
  <si>
    <t>31208053779</t>
  </si>
  <si>
    <t>Nguyễn Trà My</t>
  </si>
  <si>
    <t>31200363034</t>
  </si>
  <si>
    <t>Nguyễn Thị Phương My</t>
  </si>
  <si>
    <t>31200336735</t>
  </si>
  <si>
    <t>Nguyễn Thị Diệu My</t>
  </si>
  <si>
    <t>31208041866</t>
  </si>
  <si>
    <t>Nguyễn Thị Tuyết My</t>
  </si>
  <si>
    <t>31208460538</t>
  </si>
  <si>
    <t>Trần Diệu Hoàng My</t>
  </si>
  <si>
    <t>31208455731</t>
  </si>
  <si>
    <t>Đào Thị Ngọc Mỹ</t>
  </si>
  <si>
    <t>31208053691</t>
  </si>
  <si>
    <t>Lê Hoàng Mỹ</t>
  </si>
  <si>
    <t>31208047268</t>
  </si>
  <si>
    <t>Lê Thị Ly Na</t>
  </si>
  <si>
    <t>31208070495</t>
  </si>
  <si>
    <t>Trần An Na</t>
  </si>
  <si>
    <t>31208172502</t>
  </si>
  <si>
    <t>Trần Lê Ty Na</t>
  </si>
  <si>
    <t>31214844018</t>
  </si>
  <si>
    <t>Phan Bá Phương Nam</t>
  </si>
  <si>
    <t>31208000227</t>
  </si>
  <si>
    <t>Tưởng Thanh Nga</t>
  </si>
  <si>
    <t>31218022989</t>
  </si>
  <si>
    <t>Trần Minh Ngà</t>
  </si>
  <si>
    <t>31200362008</t>
  </si>
  <si>
    <t>Nguyễn Ngọc Bảo Ngân</t>
  </si>
  <si>
    <t>31200368314</t>
  </si>
  <si>
    <t>Nguyễn Thị Thảo Ngân</t>
  </si>
  <si>
    <t>31208030412</t>
  </si>
  <si>
    <t>Nguyễn Thị Thúy Ngân</t>
  </si>
  <si>
    <t>31206662072</t>
  </si>
  <si>
    <t>Phạm Thị Thanh Ngân</t>
  </si>
  <si>
    <t>31208072033</t>
  </si>
  <si>
    <t>Phạm Ái Ngân</t>
  </si>
  <si>
    <t>31208048827</t>
  </si>
  <si>
    <t>Tưởng Thanh Ngân</t>
  </si>
  <si>
    <t>31218071133</t>
  </si>
  <si>
    <t>Nguyễn Văn Nghĩa</t>
  </si>
  <si>
    <t>31208055294</t>
  </si>
  <si>
    <t>Bùi Thị Hồng Ngọc</t>
  </si>
  <si>
    <t>31208060685</t>
  </si>
  <si>
    <t>Đặng Thị Hồng Ngọc</t>
  </si>
  <si>
    <t>31218039505</t>
  </si>
  <si>
    <t>Đinh Thế Ngọc</t>
  </si>
  <si>
    <t>31208020774</t>
  </si>
  <si>
    <t>Đoàn Hoài Khánh Ngọc</t>
  </si>
  <si>
    <t>31208047199</t>
  </si>
  <si>
    <t>Lê Thị Mỹ Ngọc</t>
  </si>
  <si>
    <t>31208059960</t>
  </si>
  <si>
    <t>Lê Tự Bảo Ngọc</t>
  </si>
  <si>
    <t>31208051915</t>
  </si>
  <si>
    <t>Ngô Thị Diệu Ngọc</t>
  </si>
  <si>
    <t>31208072733</t>
  </si>
  <si>
    <t>Nguyễn Thị Bích Ngọc</t>
  </si>
  <si>
    <t>31208143656</t>
  </si>
  <si>
    <t>Nguyễn Hương Ngọc</t>
  </si>
  <si>
    <t>31208074111</t>
  </si>
  <si>
    <t>Trần Lê Bích Ngọc</t>
  </si>
  <si>
    <t>30204956171</t>
  </si>
  <si>
    <t>Trần Huê Ngọc</t>
  </si>
  <si>
    <t>31208053685</t>
  </si>
  <si>
    <t>Trần Nguyễn Như Ngọc</t>
  </si>
  <si>
    <t>31208000172</t>
  </si>
  <si>
    <t>Trương Thị Bích Ngọc</t>
  </si>
  <si>
    <t>31208040890</t>
  </si>
  <si>
    <t>Võ Thị Bảo Ngọc</t>
  </si>
  <si>
    <t>31208063120</t>
  </si>
  <si>
    <t>Lê Nguyễn Hạnh Nguyên</t>
  </si>
  <si>
    <t>31218051019</t>
  </si>
  <si>
    <t>Nguyễn Trần Phúc Nguyên</t>
  </si>
  <si>
    <t>31218047774</t>
  </si>
  <si>
    <t>Nguyễn Phương Hoàng Nguyên</t>
  </si>
  <si>
    <t>31218065767</t>
  </si>
  <si>
    <t>Nguyễn Trần Bảo Nguyên</t>
  </si>
  <si>
    <t>31218070072</t>
  </si>
  <si>
    <t>Nguyễn Quốc Nguyên</t>
  </si>
  <si>
    <t>31208074160</t>
  </si>
  <si>
    <t>Phạm Trang Thảo Nguyên</t>
  </si>
  <si>
    <t>31208040086</t>
  </si>
  <si>
    <t>Phan Nguyễn Minh Nguyệt</t>
  </si>
  <si>
    <t>30211149614</t>
  </si>
  <si>
    <t>Hồ Hữu Thiện Nhân</t>
  </si>
  <si>
    <t>31218075868</t>
  </si>
  <si>
    <t>Nguyễn Công Thành Nhân</t>
  </si>
  <si>
    <t>31218029439</t>
  </si>
  <si>
    <t>Nguyễn Văn Nhân</t>
  </si>
  <si>
    <t>29218040126</t>
  </si>
  <si>
    <t>Phan Quang Nhân</t>
  </si>
  <si>
    <t>31200361891</t>
  </si>
  <si>
    <t>Lại Thị Quỳnh Nhi</t>
  </si>
  <si>
    <t>31208076489</t>
  </si>
  <si>
    <t>Mai Thị Quỳnh Nhi</t>
  </si>
  <si>
    <t>31206530971</t>
  </si>
  <si>
    <t>Ngô Thị Khánh Nhi</t>
  </si>
  <si>
    <t>31206272906</t>
  </si>
  <si>
    <t>Nguyễn Phan Thục Nhi</t>
  </si>
  <si>
    <t>31208063164</t>
  </si>
  <si>
    <t>Nguyễn Thị Nhi</t>
  </si>
  <si>
    <t>31200455866</t>
  </si>
  <si>
    <t>Nguyễn Võ Quỳnh Nhi</t>
  </si>
  <si>
    <t>31208053945</t>
  </si>
  <si>
    <t>Phạm Thị Tuyết Nhi</t>
  </si>
  <si>
    <t>30208058274</t>
  </si>
  <si>
    <t>Tôn Nữ Yến Nhi</t>
  </si>
  <si>
    <t>31208070590</t>
  </si>
  <si>
    <t>Trần Ngọc Bảo Nhi</t>
  </si>
  <si>
    <t>31208060185</t>
  </si>
  <si>
    <t>Trịnh Hoàng Uyên Nhi</t>
  </si>
  <si>
    <t>31208069897</t>
  </si>
  <si>
    <t>Võ Thị Yến Nhi</t>
  </si>
  <si>
    <t>31208042293</t>
  </si>
  <si>
    <t>Đoàn Bùi Quỳnh Như</t>
  </si>
  <si>
    <t>31208043207</t>
  </si>
  <si>
    <t>Lê Thị Quỳnh Như</t>
  </si>
  <si>
    <t>31208043618</t>
  </si>
  <si>
    <t>Nguyễn Phan Thảo Như</t>
  </si>
  <si>
    <t>31208070398</t>
  </si>
  <si>
    <t>Nguyễn Trần Quỳnh Như</t>
  </si>
  <si>
    <t>31208160102</t>
  </si>
  <si>
    <t>Nguyễn Thị Thu Như</t>
  </si>
  <si>
    <t>31208136493</t>
  </si>
  <si>
    <t>Nguyễn Thị Quỳnh Như</t>
  </si>
  <si>
    <t>30206652364</t>
  </si>
  <si>
    <t>Trần Thị Quỳnh Như</t>
  </si>
  <si>
    <t>31204831126</t>
  </si>
  <si>
    <t>Trương Thị Quỳnh Như</t>
  </si>
  <si>
    <t>31208039339</t>
  </si>
  <si>
    <t>Phạm Thị Hồng Nhung</t>
  </si>
  <si>
    <t>31208055922</t>
  </si>
  <si>
    <t>Trịnh Thị Cẩm Nhung</t>
  </si>
  <si>
    <t>31200323504</t>
  </si>
  <si>
    <t>Huỳnh Thị Hoàng Oanh</t>
  </si>
  <si>
    <t>31208163117</t>
  </si>
  <si>
    <t>Phạm Thị Kiều Oanh</t>
  </si>
  <si>
    <t>31218048041</t>
  </si>
  <si>
    <t>Phan Vũ Phong</t>
  </si>
  <si>
    <t>31218076829</t>
  </si>
  <si>
    <t>Trần Phong</t>
  </si>
  <si>
    <t>31208070554</t>
  </si>
  <si>
    <t>Nguyễn Lý Hồng Phúc</t>
  </si>
  <si>
    <t>31200323055</t>
  </si>
  <si>
    <t>Trần Thị Hồng Phúc</t>
  </si>
  <si>
    <t>31215035053</t>
  </si>
  <si>
    <t>Cao Lê Nhật Phương</t>
  </si>
  <si>
    <t>31208050415</t>
  </si>
  <si>
    <t>Phạm Hồ Nam Phương</t>
  </si>
  <si>
    <t>31208053736</t>
  </si>
  <si>
    <t>Phạm Mai Uyên Phương</t>
  </si>
  <si>
    <t>30214628327</t>
  </si>
  <si>
    <t>Lê Nguyễn Minh Quân</t>
  </si>
  <si>
    <t>31208071046</t>
  </si>
  <si>
    <t>Lý Hoàng Trúc Quân</t>
  </si>
  <si>
    <t>31211129699</t>
  </si>
  <si>
    <t>Ngô Đăng Quân</t>
  </si>
  <si>
    <t>30212751842</t>
  </si>
  <si>
    <t>Trần Đinh Minh Quân</t>
  </si>
  <si>
    <t>31218054874</t>
  </si>
  <si>
    <t>Lê Văn Quang</t>
  </si>
  <si>
    <t>31218068182</t>
  </si>
  <si>
    <t>Nguyễn Lê Quang</t>
  </si>
  <si>
    <t>31218076229</t>
  </si>
  <si>
    <t>Trần Trung Quốc</t>
  </si>
  <si>
    <t>31208047058</t>
  </si>
  <si>
    <t>Lê Thị Mỹ Quyên</t>
  </si>
  <si>
    <t>31208060751</t>
  </si>
  <si>
    <t>Lê Thị Tố Quyên</t>
  </si>
  <si>
    <t>31201127497</t>
  </si>
  <si>
    <t>Nguyễn Thị Nhã Quyên</t>
  </si>
  <si>
    <t>31208069194</t>
  </si>
  <si>
    <t>Trương Bảo Quyên</t>
  </si>
  <si>
    <t>31208074100</t>
  </si>
  <si>
    <t>Võ Thị Khánh Quyên</t>
  </si>
  <si>
    <t>31208070564</t>
  </si>
  <si>
    <t>Đỗ Thị Diễm Quỳnh</t>
  </si>
  <si>
    <t>31208022288</t>
  </si>
  <si>
    <t>31208038639</t>
  </si>
  <si>
    <t>Nguyễn Lê Như Quỳnh</t>
  </si>
  <si>
    <t>31218052523</t>
  </si>
  <si>
    <t>Dương Công Sơn</t>
  </si>
  <si>
    <t>31208051733</t>
  </si>
  <si>
    <t>Đoàn Thị Tuyết Sương</t>
  </si>
  <si>
    <t>31218070184</t>
  </si>
  <si>
    <t>Nguyễn Đức Tài</t>
  </si>
  <si>
    <t>31208068553</t>
  </si>
  <si>
    <t>Nguyễn Hoàng Nhã Tâm</t>
  </si>
  <si>
    <t>31208055910</t>
  </si>
  <si>
    <t>Tô Hoàng Thanh Tâm</t>
  </si>
  <si>
    <t>31218045091</t>
  </si>
  <si>
    <t>Võ Văn Tâm</t>
  </si>
  <si>
    <t>31218061599</t>
  </si>
  <si>
    <t>Nguyễn Đăng Thế Tân</t>
  </si>
  <si>
    <t>31218048904</t>
  </si>
  <si>
    <t>Bùi Duy Thắng</t>
  </si>
  <si>
    <t>31218034367</t>
  </si>
  <si>
    <t>Hồng Quang Thắng</t>
  </si>
  <si>
    <t>31218049658</t>
  </si>
  <si>
    <t>31218069559</t>
  </si>
  <si>
    <t>Phan Văn Thắng</t>
  </si>
  <si>
    <t>31208061208</t>
  </si>
  <si>
    <t>Đào Thị Huyền Thanh</t>
  </si>
  <si>
    <t>31201121059</t>
  </si>
  <si>
    <t>Nguyễn Trang Thanh</t>
  </si>
  <si>
    <t>31206545463</t>
  </si>
  <si>
    <t>Nguyễn Thị Phương Thanh</t>
  </si>
  <si>
    <t>31218071194</t>
  </si>
  <si>
    <t>Nguyễn Đức Trung Thành</t>
  </si>
  <si>
    <t>31218071538</t>
  </si>
  <si>
    <t>Trần Đức Thành</t>
  </si>
  <si>
    <t>31208058967</t>
  </si>
  <si>
    <t>Ngô Thị Thanh Thảo</t>
  </si>
  <si>
    <t>31208049275</t>
  </si>
  <si>
    <t>Nguyễn Hồng Hương Thảo</t>
  </si>
  <si>
    <t>31208049213</t>
  </si>
  <si>
    <t>Phạm Xuân Gia Thảo</t>
  </si>
  <si>
    <t>31208059863</t>
  </si>
  <si>
    <t>Võ Thị Nguyên Thảo</t>
  </si>
  <si>
    <t>31208172698</t>
  </si>
  <si>
    <t>31218049994</t>
  </si>
  <si>
    <t>Hồ Đình Thiên</t>
  </si>
  <si>
    <t>31210356712</t>
  </si>
  <si>
    <t>Lê Ân Thiên</t>
  </si>
  <si>
    <t>31218044154</t>
  </si>
  <si>
    <t>Nguyễn Văn Ngọc Thịnh</t>
  </si>
  <si>
    <t>31218051437</t>
  </si>
  <si>
    <t>Nguyễn Hữu Thông</t>
  </si>
  <si>
    <t>31210369025</t>
  </si>
  <si>
    <t>Nguyễn Xuân Thống</t>
  </si>
  <si>
    <t>31208054568</t>
  </si>
  <si>
    <t>Đặng Thị Anh Thư</t>
  </si>
  <si>
    <t>31208069153</t>
  </si>
  <si>
    <t>31204673030</t>
  </si>
  <si>
    <t>Lê Hoàng Minh Thư</t>
  </si>
  <si>
    <t>31208030141</t>
  </si>
  <si>
    <t>Mai Minh Thư</t>
  </si>
  <si>
    <t>31208063928</t>
  </si>
  <si>
    <t>Nguyễn Thị Thư</t>
  </si>
  <si>
    <t>31208122289</t>
  </si>
  <si>
    <t>Nguyễn Thị Anh Thư</t>
  </si>
  <si>
    <t>31208053877</t>
  </si>
  <si>
    <t>Tôn Nữ Minh Thư</t>
  </si>
  <si>
    <t>31208171099</t>
  </si>
  <si>
    <t>30213533567</t>
  </si>
  <si>
    <t>Phạm Phú Thuận</t>
  </si>
  <si>
    <t>31208073185</t>
  </si>
  <si>
    <t>Trần Thị Hoài Thương</t>
  </si>
  <si>
    <t>31208072964</t>
  </si>
  <si>
    <t>Trương Nguyễn Ngọc Thuỳ</t>
  </si>
  <si>
    <t>31206660007</t>
  </si>
  <si>
    <t>Lê Nguyễn Thanh Thúy</t>
  </si>
  <si>
    <t>31208057716</t>
  </si>
  <si>
    <t>Dương Tô Đang Thùy</t>
  </si>
  <si>
    <t>31208023086</t>
  </si>
  <si>
    <t>Bùi Trần Bảo Thy</t>
  </si>
  <si>
    <t>31208049494</t>
  </si>
  <si>
    <t>Nguyễn Ngọc Phương Thy</t>
  </si>
  <si>
    <t>31208050381</t>
  </si>
  <si>
    <t>Nguyễn Phan Bảo Thy</t>
  </si>
  <si>
    <t>31208074412</t>
  </si>
  <si>
    <t>Lê Thị Thủy Tiên</t>
  </si>
  <si>
    <t>31208160210</t>
  </si>
  <si>
    <t>Nguyễn Thủy Tiên</t>
  </si>
  <si>
    <t>31208053648</t>
  </si>
  <si>
    <t>Nguyễn Vũ Thủy Tiên</t>
  </si>
  <si>
    <t>31208061916</t>
  </si>
  <si>
    <t>Trần Hoàng Thủy Tiên</t>
  </si>
  <si>
    <t>31208074321</t>
  </si>
  <si>
    <t>Trương Thị Nghĩa Tình</t>
  </si>
  <si>
    <t>31218073887</t>
  </si>
  <si>
    <t>Trương Tấn Tỉnh</t>
  </si>
  <si>
    <t>31218069724</t>
  </si>
  <si>
    <t>Lê Vĩnh Toàn</t>
  </si>
  <si>
    <t>31208030276</t>
  </si>
  <si>
    <t>Đặng Mai Trâm</t>
  </si>
  <si>
    <t>31208069289</t>
  </si>
  <si>
    <t>Huỳnh Thị Ngọc Trâm</t>
  </si>
  <si>
    <t>31208072076</t>
  </si>
  <si>
    <t>Nguyễn Thùy Trâm</t>
  </si>
  <si>
    <t>31206275855</t>
  </si>
  <si>
    <t>Trương Thái Bảo Trâm</t>
  </si>
  <si>
    <t>31208076016</t>
  </si>
  <si>
    <t>Vũ Phạm Thùy Trâm</t>
  </si>
  <si>
    <t>31204675633</t>
  </si>
  <si>
    <t>Nguyễn Thị Nhật Trân</t>
  </si>
  <si>
    <t>31208049553</t>
  </si>
  <si>
    <t>Nguyễn Ngọc Bảo Trân</t>
  </si>
  <si>
    <t>31201124436</t>
  </si>
  <si>
    <t>Phạm Thị Huyền Trân</t>
  </si>
  <si>
    <t>31208025671</t>
  </si>
  <si>
    <t>Phan Thị Ngọc Trân</t>
  </si>
  <si>
    <t>31208026610</t>
  </si>
  <si>
    <t>Bùi Huyền Trang</t>
  </si>
  <si>
    <t>31208050315</t>
  </si>
  <si>
    <t>Đinh Thị Huyền Trang</t>
  </si>
  <si>
    <t>31206675742</t>
  </si>
  <si>
    <t>Lê Thị Thùy Trang</t>
  </si>
  <si>
    <t>31208060677</t>
  </si>
  <si>
    <t>Mai Thị Thùy Trang</t>
  </si>
  <si>
    <t>31208075278</t>
  </si>
  <si>
    <t>31204324106</t>
  </si>
  <si>
    <t>Nguyễn Vũ Yến Trang</t>
  </si>
  <si>
    <t>31204634813</t>
  </si>
  <si>
    <t>Phạm Thị Thuỳ Trang</t>
  </si>
  <si>
    <t>31208059192</t>
  </si>
  <si>
    <t>Phạm Thị Tú Trang</t>
  </si>
  <si>
    <t>31218056691</t>
  </si>
  <si>
    <t>Châu Ngọc Trí</t>
  </si>
  <si>
    <t>31218069638</t>
  </si>
  <si>
    <t>Nguyễn Công Trị</t>
  </si>
  <si>
    <t>31214173914</t>
  </si>
  <si>
    <t>Lương Ngọc Vĩnh Triết</t>
  </si>
  <si>
    <t>31208068613</t>
  </si>
  <si>
    <t>Văn Thị Kiều Trinh</t>
  </si>
  <si>
    <t>31218052509</t>
  </si>
  <si>
    <t>Nguyễn Huỳnh Đức Trung</t>
  </si>
  <si>
    <t>31218059526</t>
  </si>
  <si>
    <t>Nguyễn Đức Trung</t>
  </si>
  <si>
    <t>31218052709</t>
  </si>
  <si>
    <t>Nguyễn Xuân Trung</t>
  </si>
  <si>
    <t>30218058352</t>
  </si>
  <si>
    <t>Nguyễn Đình Trung</t>
  </si>
  <si>
    <t>31218233341</t>
  </si>
  <si>
    <t>Lê Hồng Nhật Trường</t>
  </si>
  <si>
    <t>31218256780</t>
  </si>
  <si>
    <t>Nguyễn Nhật Trường</t>
  </si>
  <si>
    <t>31218023322</t>
  </si>
  <si>
    <t>Nguyễn Lê Ngọc Tú</t>
  </si>
  <si>
    <t>31211553495</t>
  </si>
  <si>
    <t>Nguyễn Đỗ Tuân</t>
  </si>
  <si>
    <t>31218051135</t>
  </si>
  <si>
    <t>Ngô Anh Tuấn</t>
  </si>
  <si>
    <t>31218057954</t>
  </si>
  <si>
    <t>Nguyễn Xuân Tùng</t>
  </si>
  <si>
    <t>31208060106</t>
  </si>
  <si>
    <t>Phạm Cát Tường</t>
  </si>
  <si>
    <t>30208040464</t>
  </si>
  <si>
    <t>Tô Thị Thanh Tuyền</t>
  </si>
  <si>
    <t>31208025730</t>
  </si>
  <si>
    <t>Lê Ánh Tuyết</t>
  </si>
  <si>
    <t>31204453974</t>
  </si>
  <si>
    <t>Nguyễn Thị Tuyết</t>
  </si>
  <si>
    <t>31206250428</t>
  </si>
  <si>
    <t>Đào Ngọc Phương Uyên</t>
  </si>
  <si>
    <t>31208074068</t>
  </si>
  <si>
    <t>Lê Trần Bảo Uyên</t>
  </si>
  <si>
    <t>31204649596</t>
  </si>
  <si>
    <t>Lê Nguyễn Mỹ Uyên</t>
  </si>
  <si>
    <t>31208072885</t>
  </si>
  <si>
    <t>Nguyễn Phương Uyên</t>
  </si>
  <si>
    <t>31208262310</t>
  </si>
  <si>
    <t>Nguyễn Ngọc Mai Uyên</t>
  </si>
  <si>
    <t>31208036222</t>
  </si>
  <si>
    <t>Nguyễn Thị Hoàng Uyên</t>
  </si>
  <si>
    <t>31208059840</t>
  </si>
  <si>
    <t>Phan Thị Phi Uyên</t>
  </si>
  <si>
    <t>31208050360</t>
  </si>
  <si>
    <t>Phùng Trần Phương Uyên</t>
  </si>
  <si>
    <t>31208160315</t>
  </si>
  <si>
    <t>Nguyễn Thị Khánh Vân</t>
  </si>
  <si>
    <t>31208053626</t>
  </si>
  <si>
    <t>Trần Thị Kiều Vi</t>
  </si>
  <si>
    <t>31208062210</t>
  </si>
  <si>
    <t>Võ Thị Ánh Vi</t>
  </si>
  <si>
    <t>31208074317</t>
  </si>
  <si>
    <t>Nguyễn Lê Thị Trúc Viên</t>
  </si>
  <si>
    <t>29218055969</t>
  </si>
  <si>
    <t>Nguyễn Quốc Viên</t>
  </si>
  <si>
    <t>31214662689</t>
  </si>
  <si>
    <t>Lê Thanh Việt</t>
  </si>
  <si>
    <t>31218056294</t>
  </si>
  <si>
    <t>Nguyễn Quốc Việt</t>
  </si>
  <si>
    <t>31218047559</t>
  </si>
  <si>
    <t>Hoàng Duy Vinh</t>
  </si>
  <si>
    <t>31218059270</t>
  </si>
  <si>
    <t>Nguyễn Thành Vinh</t>
  </si>
  <si>
    <t>31218150084</t>
  </si>
  <si>
    <t>Nguyễn Ngọc Quang Vinh</t>
  </si>
  <si>
    <t>31218059411</t>
  </si>
  <si>
    <t>Phan Minh Vũ</t>
  </si>
  <si>
    <t>31208470508</t>
  </si>
  <si>
    <t>Đặng Thị Triệu Vy</t>
  </si>
  <si>
    <t>31208060687</t>
  </si>
  <si>
    <t>Hồ Thị Thảo Vy</t>
  </si>
  <si>
    <t>31200372565</t>
  </si>
  <si>
    <t>Lê Dương Tường Vy</t>
  </si>
  <si>
    <t>31208470740</t>
  </si>
  <si>
    <t>Lê Ngọc Khánh Vy</t>
  </si>
  <si>
    <t>31208076201</t>
  </si>
  <si>
    <t>Lưu Thị Khánh Vy</t>
  </si>
  <si>
    <t>31208063177</t>
  </si>
  <si>
    <t>Ngô Thị Tường Vy</t>
  </si>
  <si>
    <t>31206750250</t>
  </si>
  <si>
    <t>Nguyễn Phạm Yến Vy</t>
  </si>
  <si>
    <t>31208060069</t>
  </si>
  <si>
    <t>Nguyễn Thị Thanh Vy</t>
  </si>
  <si>
    <t>31208056154</t>
  </si>
  <si>
    <t>Nguyễn Đoàn Tường Vy</t>
  </si>
  <si>
    <t>31208050395</t>
  </si>
  <si>
    <t>Nguyễn Thị Thuý Vy</t>
  </si>
  <si>
    <t>31208046241</t>
  </si>
  <si>
    <t>31208351748</t>
  </si>
  <si>
    <t>Nguyễn Ngọc Bảo Vy</t>
  </si>
  <si>
    <t>31208055939</t>
  </si>
  <si>
    <t>Nguyễn Ngọc Khánh Vy</t>
  </si>
  <si>
    <t>31204953740</t>
  </si>
  <si>
    <t>Phan Lê Tường Vy</t>
  </si>
  <si>
    <t>31208070903</t>
  </si>
  <si>
    <t>Phùng Ngọc Triệu Vy</t>
  </si>
  <si>
    <t>31208040780</t>
  </si>
  <si>
    <t>Lê Thị Như Ý</t>
  </si>
  <si>
    <t>31200353765</t>
  </si>
  <si>
    <t>Nguyễn Khánh Tịnh Yên</t>
  </si>
  <si>
    <t>31200364163</t>
  </si>
  <si>
    <t>Nguyễn Thu Yên</t>
  </si>
  <si>
    <t>K-31 - Quản Trị Du Lịch &amp; Khách Sạn (Đại Học)</t>
  </si>
  <si>
    <t>đề nghị khen thưởng</t>
  </si>
  <si>
    <t>Chuyên ngành có số lượng sinh viên từ dưới 50: - 1 suất
Chuyên ngành có số lượng sinh viên từ 50 -&gt; 399: 3 suất
Chuyên ngành có số lượng sinh viên từ 400 -&gt; 799: 6 suất 
Chuyên ngành có số lượng sinh viên từ 800 trở lên: 9 suất</t>
  </si>
  <si>
    <t>đề nghị khen thưởng, SV tiêu biểu</t>
  </si>
  <si>
    <t>KẾT QUẢ HỌC TẬP NĂM HỌC 2025-2026</t>
  </si>
  <si>
    <t>Để xét đề nghị khen thưởng sinh viên khoa Khách sạn Nhà hàng Quốc tế, năm học 2026-2027</t>
  </si>
  <si>
    <t>Điều kiện xét khen thưởng: Sinh viên phải thỏa mãn đồng thời các điều kiện sau: 
- Đạt xếp loại học tập cả năm loại Giỏi trở lên
- Xếp loại rèn luyện cả năm loại Tốt trở lên
- Đang theo học ở trường tại thời điểm xét</t>
  </si>
  <si>
    <r>
      <t xml:space="preserve">Sinh viên kiểm tra thông tin, nếu có mọi thắc mắc trực tiếp liên hệ khoa bằng cách email. Sinh viên lưu ý đọc kỹ thông tin trước khi email
</t>
    </r>
    <r>
      <rPr>
        <sz val="13"/>
        <color rgb="FFFF0000"/>
        <rFont val="Times New Roman"/>
        <family val="1"/>
      </rPr>
      <t>Email: hotel@dtu-hti.edu.vn
Tiêu đề email: THẮC MẮC XẾP KẾT QUẢ HỌC TẬP 2025-2026 - HỌ VÀ TÊN - MÃ SỐ SV
Nội dung email: Họ tên, mã số sinh viên, nội dung thắc mắc và minh chứng (nếu có)</t>
    </r>
    <r>
      <rPr>
        <b/>
        <sz val="13"/>
        <color rgb="FFFF0000"/>
        <rFont val="Times New Roman"/>
        <family val="1"/>
      </rPr>
      <t xml:space="preserve">
Hạn cuối phản hồi: 01/10/2026</t>
    </r>
  </si>
  <si>
    <t>K29DLK1</t>
  </si>
  <si>
    <t>K29DLK2</t>
  </si>
  <si>
    <t>K29DLK3</t>
  </si>
  <si>
    <t>K29DLK6</t>
  </si>
  <si>
    <t>K29DLK4</t>
  </si>
  <si>
    <t>K29DLK5</t>
  </si>
  <si>
    <t>K29DLK7</t>
  </si>
  <si>
    <t>K28DLK5</t>
  </si>
  <si>
    <t>K30DLK1</t>
  </si>
  <si>
    <t>K30DLK8</t>
  </si>
  <si>
    <t>K30DLK7</t>
  </si>
  <si>
    <t>K30DLK2</t>
  </si>
  <si>
    <t>K30DLK6</t>
  </si>
  <si>
    <t>K30DLK4</t>
  </si>
  <si>
    <t>K30DLK3</t>
  </si>
  <si>
    <t>K30DLK5</t>
  </si>
  <si>
    <t>K31DLK6</t>
  </si>
  <si>
    <t>K31DLK4</t>
  </si>
  <si>
    <t>K31DLK3</t>
  </si>
  <si>
    <t>K31DLK1</t>
  </si>
  <si>
    <t>K31DLK7</t>
  </si>
  <si>
    <t>K31DLK5</t>
  </si>
  <si>
    <t>K31DLK2</t>
  </si>
  <si>
    <t>HỒ SỬ MINH TÀI</t>
  </si>
  <si>
    <t>TRỊNH THỊ KIM CHUNG</t>
  </si>
  <si>
    <t>MAI THỊ THƯƠNG</t>
  </si>
  <si>
    <t>TRẦN HOÀNG ANH</t>
  </si>
  <si>
    <t>PHẠM THỊ THU THỦY</t>
  </si>
  <si>
    <t>NGUYỄN THỊ MINH THƯ</t>
  </si>
  <si>
    <t>HUỲNH LÝ THÙY LINH</t>
  </si>
  <si>
    <t>HỒ MINH PHÚC</t>
  </si>
  <si>
    <t>ĐẶNG THỊ THÙY TRANG</t>
  </si>
  <si>
    <t>DƯƠNG THỊ XUÂN DIỆU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</si>
</sst>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[$-1010000]d/m/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"/>
      <name val="Times New Roman"/>
      <family val="1"/>
    </font>
    <font>
      <sz val="1"/>
      <name val="Times New Roman"/>
      <family val="1"/>
    </font>
    <font>
      <b/>
      <sz val="15"/>
      <name val="Times New Roman"/>
      <family val="1"/>
    </font>
    <font>
      <sz val="11"/>
      <name val="Calibri"/>
      <family val="2"/>
      <scheme val="minor"/>
    </font>
    <font>
      <b/>
      <sz val="13"/>
      <color rgb="FFFF000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3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9" fillId="0" borderId="0"/>
  </cellStyleXfs>
  <cellXfs count="71">
    <xf numFmtId="0" fontId="0" fillId="0" borderId="0" xfId="0"/>
    <xf numFmtId="49" fontId="7" fillId="2" borderId="1" xfId="0" applyNumberFormat="1" applyFont="1" applyFill="1" applyBorder="1" applyAlignment="1">
      <alignment horizontal="left" vertical="center" readingOrder="1"/>
    </xf>
    <xf numFmtId="0" fontId="7" fillId="0" borderId="1" xfId="0" applyFont="1" applyBorder="1"/>
    <xf numFmtId="0" fontId="0" fillId="0" borderId="0" xfId="0" applyAlignment="1">
      <alignment horizontal="center" wrapText="1"/>
    </xf>
    <xf numFmtId="0" fontId="7" fillId="0" borderId="0" xfId="1" applyFont="1" applyFill="1" applyAlignment="1">
      <alignment horizontal="left"/>
    </xf>
    <xf numFmtId="0" fontId="6" fillId="0" borderId="0" xfId="1" applyFont="1" applyFill="1" applyAlignment="1">
      <alignment horizontal="center"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0" applyFont="1" applyFill="1"/>
    <xf numFmtId="2" fontId="6" fillId="0" borderId="0" xfId="1" applyNumberFormat="1" applyFont="1" applyFill="1"/>
    <xf numFmtId="0" fontId="6" fillId="0" borderId="0" xfId="1" applyFont="1" applyFill="1" applyAlignment="1">
      <alignment horizontal="center"/>
    </xf>
    <xf numFmtId="0" fontId="12" fillId="0" borderId="0" xfId="1" applyFont="1" applyFill="1" applyAlignment="1">
      <alignment vertical="center" wrapText="1"/>
    </xf>
    <xf numFmtId="0" fontId="7" fillId="0" borderId="0" xfId="0" applyFont="1" applyFill="1" applyAlignment="1">
      <alignment horizontal="center"/>
    </xf>
    <xf numFmtId="164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1" applyFont="1" applyFill="1" applyAlignment="1">
      <alignment horizontal="center" vertical="center"/>
    </xf>
    <xf numFmtId="0" fontId="6" fillId="0" borderId="0" xfId="0" applyFont="1" applyFill="1"/>
    <xf numFmtId="2" fontId="7" fillId="0" borderId="0" xfId="0" applyNumberFormat="1" applyFont="1" applyFill="1"/>
    <xf numFmtId="0" fontId="13" fillId="0" borderId="0" xfId="0" applyFont="1" applyFill="1" applyAlignment="1">
      <alignment vertical="center" wrapText="1"/>
    </xf>
    <xf numFmtId="164" fontId="7" fillId="0" borderId="0" xfId="0" applyNumberFormat="1" applyFont="1" applyFill="1"/>
    <xf numFmtId="0" fontId="14" fillId="0" borderId="0" xfId="1" applyFont="1" applyFill="1" applyAlignment="1">
      <alignment horizontal="center"/>
    </xf>
    <xf numFmtId="0" fontId="17" fillId="0" borderId="0" xfId="1" applyFont="1" applyFill="1" applyAlignment="1">
      <alignment horizontal="center"/>
    </xf>
    <xf numFmtId="0" fontId="18" fillId="0" borderId="0" xfId="1" applyFont="1" applyFill="1" applyAlignment="1">
      <alignment horizontal="center" vertical="center"/>
    </xf>
    <xf numFmtId="0" fontId="18" fillId="0" borderId="0" xfId="1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164" fontId="17" fillId="0" borderId="0" xfId="0" applyNumberFormat="1" applyFont="1" applyFill="1"/>
    <xf numFmtId="0" fontId="7" fillId="0" borderId="0" xfId="1" applyFont="1" applyFill="1" applyAlignment="1">
      <alignment horizontal="center"/>
    </xf>
    <xf numFmtId="0" fontId="16" fillId="0" borderId="0" xfId="1" applyFont="1" applyFill="1" applyAlignment="1">
      <alignment horizontal="left" vertical="center" wrapText="1"/>
    </xf>
    <xf numFmtId="2" fontId="6" fillId="0" borderId="0" xfId="1" applyNumberFormat="1" applyFont="1" applyFill="1" applyAlignment="1">
      <alignment horizontal="center"/>
    </xf>
    <xf numFmtId="164" fontId="6" fillId="0" borderId="0" xfId="1" applyNumberFormat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2" fillId="0" borderId="0" xfId="1" applyFont="1" applyFill="1"/>
    <xf numFmtId="0" fontId="2" fillId="0" borderId="0" xfId="1" applyFont="1" applyFill="1" applyAlignment="1">
      <alignment horizontal="center" vertical="center"/>
    </xf>
    <xf numFmtId="2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164" fontId="2" fillId="0" borderId="0" xfId="0" applyNumberFormat="1" applyFont="1" applyFill="1"/>
    <xf numFmtId="2" fontId="5" fillId="0" borderId="1" xfId="2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164" fontId="5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readingOrder="1"/>
    </xf>
    <xf numFmtId="165" fontId="10" fillId="0" borderId="1" xfId="0" applyNumberFormat="1" applyFont="1" applyFill="1" applyBorder="1" applyAlignment="1">
      <alignment horizontal="center" vertical="center" readingOrder="1"/>
    </xf>
    <xf numFmtId="0" fontId="10" fillId="0" borderId="1" xfId="0" applyFont="1" applyFill="1" applyBorder="1" applyAlignment="1">
      <alignment horizontal="left" vertical="center" readingOrder="1"/>
    </xf>
    <xf numFmtId="0" fontId="10" fillId="0" borderId="1" xfId="0" applyFont="1" applyFill="1" applyBorder="1" applyAlignment="1">
      <alignment horizontal="center" vertical="center" readingOrder="1"/>
    </xf>
    <xf numFmtId="2" fontId="10" fillId="0" borderId="1" xfId="0" applyNumberFormat="1" applyFont="1" applyFill="1" applyBorder="1" applyAlignment="1">
      <alignment horizontal="center" vertical="center" readingOrder="1"/>
    </xf>
    <xf numFmtId="0" fontId="10" fillId="0" borderId="1" xfId="0" applyFont="1" applyFill="1" applyBorder="1" applyAlignment="1">
      <alignment horizontal="center" vertical="center" wrapText="1" readingOrder="1"/>
    </xf>
    <xf numFmtId="164" fontId="10" fillId="0" borderId="1" xfId="0" applyNumberFormat="1" applyFont="1" applyFill="1" applyBorder="1" applyAlignment="1">
      <alignment horizontal="center" vertical="center" readingOrder="1"/>
    </xf>
    <xf numFmtId="0" fontId="15" fillId="0" borderId="0" xfId="0" applyFont="1" applyFill="1"/>
    <xf numFmtId="49" fontId="10" fillId="0" borderId="1" xfId="0" applyNumberFormat="1" applyFont="1" applyFill="1" applyBorder="1" applyAlignment="1">
      <alignment horizontal="left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 readingOrder="1"/>
    </xf>
    <xf numFmtId="0" fontId="2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8" fillId="0" borderId="3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2" fontId="5" fillId="0" borderId="5" xfId="2" applyNumberFormat="1" applyFont="1" applyFill="1" applyBorder="1" applyAlignment="1">
      <alignment horizontal="center" vertical="center" wrapText="1"/>
    </xf>
    <xf numFmtId="2" fontId="5" fillId="0" borderId="7" xfId="2" applyNumberFormat="1" applyFont="1" applyFill="1" applyBorder="1" applyAlignment="1">
      <alignment horizontal="center" vertical="center" wrapText="1"/>
    </xf>
    <xf numFmtId="2" fontId="5" fillId="0" borderId="4" xfId="2" applyNumberFormat="1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_DS LOP" xfId="2" xr:uid="{00000000-0005-0000-0000-000005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84"/>
  <sheetViews>
    <sheetView tabSelected="1" view="pageBreakPreview" zoomScaleNormal="100" zoomScaleSheetLayoutView="100" workbookViewId="0">
      <pane xSplit="3" ySplit="11" topLeftCell="E835" activePane="bottomRight" state="frozen"/>
      <selection pane="topRight" activeCell="D1" sqref="D1"/>
      <selection pane="bottomLeft" activeCell="A14" sqref="A14"/>
      <selection pane="bottomRight" activeCell="P839" sqref="P839"/>
    </sheetView>
  </sheetViews>
  <sheetFormatPr defaultRowHeight="15.75" x14ac:dyDescent="0.25"/>
  <cols>
    <col min="1" max="1" width="4.85546875" style="36" customWidth="1"/>
    <col min="2" max="2" width="13.85546875" style="37" customWidth="1"/>
    <col min="3" max="3" width="24.140625" style="37" customWidth="1"/>
    <col min="4" max="4" width="12.5703125" style="37" customWidth="1"/>
    <col min="5" max="5" width="13.7109375" style="37" customWidth="1"/>
    <col min="6" max="6" width="8.28515625" style="57" customWidth="1"/>
    <col min="7" max="11" width="8.28515625" style="37" customWidth="1"/>
    <col min="12" max="13" width="8.28515625" style="35" customWidth="1"/>
    <col min="14" max="14" width="14" style="36" customWidth="1"/>
    <col min="15" max="15" width="9.140625" style="36" customWidth="1"/>
    <col min="16" max="16" width="32.140625" style="58" customWidth="1"/>
    <col min="17" max="17" width="9.140625" style="36"/>
    <col min="18" max="18" width="27.7109375" style="37" customWidth="1"/>
    <col min="19" max="19" width="44.5703125" style="37" bestFit="1" customWidth="1"/>
    <col min="20" max="20" width="13.7109375" style="35" hidden="1" customWidth="1"/>
    <col min="21" max="21" width="13.7109375" style="38" hidden="1" customWidth="1"/>
    <col min="22" max="22" width="38.28515625" style="37" hidden="1" customWidth="1"/>
    <col min="23" max="16384" width="9.140625" style="37"/>
  </cols>
  <sheetData>
    <row r="1" spans="1:22" s="8" customFormat="1" ht="18.75" customHeight="1" x14ac:dyDescent="0.25">
      <c r="A1" s="4" t="s">
        <v>61</v>
      </c>
      <c r="B1" s="5"/>
      <c r="C1" s="6"/>
      <c r="D1" s="7"/>
      <c r="E1" s="7"/>
      <c r="F1" s="5"/>
      <c r="G1" s="7"/>
      <c r="H1" s="7"/>
      <c r="I1" s="7"/>
      <c r="K1" s="5" t="s">
        <v>0</v>
      </c>
      <c r="L1" s="9"/>
      <c r="M1" s="9"/>
      <c r="N1" s="10"/>
      <c r="O1" s="10"/>
      <c r="P1" s="11"/>
      <c r="Q1" s="12"/>
      <c r="T1" s="9"/>
      <c r="U1" s="13"/>
    </row>
    <row r="2" spans="1:22" s="8" customFormat="1" ht="18.75" customHeight="1" x14ac:dyDescent="0.25">
      <c r="A2" s="14" t="s">
        <v>24</v>
      </c>
      <c r="B2" s="5"/>
      <c r="C2" s="6"/>
      <c r="D2" s="6"/>
      <c r="E2" s="6"/>
      <c r="F2" s="15"/>
      <c r="G2" s="6"/>
      <c r="H2" s="6"/>
      <c r="I2" s="6"/>
      <c r="J2" s="16"/>
      <c r="K2" s="5" t="s">
        <v>1</v>
      </c>
      <c r="L2" s="17"/>
      <c r="M2" s="17"/>
      <c r="N2" s="12"/>
      <c r="O2" s="12"/>
      <c r="P2" s="18"/>
      <c r="Q2" s="12"/>
      <c r="T2" s="17"/>
      <c r="U2" s="19"/>
    </row>
    <row r="3" spans="1:22" s="8" customFormat="1" ht="18.75" customHeight="1" x14ac:dyDescent="0.25">
      <c r="A3" s="14" t="s">
        <v>22</v>
      </c>
      <c r="B3" s="5"/>
      <c r="C3" s="6"/>
      <c r="D3" s="6"/>
      <c r="E3" s="6"/>
      <c r="F3" s="15"/>
      <c r="G3" s="6"/>
      <c r="H3" s="6"/>
      <c r="I3" s="6"/>
      <c r="J3" s="16"/>
      <c r="K3" s="5"/>
      <c r="L3" s="17"/>
      <c r="M3" s="17"/>
      <c r="N3" s="12"/>
      <c r="O3" s="12"/>
      <c r="P3" s="18"/>
      <c r="Q3" s="12"/>
      <c r="T3" s="17"/>
      <c r="U3" s="19"/>
    </row>
    <row r="4" spans="1:22" s="8" customFormat="1" ht="21" customHeight="1" x14ac:dyDescent="0.3">
      <c r="A4" s="12"/>
      <c r="B4" s="7"/>
      <c r="C4" s="20" t="s">
        <v>1761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12"/>
      <c r="U4" s="19"/>
    </row>
    <row r="5" spans="1:22" s="25" customFormat="1" ht="21" customHeight="1" x14ac:dyDescent="0.3">
      <c r="A5" s="21"/>
      <c r="B5" s="22"/>
      <c r="C5" s="23" t="s">
        <v>1762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4"/>
      <c r="U5" s="26"/>
    </row>
    <row r="6" spans="1:22" s="8" customFormat="1" ht="70.5" customHeight="1" x14ac:dyDescent="0.25">
      <c r="A6" s="27"/>
      <c r="B6" s="28" t="s">
        <v>1763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12"/>
      <c r="T6" s="29"/>
      <c r="U6" s="30"/>
    </row>
    <row r="7" spans="1:22" s="8" customFormat="1" ht="101.25" customHeight="1" x14ac:dyDescent="0.25">
      <c r="A7" s="27"/>
      <c r="B7" s="28" t="s">
        <v>1764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12"/>
      <c r="T7" s="29"/>
      <c r="U7" s="30"/>
    </row>
    <row r="8" spans="1:22" ht="7.5" customHeight="1" x14ac:dyDescent="0.25">
      <c r="A8" s="31"/>
      <c r="B8" s="32"/>
      <c r="C8" s="33"/>
      <c r="D8" s="33"/>
      <c r="E8" s="33"/>
      <c r="F8" s="34"/>
      <c r="G8" s="33"/>
      <c r="H8" s="33"/>
      <c r="I8" s="33"/>
      <c r="J8" s="33"/>
      <c r="K8" s="33"/>
      <c r="P8" s="18"/>
    </row>
    <row r="9" spans="1:22" s="42" customFormat="1" ht="15" customHeight="1" x14ac:dyDescent="0.25">
      <c r="A9" s="62" t="s">
        <v>2</v>
      </c>
      <c r="B9" s="62" t="s">
        <v>3</v>
      </c>
      <c r="C9" s="62" t="s">
        <v>4</v>
      </c>
      <c r="D9" s="62" t="s">
        <v>5</v>
      </c>
      <c r="E9" s="62" t="s">
        <v>6</v>
      </c>
      <c r="F9" s="59" t="s">
        <v>7</v>
      </c>
      <c r="G9" s="60"/>
      <c r="H9" s="60"/>
      <c r="I9" s="60"/>
      <c r="J9" s="60"/>
      <c r="K9" s="61"/>
      <c r="L9" s="65" t="s">
        <v>8</v>
      </c>
      <c r="M9" s="65" t="s">
        <v>9</v>
      </c>
      <c r="N9" s="62" t="s">
        <v>10</v>
      </c>
      <c r="O9" s="62" t="s">
        <v>11</v>
      </c>
      <c r="P9" s="62" t="s">
        <v>12</v>
      </c>
      <c r="Q9" s="68" t="s">
        <v>20</v>
      </c>
      <c r="R9" s="68" t="s">
        <v>55</v>
      </c>
      <c r="S9" s="68" t="s">
        <v>56</v>
      </c>
      <c r="T9" s="39" t="s">
        <v>8</v>
      </c>
      <c r="U9" s="41" t="s">
        <v>9</v>
      </c>
      <c r="V9" s="40"/>
    </row>
    <row r="10" spans="1:22" s="42" customFormat="1" ht="15" customHeight="1" x14ac:dyDescent="0.25">
      <c r="A10" s="63"/>
      <c r="B10" s="63"/>
      <c r="C10" s="63"/>
      <c r="D10" s="63"/>
      <c r="E10" s="63"/>
      <c r="F10" s="59" t="s">
        <v>13</v>
      </c>
      <c r="G10" s="60"/>
      <c r="H10" s="61"/>
      <c r="I10" s="59" t="s">
        <v>14</v>
      </c>
      <c r="J10" s="60"/>
      <c r="K10" s="61"/>
      <c r="L10" s="66"/>
      <c r="M10" s="66"/>
      <c r="N10" s="63"/>
      <c r="O10" s="63"/>
      <c r="P10" s="63"/>
      <c r="Q10" s="69"/>
      <c r="R10" s="69"/>
      <c r="S10" s="69"/>
      <c r="T10" s="39"/>
      <c r="U10" s="41"/>
      <c r="V10" s="40"/>
    </row>
    <row r="11" spans="1:22" s="42" customFormat="1" ht="30" customHeight="1" x14ac:dyDescent="0.25">
      <c r="A11" s="64"/>
      <c r="B11" s="64"/>
      <c r="C11" s="64"/>
      <c r="D11" s="64"/>
      <c r="E11" s="64"/>
      <c r="F11" s="43" t="s">
        <v>15</v>
      </c>
      <c r="G11" s="43" t="s">
        <v>16</v>
      </c>
      <c r="H11" s="43" t="s">
        <v>17</v>
      </c>
      <c r="I11" s="43" t="s">
        <v>15</v>
      </c>
      <c r="J11" s="43" t="s">
        <v>16</v>
      </c>
      <c r="K11" s="43" t="s">
        <v>17</v>
      </c>
      <c r="L11" s="67"/>
      <c r="M11" s="67"/>
      <c r="N11" s="64"/>
      <c r="O11" s="64"/>
      <c r="P11" s="64"/>
      <c r="Q11" s="70"/>
      <c r="R11" s="70"/>
      <c r="S11" s="70"/>
      <c r="T11" s="39"/>
      <c r="U11" s="41"/>
      <c r="V11" s="40"/>
    </row>
    <row r="12" spans="1:22" s="52" customFormat="1" ht="15" x14ac:dyDescent="0.25">
      <c r="A12" s="44">
        <v>1</v>
      </c>
      <c r="B12" s="45" t="s">
        <v>180</v>
      </c>
      <c r="C12" s="45" t="s">
        <v>181</v>
      </c>
      <c r="D12" s="46">
        <v>38484</v>
      </c>
      <c r="E12" s="47" t="s">
        <v>1765</v>
      </c>
      <c r="F12" s="48">
        <v>18</v>
      </c>
      <c r="G12" s="48">
        <v>7.89</v>
      </c>
      <c r="H12" s="48">
        <v>3.38</v>
      </c>
      <c r="I12" s="48">
        <v>18</v>
      </c>
      <c r="J12" s="48">
        <v>7.57</v>
      </c>
      <c r="K12" s="48">
        <v>3.35</v>
      </c>
      <c r="L12" s="49">
        <f>ROUND(T12,2)</f>
        <v>7.73</v>
      </c>
      <c r="M12" s="49">
        <f>ROUND(U12,2)</f>
        <v>3.37</v>
      </c>
      <c r="N12" s="44" t="str">
        <f>IF(M12&gt;=3.68,"Xuất sắc",IF(M12&gt;=3.34,"Giỏi",IF(M12&gt;=2.68,"Khá",IF(M12&gt;=2,"Trung Bình",IF(M12&lt;2,"Yếu")))))</f>
        <v>Giỏi</v>
      </c>
      <c r="O12" s="44" t="s">
        <v>21</v>
      </c>
      <c r="P12" s="50" t="s">
        <v>1758</v>
      </c>
      <c r="Q12" s="44">
        <v>81.5</v>
      </c>
      <c r="R12" s="47" t="s">
        <v>1788</v>
      </c>
      <c r="S12" s="47" t="s">
        <v>54</v>
      </c>
      <c r="T12" s="49">
        <v>7.7299999999999995</v>
      </c>
      <c r="U12" s="51">
        <v>3.3650000000000002</v>
      </c>
      <c r="V12" s="47" t="str">
        <f>RIGHT(S12, LEN(S12)-7)</f>
        <v>Quản Trị Du Lịch &amp; Khách Sạn (Đại Học)</v>
      </c>
    </row>
    <row r="13" spans="1:22" s="52" customFormat="1" ht="15" x14ac:dyDescent="0.25">
      <c r="A13" s="44">
        <f t="shared" ref="A13:A76" si="0">A12+1</f>
        <v>2</v>
      </c>
      <c r="B13" s="45" t="s">
        <v>182</v>
      </c>
      <c r="C13" s="45" t="s">
        <v>183</v>
      </c>
      <c r="D13" s="46">
        <v>38449</v>
      </c>
      <c r="E13" s="47" t="s">
        <v>1766</v>
      </c>
      <c r="F13" s="48">
        <v>19</v>
      </c>
      <c r="G13" s="48">
        <v>5.54</v>
      </c>
      <c r="H13" s="48">
        <v>2.1800000000000002</v>
      </c>
      <c r="I13" s="48">
        <v>19</v>
      </c>
      <c r="J13" s="48">
        <v>7.23</v>
      </c>
      <c r="K13" s="48">
        <v>2.98</v>
      </c>
      <c r="L13" s="49">
        <f>ROUND(T13,2)</f>
        <v>6.39</v>
      </c>
      <c r="M13" s="49">
        <f>ROUND(U13,2)</f>
        <v>2.58</v>
      </c>
      <c r="N13" s="44" t="str">
        <f t="shared" ref="N13:N76" si="1">IF(M13&gt;=3.68,"Xuất sắc",IF(M13&gt;=3.34,"Giỏi",IF(M13&gt;=2.68,"Khá",IF(M13&gt;=2,"Trung Bình",IF(M13&lt;2,"Yếu")))))</f>
        <v>Trung Bình</v>
      </c>
      <c r="O13" s="44" t="s">
        <v>57</v>
      </c>
      <c r="P13" s="50"/>
      <c r="Q13" s="44">
        <v>73.5</v>
      </c>
      <c r="R13" s="47" t="s">
        <v>1788</v>
      </c>
      <c r="S13" s="47" t="s">
        <v>54</v>
      </c>
      <c r="T13" s="49">
        <v>6.3849999999999998</v>
      </c>
      <c r="U13" s="51">
        <v>2.5799999999999996</v>
      </c>
      <c r="V13" s="47" t="str">
        <f>RIGHT(S13, LEN(S13)-7)</f>
        <v>Quản Trị Du Lịch &amp; Khách Sạn (Đại Học)</v>
      </c>
    </row>
    <row r="14" spans="1:22" s="52" customFormat="1" ht="15" x14ac:dyDescent="0.25">
      <c r="A14" s="44">
        <f t="shared" si="0"/>
        <v>3</v>
      </c>
      <c r="B14" s="45" t="s">
        <v>184</v>
      </c>
      <c r="C14" s="45" t="s">
        <v>185</v>
      </c>
      <c r="D14" s="46">
        <v>38607</v>
      </c>
      <c r="E14" s="47" t="s">
        <v>1765</v>
      </c>
      <c r="F14" s="48">
        <v>19</v>
      </c>
      <c r="G14" s="48">
        <v>6.79</v>
      </c>
      <c r="H14" s="48">
        <v>2.68</v>
      </c>
      <c r="I14" s="48">
        <v>19</v>
      </c>
      <c r="J14" s="48">
        <v>6.12</v>
      </c>
      <c r="K14" s="48">
        <v>2.57</v>
      </c>
      <c r="L14" s="49">
        <f>ROUND(T14,2)</f>
        <v>6.46</v>
      </c>
      <c r="M14" s="49">
        <f>ROUND(U14,2)</f>
        <v>2.63</v>
      </c>
      <c r="N14" s="44" t="str">
        <f t="shared" si="1"/>
        <v>Trung Bình</v>
      </c>
      <c r="O14" s="44" t="s">
        <v>21</v>
      </c>
      <c r="P14" s="50"/>
      <c r="Q14" s="49">
        <v>87.5</v>
      </c>
      <c r="R14" s="47" t="s">
        <v>1788</v>
      </c>
      <c r="S14" s="47" t="s">
        <v>54</v>
      </c>
      <c r="T14" s="49">
        <v>6.4550000000000001</v>
      </c>
      <c r="U14" s="51">
        <v>2.625</v>
      </c>
      <c r="V14" s="47" t="str">
        <f>RIGHT(S14, LEN(S14)-7)</f>
        <v>Quản Trị Du Lịch &amp; Khách Sạn (Đại Học)</v>
      </c>
    </row>
    <row r="15" spans="1:22" s="52" customFormat="1" ht="15" x14ac:dyDescent="0.25">
      <c r="A15" s="44">
        <f t="shared" si="0"/>
        <v>4</v>
      </c>
      <c r="B15" s="45" t="s">
        <v>186</v>
      </c>
      <c r="C15" s="45" t="s">
        <v>187</v>
      </c>
      <c r="D15" s="46">
        <v>38367</v>
      </c>
      <c r="E15" s="47" t="s">
        <v>1767</v>
      </c>
      <c r="F15" s="48">
        <v>18</v>
      </c>
      <c r="G15" s="48">
        <v>6.39</v>
      </c>
      <c r="H15" s="48">
        <v>2.44</v>
      </c>
      <c r="I15" s="48">
        <v>17</v>
      </c>
      <c r="J15" s="48">
        <v>7.44</v>
      </c>
      <c r="K15" s="48">
        <v>3.13</v>
      </c>
      <c r="L15" s="49">
        <f>ROUND(T15,2)</f>
        <v>6.9</v>
      </c>
      <c r="M15" s="49">
        <f>ROUND(U15,2)</f>
        <v>2.78</v>
      </c>
      <c r="N15" s="44" t="str">
        <f t="shared" si="1"/>
        <v>Khá</v>
      </c>
      <c r="O15" s="44" t="s">
        <v>62</v>
      </c>
      <c r="P15" s="50"/>
      <c r="Q15" s="44">
        <v>45</v>
      </c>
      <c r="R15" s="47" t="s">
        <v>1789</v>
      </c>
      <c r="S15" s="47" t="s">
        <v>54</v>
      </c>
      <c r="T15" s="49">
        <v>6.9</v>
      </c>
      <c r="U15" s="51">
        <v>2.7751428571428569</v>
      </c>
      <c r="V15" s="47" t="str">
        <f>RIGHT(S15, LEN(S15)-7)</f>
        <v>Quản Trị Du Lịch &amp; Khách Sạn (Đại Học)</v>
      </c>
    </row>
    <row r="16" spans="1:22" s="52" customFormat="1" ht="15" x14ac:dyDescent="0.25">
      <c r="A16" s="44">
        <f t="shared" si="0"/>
        <v>5</v>
      </c>
      <c r="B16" s="45" t="s">
        <v>188</v>
      </c>
      <c r="C16" s="45" t="s">
        <v>189</v>
      </c>
      <c r="D16" s="46">
        <v>38553</v>
      </c>
      <c r="E16" s="47" t="s">
        <v>1765</v>
      </c>
      <c r="F16" s="48">
        <v>18</v>
      </c>
      <c r="G16" s="48">
        <v>5.68</v>
      </c>
      <c r="H16" s="48">
        <v>1.87</v>
      </c>
      <c r="I16" s="48">
        <v>19</v>
      </c>
      <c r="J16" s="48">
        <v>5.72</v>
      </c>
      <c r="K16" s="48">
        <v>2.34</v>
      </c>
      <c r="L16" s="49">
        <f>ROUND(T16,2)</f>
        <v>5.7</v>
      </c>
      <c r="M16" s="49">
        <f>ROUND(U16,2)</f>
        <v>2.11</v>
      </c>
      <c r="N16" s="44" t="str">
        <f t="shared" si="1"/>
        <v>Trung Bình</v>
      </c>
      <c r="O16" s="44" t="s">
        <v>23</v>
      </c>
      <c r="P16" s="50"/>
      <c r="Q16" s="49">
        <v>90</v>
      </c>
      <c r="R16" s="47" t="s">
        <v>1788</v>
      </c>
      <c r="S16" s="47" t="s">
        <v>54</v>
      </c>
      <c r="T16" s="49">
        <v>5.7005405405405405</v>
      </c>
      <c r="U16" s="51">
        <v>2.1113513513513515</v>
      </c>
      <c r="V16" s="47" t="str">
        <f>RIGHT(S16, LEN(S16)-7)</f>
        <v>Quản Trị Du Lịch &amp; Khách Sạn (Đại Học)</v>
      </c>
    </row>
    <row r="17" spans="1:22" s="52" customFormat="1" ht="15" x14ac:dyDescent="0.25">
      <c r="A17" s="44">
        <f t="shared" si="0"/>
        <v>6</v>
      </c>
      <c r="B17" s="45" t="s">
        <v>190</v>
      </c>
      <c r="C17" s="45" t="s">
        <v>191</v>
      </c>
      <c r="D17" s="46">
        <v>37001</v>
      </c>
      <c r="E17" s="47" t="s">
        <v>1768</v>
      </c>
      <c r="F17" s="48">
        <v>18</v>
      </c>
      <c r="G17" s="48">
        <v>6.52</v>
      </c>
      <c r="H17" s="48">
        <v>2.66</v>
      </c>
      <c r="I17" s="48">
        <v>17</v>
      </c>
      <c r="J17" s="48">
        <v>5.47</v>
      </c>
      <c r="K17" s="48">
        <v>1.82</v>
      </c>
      <c r="L17" s="49">
        <f>ROUND(T17,2)</f>
        <v>6.01</v>
      </c>
      <c r="M17" s="49">
        <f>ROUND(U17,2)</f>
        <v>2.25</v>
      </c>
      <c r="N17" s="44" t="str">
        <f t="shared" si="1"/>
        <v>Trung Bình</v>
      </c>
      <c r="O17" s="44" t="s">
        <v>70</v>
      </c>
      <c r="P17" s="50"/>
      <c r="Q17" s="44">
        <v>0</v>
      </c>
      <c r="R17" s="47" t="s">
        <v>1790</v>
      </c>
      <c r="S17" s="47" t="s">
        <v>54</v>
      </c>
      <c r="T17" s="49">
        <v>6.0099999999999989</v>
      </c>
      <c r="U17" s="51">
        <v>2.2520000000000002</v>
      </c>
      <c r="V17" s="47" t="str">
        <f>RIGHT(S17, LEN(S17)-7)</f>
        <v>Quản Trị Du Lịch &amp; Khách Sạn (Đại Học)</v>
      </c>
    </row>
    <row r="18" spans="1:22" s="52" customFormat="1" ht="15" x14ac:dyDescent="0.25">
      <c r="A18" s="44">
        <f t="shared" si="0"/>
        <v>7</v>
      </c>
      <c r="B18" s="45" t="s">
        <v>192</v>
      </c>
      <c r="C18" s="45" t="s">
        <v>193</v>
      </c>
      <c r="D18" s="46">
        <v>38383</v>
      </c>
      <c r="E18" s="47" t="s">
        <v>1768</v>
      </c>
      <c r="F18" s="48">
        <v>19</v>
      </c>
      <c r="G18" s="48">
        <v>7.24</v>
      </c>
      <c r="H18" s="48">
        <v>2.99</v>
      </c>
      <c r="I18" s="48">
        <v>19</v>
      </c>
      <c r="J18" s="48">
        <v>7.51</v>
      </c>
      <c r="K18" s="48">
        <v>3.13</v>
      </c>
      <c r="L18" s="49">
        <f>ROUND(T18,2)</f>
        <v>7.38</v>
      </c>
      <c r="M18" s="49">
        <f>ROUND(U18,2)</f>
        <v>3.06</v>
      </c>
      <c r="N18" s="44" t="str">
        <f t="shared" si="1"/>
        <v>Khá</v>
      </c>
      <c r="O18" s="44" t="s">
        <v>21</v>
      </c>
      <c r="P18" s="50"/>
      <c r="Q18" s="44">
        <v>84.5</v>
      </c>
      <c r="R18" s="47" t="s">
        <v>1790</v>
      </c>
      <c r="S18" s="47" t="s">
        <v>54</v>
      </c>
      <c r="T18" s="49">
        <v>7.375</v>
      </c>
      <c r="U18" s="51">
        <v>3.06</v>
      </c>
      <c r="V18" s="47" t="str">
        <f>RIGHT(S18, LEN(S18)-7)</f>
        <v>Quản Trị Du Lịch &amp; Khách Sạn (Đại Học)</v>
      </c>
    </row>
    <row r="19" spans="1:22" s="52" customFormat="1" ht="15" x14ac:dyDescent="0.25">
      <c r="A19" s="44">
        <f t="shared" si="0"/>
        <v>8</v>
      </c>
      <c r="B19" s="45" t="s">
        <v>194</v>
      </c>
      <c r="C19" s="45" t="s">
        <v>195</v>
      </c>
      <c r="D19" s="46">
        <v>38546</v>
      </c>
      <c r="E19" s="47" t="s">
        <v>1769</v>
      </c>
      <c r="F19" s="48">
        <v>18</v>
      </c>
      <c r="G19" s="48">
        <v>5.94</v>
      </c>
      <c r="H19" s="48">
        <v>2.16</v>
      </c>
      <c r="I19" s="48">
        <v>19</v>
      </c>
      <c r="J19" s="48">
        <v>6.48</v>
      </c>
      <c r="K19" s="48">
        <v>2.57</v>
      </c>
      <c r="L19" s="49">
        <f>ROUND(T19,2)</f>
        <v>6.22</v>
      </c>
      <c r="M19" s="49">
        <f>ROUND(U19,2)</f>
        <v>2.37</v>
      </c>
      <c r="N19" s="44" t="str">
        <f t="shared" si="1"/>
        <v>Trung Bình</v>
      </c>
      <c r="O19" s="44" t="s">
        <v>23</v>
      </c>
      <c r="P19" s="50"/>
      <c r="Q19" s="44">
        <v>90</v>
      </c>
      <c r="R19" s="47" t="s">
        <v>1789</v>
      </c>
      <c r="S19" s="47" t="s">
        <v>54</v>
      </c>
      <c r="T19" s="49">
        <v>6.2172972972972982</v>
      </c>
      <c r="U19" s="51">
        <v>2.3705405405405409</v>
      </c>
      <c r="V19" s="47" t="str">
        <f>RIGHT(S19, LEN(S19)-7)</f>
        <v>Quản Trị Du Lịch &amp; Khách Sạn (Đại Học)</v>
      </c>
    </row>
    <row r="20" spans="1:22" s="52" customFormat="1" ht="15" x14ac:dyDescent="0.25">
      <c r="A20" s="44">
        <f t="shared" si="0"/>
        <v>9</v>
      </c>
      <c r="B20" s="45" t="s">
        <v>196</v>
      </c>
      <c r="C20" s="45" t="s">
        <v>197</v>
      </c>
      <c r="D20" s="46">
        <v>38680</v>
      </c>
      <c r="E20" s="47" t="s">
        <v>1770</v>
      </c>
      <c r="F20" s="48">
        <v>15</v>
      </c>
      <c r="G20" s="48">
        <v>6.93</v>
      </c>
      <c r="H20" s="48">
        <v>2.82</v>
      </c>
      <c r="I20" s="48">
        <v>18</v>
      </c>
      <c r="J20" s="48">
        <v>6.92</v>
      </c>
      <c r="K20" s="48">
        <v>2.78</v>
      </c>
      <c r="L20" s="49">
        <f>ROUND(T20,2)</f>
        <v>6.92</v>
      </c>
      <c r="M20" s="49">
        <f>ROUND(U20,2)</f>
        <v>2.8</v>
      </c>
      <c r="N20" s="44" t="str">
        <f t="shared" si="1"/>
        <v>Khá</v>
      </c>
      <c r="O20" s="44" t="s">
        <v>62</v>
      </c>
      <c r="P20" s="50"/>
      <c r="Q20" s="44">
        <v>44.5</v>
      </c>
      <c r="R20" s="47" t="s">
        <v>1790</v>
      </c>
      <c r="S20" s="47" t="s">
        <v>54</v>
      </c>
      <c r="T20" s="49">
        <v>6.9245454545454539</v>
      </c>
      <c r="U20" s="51">
        <v>2.7981818181818183</v>
      </c>
      <c r="V20" s="47" t="str">
        <f>RIGHT(S20, LEN(S20)-7)</f>
        <v>Quản Trị Du Lịch &amp; Khách Sạn (Đại Học)</v>
      </c>
    </row>
    <row r="21" spans="1:22" s="52" customFormat="1" ht="15" x14ac:dyDescent="0.25">
      <c r="A21" s="44">
        <f t="shared" si="0"/>
        <v>10</v>
      </c>
      <c r="B21" s="45" t="s">
        <v>198</v>
      </c>
      <c r="C21" s="45" t="s">
        <v>199</v>
      </c>
      <c r="D21" s="46">
        <v>38187</v>
      </c>
      <c r="E21" s="47" t="s">
        <v>1771</v>
      </c>
      <c r="F21" s="48">
        <v>18</v>
      </c>
      <c r="G21" s="48">
        <v>5.49</v>
      </c>
      <c r="H21" s="48">
        <v>1.92</v>
      </c>
      <c r="I21" s="48">
        <v>18</v>
      </c>
      <c r="J21" s="48">
        <v>4.4000000000000004</v>
      </c>
      <c r="K21" s="48">
        <v>1.29</v>
      </c>
      <c r="L21" s="49">
        <f>ROUND(T21,2)</f>
        <v>4.95</v>
      </c>
      <c r="M21" s="49">
        <f>ROUND(U21,2)</f>
        <v>1.61</v>
      </c>
      <c r="N21" s="44" t="str">
        <f t="shared" si="1"/>
        <v>Yếu</v>
      </c>
      <c r="O21" s="44" t="s">
        <v>21</v>
      </c>
      <c r="P21" s="50"/>
      <c r="Q21" s="44">
        <v>81</v>
      </c>
      <c r="R21" s="47" t="s">
        <v>1791</v>
      </c>
      <c r="S21" s="47" t="s">
        <v>54</v>
      </c>
      <c r="T21" s="49">
        <v>4.9450000000000003</v>
      </c>
      <c r="U21" s="51">
        <v>1.605</v>
      </c>
      <c r="V21" s="47" t="str">
        <f>RIGHT(S21, LEN(S21)-7)</f>
        <v>Quản Trị Du Lịch &amp; Khách Sạn (Đại Học)</v>
      </c>
    </row>
    <row r="22" spans="1:22" s="52" customFormat="1" ht="15" x14ac:dyDescent="0.25">
      <c r="A22" s="44">
        <f t="shared" si="0"/>
        <v>11</v>
      </c>
      <c r="B22" s="45" t="s">
        <v>64</v>
      </c>
      <c r="C22" s="45" t="s">
        <v>65</v>
      </c>
      <c r="D22" s="46">
        <v>38450</v>
      </c>
      <c r="E22" s="47" t="s">
        <v>1766</v>
      </c>
      <c r="F22" s="48">
        <v>19</v>
      </c>
      <c r="G22" s="48">
        <v>8.0399999999999991</v>
      </c>
      <c r="H22" s="48">
        <v>3.45</v>
      </c>
      <c r="I22" s="48">
        <v>18</v>
      </c>
      <c r="J22" s="48">
        <v>7.47</v>
      </c>
      <c r="K22" s="48">
        <v>3.07</v>
      </c>
      <c r="L22" s="49">
        <f>ROUND(T22,2)</f>
        <v>7.76</v>
      </c>
      <c r="M22" s="49">
        <f>ROUND(U22,2)</f>
        <v>3.27</v>
      </c>
      <c r="N22" s="44" t="str">
        <f t="shared" si="1"/>
        <v>Khá</v>
      </c>
      <c r="O22" s="44" t="s">
        <v>23</v>
      </c>
      <c r="P22" s="50"/>
      <c r="Q22" s="44">
        <v>95</v>
      </c>
      <c r="R22" s="47" t="s">
        <v>1788</v>
      </c>
      <c r="S22" s="47" t="s">
        <v>54</v>
      </c>
      <c r="T22" s="49">
        <v>7.7627027027027031</v>
      </c>
      <c r="U22" s="51">
        <v>3.265135135135135</v>
      </c>
      <c r="V22" s="47" t="str">
        <f>RIGHT(S22, LEN(S22)-7)</f>
        <v>Quản Trị Du Lịch &amp; Khách Sạn (Đại Học)</v>
      </c>
    </row>
    <row r="23" spans="1:22" s="52" customFormat="1" ht="15" x14ac:dyDescent="0.25">
      <c r="A23" s="44">
        <f t="shared" si="0"/>
        <v>12</v>
      </c>
      <c r="B23" s="45" t="s">
        <v>200</v>
      </c>
      <c r="C23" s="45" t="s">
        <v>201</v>
      </c>
      <c r="D23" s="46">
        <v>38610</v>
      </c>
      <c r="E23" s="47" t="s">
        <v>1765</v>
      </c>
      <c r="F23" s="48">
        <v>18</v>
      </c>
      <c r="G23" s="48">
        <v>4.87</v>
      </c>
      <c r="H23" s="48">
        <v>1.38</v>
      </c>
      <c r="I23" s="48">
        <v>19</v>
      </c>
      <c r="J23" s="48">
        <v>5.65</v>
      </c>
      <c r="K23" s="48">
        <v>2.0299999999999998</v>
      </c>
      <c r="L23" s="49">
        <f>ROUND(T23,2)</f>
        <v>5.27</v>
      </c>
      <c r="M23" s="49">
        <f>ROUND(U23,2)</f>
        <v>1.71</v>
      </c>
      <c r="N23" s="44" t="str">
        <f t="shared" si="1"/>
        <v>Yếu</v>
      </c>
      <c r="O23" s="44" t="s">
        <v>21</v>
      </c>
      <c r="P23" s="50"/>
      <c r="Q23" s="44">
        <v>83.5</v>
      </c>
      <c r="R23" s="47" t="s">
        <v>1788</v>
      </c>
      <c r="S23" s="47" t="s">
        <v>54</v>
      </c>
      <c r="T23" s="49">
        <v>5.2705405405405399</v>
      </c>
      <c r="U23" s="51">
        <v>1.7137837837837835</v>
      </c>
      <c r="V23" s="47" t="str">
        <f>RIGHT(S23, LEN(S23)-7)</f>
        <v>Quản Trị Du Lịch &amp; Khách Sạn (Đại Học)</v>
      </c>
    </row>
    <row r="24" spans="1:22" s="52" customFormat="1" ht="15" x14ac:dyDescent="0.25">
      <c r="A24" s="44">
        <f t="shared" si="0"/>
        <v>13</v>
      </c>
      <c r="B24" s="45" t="s">
        <v>202</v>
      </c>
      <c r="C24" s="45" t="s">
        <v>203</v>
      </c>
      <c r="D24" s="46">
        <v>38670</v>
      </c>
      <c r="E24" s="47" t="s">
        <v>1765</v>
      </c>
      <c r="F24" s="48">
        <v>18</v>
      </c>
      <c r="G24" s="48">
        <v>7.74</v>
      </c>
      <c r="H24" s="48">
        <v>3.25</v>
      </c>
      <c r="I24" s="48">
        <v>17</v>
      </c>
      <c r="J24" s="48">
        <v>8.09</v>
      </c>
      <c r="K24" s="48">
        <v>3.51</v>
      </c>
      <c r="L24" s="49">
        <f>ROUND(T24,2)</f>
        <v>7.91</v>
      </c>
      <c r="M24" s="49">
        <f>ROUND(U24,2)</f>
        <v>3.38</v>
      </c>
      <c r="N24" s="44" t="str">
        <f t="shared" si="1"/>
        <v>Giỏi</v>
      </c>
      <c r="O24" s="44" t="s">
        <v>21</v>
      </c>
      <c r="P24" s="50" t="s">
        <v>1758</v>
      </c>
      <c r="Q24" s="44">
        <v>87.5</v>
      </c>
      <c r="R24" s="47" t="s">
        <v>1788</v>
      </c>
      <c r="S24" s="47" t="s">
        <v>54</v>
      </c>
      <c r="T24" s="49">
        <v>7.910000000000001</v>
      </c>
      <c r="U24" s="51">
        <v>3.3762857142857139</v>
      </c>
      <c r="V24" s="47" t="str">
        <f>RIGHT(S24, LEN(S24)-7)</f>
        <v>Quản Trị Du Lịch &amp; Khách Sạn (Đại Học)</v>
      </c>
    </row>
    <row r="25" spans="1:22" s="52" customFormat="1" ht="15" x14ac:dyDescent="0.25">
      <c r="A25" s="44">
        <f t="shared" si="0"/>
        <v>14</v>
      </c>
      <c r="B25" s="45" t="s">
        <v>204</v>
      </c>
      <c r="C25" s="45" t="s">
        <v>205</v>
      </c>
      <c r="D25" s="46">
        <v>38415</v>
      </c>
      <c r="E25" s="47" t="s">
        <v>1768</v>
      </c>
      <c r="F25" s="48">
        <v>19</v>
      </c>
      <c r="G25" s="48">
        <v>7.34</v>
      </c>
      <c r="H25" s="48">
        <v>3</v>
      </c>
      <c r="I25" s="48">
        <v>18</v>
      </c>
      <c r="J25" s="48">
        <v>7.71</v>
      </c>
      <c r="K25" s="48">
        <v>3.16</v>
      </c>
      <c r="L25" s="49">
        <f>ROUND(T25,2)</f>
        <v>7.52</v>
      </c>
      <c r="M25" s="49">
        <f>ROUND(U25,2)</f>
        <v>3.08</v>
      </c>
      <c r="N25" s="44" t="str">
        <f t="shared" si="1"/>
        <v>Khá</v>
      </c>
      <c r="O25" s="44" t="s">
        <v>21</v>
      </c>
      <c r="P25" s="50"/>
      <c r="Q25" s="44">
        <v>82.5</v>
      </c>
      <c r="R25" s="47" t="s">
        <v>1790</v>
      </c>
      <c r="S25" s="47" t="s">
        <v>54</v>
      </c>
      <c r="T25" s="49">
        <v>7.5200000000000005</v>
      </c>
      <c r="U25" s="51">
        <v>3.0778378378378379</v>
      </c>
      <c r="V25" s="47" t="str">
        <f>RIGHT(S25, LEN(S25)-7)</f>
        <v>Quản Trị Du Lịch &amp; Khách Sạn (Đại Học)</v>
      </c>
    </row>
    <row r="26" spans="1:22" s="52" customFormat="1" ht="15" x14ac:dyDescent="0.25">
      <c r="A26" s="44">
        <f t="shared" si="0"/>
        <v>15</v>
      </c>
      <c r="B26" s="45" t="s">
        <v>206</v>
      </c>
      <c r="C26" s="45" t="s">
        <v>207</v>
      </c>
      <c r="D26" s="46">
        <v>38431</v>
      </c>
      <c r="E26" s="47" t="s">
        <v>1769</v>
      </c>
      <c r="F26" s="48">
        <v>19</v>
      </c>
      <c r="G26" s="48">
        <v>7.29</v>
      </c>
      <c r="H26" s="48">
        <v>3.06</v>
      </c>
      <c r="I26" s="48">
        <v>19</v>
      </c>
      <c r="J26" s="48">
        <v>7.26</v>
      </c>
      <c r="K26" s="48">
        <v>2.96</v>
      </c>
      <c r="L26" s="49">
        <f>ROUND(T26,2)</f>
        <v>7.28</v>
      </c>
      <c r="M26" s="49">
        <f>ROUND(U26,2)</f>
        <v>3.01</v>
      </c>
      <c r="N26" s="44" t="str">
        <f t="shared" si="1"/>
        <v>Khá</v>
      </c>
      <c r="O26" s="44" t="s">
        <v>23</v>
      </c>
      <c r="P26" s="50"/>
      <c r="Q26" s="44">
        <v>90</v>
      </c>
      <c r="R26" s="47" t="s">
        <v>1789</v>
      </c>
      <c r="S26" s="47" t="s">
        <v>54</v>
      </c>
      <c r="T26" s="49">
        <v>7.2749999999999995</v>
      </c>
      <c r="U26" s="51">
        <v>3.01</v>
      </c>
      <c r="V26" s="47" t="str">
        <f>RIGHT(S26, LEN(S26)-7)</f>
        <v>Quản Trị Du Lịch &amp; Khách Sạn (Đại Học)</v>
      </c>
    </row>
    <row r="27" spans="1:22" s="52" customFormat="1" ht="15" x14ac:dyDescent="0.25">
      <c r="A27" s="44">
        <f t="shared" si="0"/>
        <v>16</v>
      </c>
      <c r="B27" s="45" t="s">
        <v>208</v>
      </c>
      <c r="C27" s="45" t="s">
        <v>209</v>
      </c>
      <c r="D27" s="46">
        <v>38648</v>
      </c>
      <c r="E27" s="47" t="s">
        <v>1770</v>
      </c>
      <c r="F27" s="48">
        <v>19</v>
      </c>
      <c r="G27" s="48">
        <v>6.42</v>
      </c>
      <c r="H27" s="48">
        <v>2.4700000000000002</v>
      </c>
      <c r="I27" s="48">
        <v>18</v>
      </c>
      <c r="J27" s="48">
        <v>6.46</v>
      </c>
      <c r="K27" s="48">
        <v>2.5299999999999998</v>
      </c>
      <c r="L27" s="49">
        <f>ROUND(T27,2)</f>
        <v>6.44</v>
      </c>
      <c r="M27" s="49">
        <f>ROUND(U27,2)</f>
        <v>2.5</v>
      </c>
      <c r="N27" s="44" t="str">
        <f t="shared" si="1"/>
        <v>Trung Bình</v>
      </c>
      <c r="O27" s="44" t="s">
        <v>21</v>
      </c>
      <c r="P27" s="50"/>
      <c r="Q27" s="44">
        <v>84.5</v>
      </c>
      <c r="R27" s="47" t="s">
        <v>1790</v>
      </c>
      <c r="S27" s="47" t="s">
        <v>54</v>
      </c>
      <c r="T27" s="49">
        <v>6.4394594594594592</v>
      </c>
      <c r="U27" s="51">
        <v>2.4991891891891891</v>
      </c>
      <c r="V27" s="47" t="str">
        <f>RIGHT(S27, LEN(S27)-7)</f>
        <v>Quản Trị Du Lịch &amp; Khách Sạn (Đại Học)</v>
      </c>
    </row>
    <row r="28" spans="1:22" s="52" customFormat="1" ht="15" x14ac:dyDescent="0.25">
      <c r="A28" s="44">
        <f t="shared" si="0"/>
        <v>17</v>
      </c>
      <c r="B28" s="45" t="s">
        <v>210</v>
      </c>
      <c r="C28" s="45" t="s">
        <v>211</v>
      </c>
      <c r="D28" s="46">
        <v>38592</v>
      </c>
      <c r="E28" s="47" t="s">
        <v>1769</v>
      </c>
      <c r="F28" s="48">
        <v>19</v>
      </c>
      <c r="G28" s="48">
        <v>4.7300000000000004</v>
      </c>
      <c r="H28" s="48">
        <v>1.75</v>
      </c>
      <c r="I28" s="48">
        <v>16</v>
      </c>
      <c r="J28" s="48">
        <v>6.46</v>
      </c>
      <c r="K28" s="48">
        <v>2.5099999999999998</v>
      </c>
      <c r="L28" s="49">
        <f>ROUND(T28,2)</f>
        <v>5.52</v>
      </c>
      <c r="M28" s="49">
        <f>ROUND(U28,2)</f>
        <v>2.1</v>
      </c>
      <c r="N28" s="44" t="str">
        <f t="shared" si="1"/>
        <v>Trung Bình</v>
      </c>
      <c r="O28" s="44" t="s">
        <v>62</v>
      </c>
      <c r="P28" s="50"/>
      <c r="Q28" s="44">
        <v>45</v>
      </c>
      <c r="R28" s="47" t="s">
        <v>1789</v>
      </c>
      <c r="S28" s="47" t="s">
        <v>54</v>
      </c>
      <c r="T28" s="49">
        <v>5.5208571428571434</v>
      </c>
      <c r="U28" s="51">
        <v>2.0974285714285714</v>
      </c>
      <c r="V28" s="47" t="str">
        <f>RIGHT(S28, LEN(S28)-7)</f>
        <v>Quản Trị Du Lịch &amp; Khách Sạn (Đại Học)</v>
      </c>
    </row>
    <row r="29" spans="1:22" s="52" customFormat="1" ht="15" x14ac:dyDescent="0.25">
      <c r="A29" s="44">
        <f t="shared" si="0"/>
        <v>18</v>
      </c>
      <c r="B29" s="45" t="s">
        <v>212</v>
      </c>
      <c r="C29" s="45" t="s">
        <v>213</v>
      </c>
      <c r="D29" s="46">
        <v>38481</v>
      </c>
      <c r="E29" s="47" t="s">
        <v>1765</v>
      </c>
      <c r="F29" s="48">
        <v>19</v>
      </c>
      <c r="G29" s="48">
        <v>5.47</v>
      </c>
      <c r="H29" s="48">
        <v>1.92</v>
      </c>
      <c r="I29" s="48">
        <v>19</v>
      </c>
      <c r="J29" s="48">
        <v>5.63</v>
      </c>
      <c r="K29" s="48">
        <v>1.97</v>
      </c>
      <c r="L29" s="49">
        <f>ROUND(T29,2)</f>
        <v>5.55</v>
      </c>
      <c r="M29" s="49">
        <f>ROUND(U29,2)</f>
        <v>1.95</v>
      </c>
      <c r="N29" s="44" t="str">
        <f t="shared" si="1"/>
        <v>Yếu</v>
      </c>
      <c r="O29" s="44" t="s">
        <v>21</v>
      </c>
      <c r="P29" s="50"/>
      <c r="Q29" s="44">
        <v>81</v>
      </c>
      <c r="R29" s="47" t="s">
        <v>1788</v>
      </c>
      <c r="S29" s="47" t="s">
        <v>54</v>
      </c>
      <c r="T29" s="49">
        <v>5.55</v>
      </c>
      <c r="U29" s="51">
        <v>1.9449999999999998</v>
      </c>
      <c r="V29" s="47" t="str">
        <f>RIGHT(S29, LEN(S29)-7)</f>
        <v>Quản Trị Du Lịch &amp; Khách Sạn (Đại Học)</v>
      </c>
    </row>
    <row r="30" spans="1:22" s="52" customFormat="1" ht="15" x14ac:dyDescent="0.25">
      <c r="A30" s="44">
        <f t="shared" si="0"/>
        <v>19</v>
      </c>
      <c r="B30" s="53" t="s">
        <v>214</v>
      </c>
      <c r="C30" s="53" t="s">
        <v>215</v>
      </c>
      <c r="D30" s="54">
        <v>38641</v>
      </c>
      <c r="E30" s="47" t="s">
        <v>1767</v>
      </c>
      <c r="F30" s="55">
        <v>19</v>
      </c>
      <c r="G30" s="55">
        <v>6.25</v>
      </c>
      <c r="H30" s="55">
        <v>2.34</v>
      </c>
      <c r="I30" s="55">
        <v>17</v>
      </c>
      <c r="J30" s="55">
        <v>8.16</v>
      </c>
      <c r="K30" s="55">
        <v>3.54</v>
      </c>
      <c r="L30" s="49">
        <f>ROUND(T30,2)</f>
        <v>7.15</v>
      </c>
      <c r="M30" s="49">
        <f>ROUND(U30,2)</f>
        <v>2.91</v>
      </c>
      <c r="N30" s="44" t="str">
        <f t="shared" si="1"/>
        <v>Khá</v>
      </c>
      <c r="O30" s="44" t="s">
        <v>21</v>
      </c>
      <c r="P30" s="50"/>
      <c r="Q30" s="44">
        <v>87.5</v>
      </c>
      <c r="R30" s="47" t="s">
        <v>1789</v>
      </c>
      <c r="S30" s="47" t="s">
        <v>54</v>
      </c>
      <c r="T30" s="49">
        <v>7.1519444444444451</v>
      </c>
      <c r="U30" s="51">
        <v>2.9066666666666663</v>
      </c>
      <c r="V30" s="47" t="str">
        <f>RIGHT(S30, LEN(S30)-7)</f>
        <v>Quản Trị Du Lịch &amp; Khách Sạn (Đại Học)</v>
      </c>
    </row>
    <row r="31" spans="1:22" s="52" customFormat="1" ht="15" x14ac:dyDescent="0.25">
      <c r="A31" s="44">
        <f t="shared" si="0"/>
        <v>20</v>
      </c>
      <c r="B31" s="45" t="s">
        <v>31</v>
      </c>
      <c r="C31" s="45" t="s">
        <v>32</v>
      </c>
      <c r="D31" s="46">
        <v>38387</v>
      </c>
      <c r="E31" s="47" t="s">
        <v>1765</v>
      </c>
      <c r="F31" s="48">
        <v>17</v>
      </c>
      <c r="G31" s="48">
        <v>8.61</v>
      </c>
      <c r="H31" s="48">
        <v>3.74</v>
      </c>
      <c r="I31" s="48">
        <v>16</v>
      </c>
      <c r="J31" s="48">
        <v>8.93</v>
      </c>
      <c r="K31" s="48">
        <v>3.87</v>
      </c>
      <c r="L31" s="49">
        <f>ROUND(T31,2)</f>
        <v>8.77</v>
      </c>
      <c r="M31" s="49">
        <f>ROUND(U31,2)</f>
        <v>3.8</v>
      </c>
      <c r="N31" s="44" t="str">
        <f t="shared" si="1"/>
        <v>Xuất sắc</v>
      </c>
      <c r="O31" s="44" t="s">
        <v>23</v>
      </c>
      <c r="P31" s="50" t="s">
        <v>1758</v>
      </c>
      <c r="Q31" s="44">
        <v>95</v>
      </c>
      <c r="R31" s="47" t="s">
        <v>1788</v>
      </c>
      <c r="S31" s="47" t="s">
        <v>54</v>
      </c>
      <c r="T31" s="49">
        <v>8.7651515151515156</v>
      </c>
      <c r="U31" s="51">
        <v>3.8030303030303032</v>
      </c>
      <c r="V31" s="47" t="str">
        <f>RIGHT(S31, LEN(S31)-7)</f>
        <v>Quản Trị Du Lịch &amp; Khách Sạn (Đại Học)</v>
      </c>
    </row>
    <row r="32" spans="1:22" s="52" customFormat="1" ht="15" x14ac:dyDescent="0.25">
      <c r="A32" s="44">
        <f t="shared" si="0"/>
        <v>21</v>
      </c>
      <c r="B32" s="45" t="s">
        <v>216</v>
      </c>
      <c r="C32" s="45" t="s">
        <v>217</v>
      </c>
      <c r="D32" s="46">
        <v>38323</v>
      </c>
      <c r="E32" s="47" t="s">
        <v>1769</v>
      </c>
      <c r="F32" s="48">
        <v>18</v>
      </c>
      <c r="G32" s="48">
        <v>3.88</v>
      </c>
      <c r="H32" s="48">
        <v>1.1100000000000001</v>
      </c>
      <c r="I32" s="48">
        <v>14</v>
      </c>
      <c r="J32" s="48">
        <v>2.46</v>
      </c>
      <c r="K32" s="48">
        <v>0.73</v>
      </c>
      <c r="L32" s="49">
        <f>ROUND(T32,2)</f>
        <v>3.26</v>
      </c>
      <c r="M32" s="49">
        <f>ROUND(U32,2)</f>
        <v>0.94</v>
      </c>
      <c r="N32" s="44" t="str">
        <f t="shared" si="1"/>
        <v>Yếu</v>
      </c>
      <c r="O32" s="44" t="e">
        <v>#N/A</v>
      </c>
      <c r="P32" s="50"/>
      <c r="Q32" s="44" t="e">
        <v>#N/A</v>
      </c>
      <c r="R32" s="47" t="s">
        <v>1789</v>
      </c>
      <c r="S32" s="47" t="s">
        <v>54</v>
      </c>
      <c r="T32" s="49">
        <v>3.25875</v>
      </c>
      <c r="U32" s="51">
        <v>0.94374999999999998</v>
      </c>
      <c r="V32" s="47" t="str">
        <f>RIGHT(S32, LEN(S32)-7)</f>
        <v>Quản Trị Du Lịch &amp; Khách Sạn (Đại Học)</v>
      </c>
    </row>
    <row r="33" spans="1:22" s="52" customFormat="1" ht="15" x14ac:dyDescent="0.25">
      <c r="A33" s="44">
        <f t="shared" si="0"/>
        <v>22</v>
      </c>
      <c r="B33" s="45" t="s">
        <v>218</v>
      </c>
      <c r="C33" s="45" t="s">
        <v>219</v>
      </c>
      <c r="D33" s="46">
        <v>38424</v>
      </c>
      <c r="E33" s="47" t="s">
        <v>1765</v>
      </c>
      <c r="F33" s="48">
        <v>12</v>
      </c>
      <c r="G33" s="48">
        <v>6.41</v>
      </c>
      <c r="H33" s="48">
        <v>2.41</v>
      </c>
      <c r="I33" s="48">
        <v>12</v>
      </c>
      <c r="J33" s="48">
        <v>6.1</v>
      </c>
      <c r="K33" s="48">
        <v>2.27</v>
      </c>
      <c r="L33" s="49">
        <f>ROUND(T33,2)</f>
        <v>6.26</v>
      </c>
      <c r="M33" s="49">
        <f>ROUND(U33,2)</f>
        <v>2.34</v>
      </c>
      <c r="N33" s="44" t="str">
        <f t="shared" si="1"/>
        <v>Trung Bình</v>
      </c>
      <c r="O33" s="44" t="s">
        <v>21</v>
      </c>
      <c r="P33" s="50"/>
      <c r="Q33" s="44">
        <v>83.5</v>
      </c>
      <c r="R33" s="47" t="s">
        <v>1788</v>
      </c>
      <c r="S33" s="47" t="s">
        <v>54</v>
      </c>
      <c r="T33" s="49">
        <v>6.2549999999999999</v>
      </c>
      <c r="U33" s="51">
        <v>2.3400000000000003</v>
      </c>
      <c r="V33" s="47" t="str">
        <f>RIGHT(S33, LEN(S33)-7)</f>
        <v>Quản Trị Du Lịch &amp; Khách Sạn (Đại Học)</v>
      </c>
    </row>
    <row r="34" spans="1:22" s="52" customFormat="1" ht="15" x14ac:dyDescent="0.25">
      <c r="A34" s="44">
        <f t="shared" si="0"/>
        <v>23</v>
      </c>
      <c r="B34" s="45" t="s">
        <v>220</v>
      </c>
      <c r="C34" s="45" t="s">
        <v>221</v>
      </c>
      <c r="D34" s="46">
        <v>38626</v>
      </c>
      <c r="E34" s="47" t="s">
        <v>1766</v>
      </c>
      <c r="F34" s="48">
        <v>19</v>
      </c>
      <c r="G34" s="48">
        <v>4.4400000000000004</v>
      </c>
      <c r="H34" s="48">
        <v>1.21</v>
      </c>
      <c r="I34" s="48">
        <v>16</v>
      </c>
      <c r="J34" s="48">
        <v>4.74</v>
      </c>
      <c r="K34" s="48">
        <v>1.66</v>
      </c>
      <c r="L34" s="49">
        <f>ROUND(T34,2)</f>
        <v>4.58</v>
      </c>
      <c r="M34" s="49">
        <f>ROUND(U34,2)</f>
        <v>1.42</v>
      </c>
      <c r="N34" s="44" t="str">
        <f t="shared" si="1"/>
        <v>Yếu</v>
      </c>
      <c r="O34" s="44" t="s">
        <v>57</v>
      </c>
      <c r="P34" s="50"/>
      <c r="Q34" s="44">
        <v>79</v>
      </c>
      <c r="R34" s="47" t="s">
        <v>1788</v>
      </c>
      <c r="S34" s="47" t="s">
        <v>54</v>
      </c>
      <c r="T34" s="49">
        <v>4.5771428571428574</v>
      </c>
      <c r="U34" s="51">
        <v>1.4157142857142857</v>
      </c>
      <c r="V34" s="47" t="str">
        <f>RIGHT(S34, LEN(S34)-7)</f>
        <v>Quản Trị Du Lịch &amp; Khách Sạn (Đại Học)</v>
      </c>
    </row>
    <row r="35" spans="1:22" s="52" customFormat="1" ht="15" x14ac:dyDescent="0.25">
      <c r="A35" s="44">
        <f t="shared" si="0"/>
        <v>24</v>
      </c>
      <c r="B35" s="45" t="s">
        <v>222</v>
      </c>
      <c r="C35" s="45" t="s">
        <v>223</v>
      </c>
      <c r="D35" s="46">
        <v>38570</v>
      </c>
      <c r="E35" s="47" t="s">
        <v>1768</v>
      </c>
      <c r="F35" s="48">
        <v>19</v>
      </c>
      <c r="G35" s="48">
        <v>6.62</v>
      </c>
      <c r="H35" s="48">
        <v>2.62</v>
      </c>
      <c r="I35" s="48">
        <v>17</v>
      </c>
      <c r="J35" s="48">
        <v>6.58</v>
      </c>
      <c r="K35" s="48">
        <v>2.58</v>
      </c>
      <c r="L35" s="49">
        <f>ROUND(T35,2)</f>
        <v>6.6</v>
      </c>
      <c r="M35" s="49">
        <f>ROUND(U35,2)</f>
        <v>2.6</v>
      </c>
      <c r="N35" s="44" t="str">
        <f t="shared" si="1"/>
        <v>Trung Bình</v>
      </c>
      <c r="O35" s="44" t="s">
        <v>21</v>
      </c>
      <c r="P35" s="50"/>
      <c r="Q35" s="44">
        <v>84.5</v>
      </c>
      <c r="R35" s="47" t="s">
        <v>1790</v>
      </c>
      <c r="S35" s="47" t="s">
        <v>54</v>
      </c>
      <c r="T35" s="49">
        <v>6.6011111111111109</v>
      </c>
      <c r="U35" s="51">
        <v>2.6011111111111109</v>
      </c>
      <c r="V35" s="47" t="str">
        <f>RIGHT(S35, LEN(S35)-7)</f>
        <v>Quản Trị Du Lịch &amp; Khách Sạn (Đại Học)</v>
      </c>
    </row>
    <row r="36" spans="1:22" s="52" customFormat="1" ht="15" x14ac:dyDescent="0.25">
      <c r="A36" s="44">
        <f t="shared" si="0"/>
        <v>25</v>
      </c>
      <c r="B36" s="45" t="s">
        <v>224</v>
      </c>
      <c r="C36" s="45" t="s">
        <v>225</v>
      </c>
      <c r="D36" s="46">
        <v>38611</v>
      </c>
      <c r="E36" s="47" t="s">
        <v>1767</v>
      </c>
      <c r="F36" s="48">
        <v>18</v>
      </c>
      <c r="G36" s="48">
        <v>7.41</v>
      </c>
      <c r="H36" s="48">
        <v>3.1</v>
      </c>
      <c r="I36" s="48">
        <v>18</v>
      </c>
      <c r="J36" s="48">
        <v>8.48</v>
      </c>
      <c r="K36" s="48">
        <v>3.66</v>
      </c>
      <c r="L36" s="49">
        <f>ROUND(T36,2)</f>
        <v>7.95</v>
      </c>
      <c r="M36" s="49">
        <f>ROUND(U36,2)</f>
        <v>3.38</v>
      </c>
      <c r="N36" s="44" t="str">
        <f t="shared" si="1"/>
        <v>Giỏi</v>
      </c>
      <c r="O36" s="44" t="s">
        <v>21</v>
      </c>
      <c r="P36" s="50" t="s">
        <v>1758</v>
      </c>
      <c r="Q36" s="44">
        <v>85</v>
      </c>
      <c r="R36" s="47" t="s">
        <v>1789</v>
      </c>
      <c r="S36" s="47" t="s">
        <v>54</v>
      </c>
      <c r="T36" s="49">
        <v>7.9449999999999994</v>
      </c>
      <c r="U36" s="51">
        <v>3.3800000000000003</v>
      </c>
      <c r="V36" s="47" t="str">
        <f>RIGHT(S36, LEN(S36)-7)</f>
        <v>Quản Trị Du Lịch &amp; Khách Sạn (Đại Học)</v>
      </c>
    </row>
    <row r="37" spans="1:22" s="52" customFormat="1" ht="15" x14ac:dyDescent="0.25">
      <c r="A37" s="44">
        <f t="shared" si="0"/>
        <v>26</v>
      </c>
      <c r="B37" s="45" t="s">
        <v>226</v>
      </c>
      <c r="C37" s="45" t="s">
        <v>227</v>
      </c>
      <c r="D37" s="46">
        <v>38650</v>
      </c>
      <c r="E37" s="47" t="s">
        <v>1768</v>
      </c>
      <c r="F37" s="48">
        <v>19</v>
      </c>
      <c r="G37" s="48">
        <v>6.77</v>
      </c>
      <c r="H37" s="48">
        <v>2.64</v>
      </c>
      <c r="I37" s="48">
        <v>17</v>
      </c>
      <c r="J37" s="48">
        <v>8.42</v>
      </c>
      <c r="K37" s="48">
        <v>3.58</v>
      </c>
      <c r="L37" s="49">
        <f>ROUND(T37,2)</f>
        <v>7.55</v>
      </c>
      <c r="M37" s="49">
        <f>ROUND(U37,2)</f>
        <v>3.08</v>
      </c>
      <c r="N37" s="44" t="str">
        <f t="shared" si="1"/>
        <v>Khá</v>
      </c>
      <c r="O37" s="44" t="s">
        <v>21</v>
      </c>
      <c r="P37" s="50"/>
      <c r="Q37" s="44">
        <v>85</v>
      </c>
      <c r="R37" s="47" t="s">
        <v>1790</v>
      </c>
      <c r="S37" s="47" t="s">
        <v>54</v>
      </c>
      <c r="T37" s="49">
        <v>7.5491666666666664</v>
      </c>
      <c r="U37" s="51">
        <v>3.0838888888888891</v>
      </c>
      <c r="V37" s="47" t="str">
        <f>RIGHT(S37, LEN(S37)-7)</f>
        <v>Quản Trị Du Lịch &amp; Khách Sạn (Đại Học)</v>
      </c>
    </row>
    <row r="38" spans="1:22" s="52" customFormat="1" ht="15" x14ac:dyDescent="0.25">
      <c r="A38" s="44">
        <f t="shared" si="0"/>
        <v>27</v>
      </c>
      <c r="B38" s="53" t="s">
        <v>228</v>
      </c>
      <c r="C38" s="53" t="s">
        <v>229</v>
      </c>
      <c r="D38" s="54">
        <v>37982</v>
      </c>
      <c r="E38" s="47" t="s">
        <v>1772</v>
      </c>
      <c r="F38" s="55">
        <v>0</v>
      </c>
      <c r="G38" s="55">
        <v>0</v>
      </c>
      <c r="H38" s="55">
        <v>0</v>
      </c>
      <c r="I38" s="55">
        <v>2</v>
      </c>
      <c r="J38" s="55">
        <v>3.8</v>
      </c>
      <c r="K38" s="55">
        <v>0</v>
      </c>
      <c r="L38" s="49">
        <f>ROUND(T38,2)</f>
        <v>3.8</v>
      </c>
      <c r="M38" s="49">
        <f>ROUND(U38,2)</f>
        <v>0</v>
      </c>
      <c r="N38" s="44" t="str">
        <f t="shared" si="1"/>
        <v>Yếu</v>
      </c>
      <c r="O38" s="44" t="s">
        <v>70</v>
      </c>
      <c r="P38" s="50"/>
      <c r="Q38" s="44">
        <v>0</v>
      </c>
      <c r="R38" s="47" t="s">
        <v>1792</v>
      </c>
      <c r="S38" s="47" t="s">
        <v>54</v>
      </c>
      <c r="T38" s="49">
        <v>3.8</v>
      </c>
      <c r="U38" s="51">
        <v>0</v>
      </c>
      <c r="V38" s="47" t="str">
        <f>RIGHT(S38, LEN(S38)-7)</f>
        <v>Quản Trị Du Lịch &amp; Khách Sạn (Đại Học)</v>
      </c>
    </row>
    <row r="39" spans="1:22" s="52" customFormat="1" ht="15" x14ac:dyDescent="0.25">
      <c r="A39" s="44">
        <f t="shared" si="0"/>
        <v>28</v>
      </c>
      <c r="B39" s="53" t="s">
        <v>230</v>
      </c>
      <c r="C39" s="53" t="s">
        <v>231</v>
      </c>
      <c r="D39" s="54">
        <v>38466</v>
      </c>
      <c r="E39" s="47" t="s">
        <v>1767</v>
      </c>
      <c r="F39" s="55">
        <v>18</v>
      </c>
      <c r="G39" s="55">
        <v>6.43</v>
      </c>
      <c r="H39" s="55">
        <v>2.5099999999999998</v>
      </c>
      <c r="I39" s="55">
        <v>16</v>
      </c>
      <c r="J39" s="55">
        <v>7.37</v>
      </c>
      <c r="K39" s="55">
        <v>3.03</v>
      </c>
      <c r="L39" s="49">
        <f>ROUND(T39,2)</f>
        <v>6.87</v>
      </c>
      <c r="M39" s="49">
        <f>ROUND(U39,2)</f>
        <v>2.75</v>
      </c>
      <c r="N39" s="44" t="str">
        <f t="shared" si="1"/>
        <v>Khá</v>
      </c>
      <c r="O39" s="44" t="s">
        <v>21</v>
      </c>
      <c r="P39" s="50"/>
      <c r="Q39" s="44">
        <v>87.5</v>
      </c>
      <c r="R39" s="47" t="s">
        <v>1789</v>
      </c>
      <c r="S39" s="47" t="s">
        <v>54</v>
      </c>
      <c r="T39" s="49">
        <v>6.8723529411764703</v>
      </c>
      <c r="U39" s="51">
        <v>2.7547058823529409</v>
      </c>
      <c r="V39" s="47" t="str">
        <f>RIGHT(S39, LEN(S39)-7)</f>
        <v>Quản Trị Du Lịch &amp; Khách Sạn (Đại Học)</v>
      </c>
    </row>
    <row r="40" spans="1:22" s="52" customFormat="1" ht="15" x14ac:dyDescent="0.25">
      <c r="A40" s="44">
        <f t="shared" si="0"/>
        <v>29</v>
      </c>
      <c r="B40" s="45" t="s">
        <v>232</v>
      </c>
      <c r="C40" s="45" t="s">
        <v>233</v>
      </c>
      <c r="D40" s="46">
        <v>38562</v>
      </c>
      <c r="E40" s="47" t="s">
        <v>1769</v>
      </c>
      <c r="F40" s="48">
        <v>19</v>
      </c>
      <c r="G40" s="48">
        <v>6.44</v>
      </c>
      <c r="H40" s="48">
        <v>2.4700000000000002</v>
      </c>
      <c r="I40" s="48">
        <v>19</v>
      </c>
      <c r="J40" s="48">
        <v>6.3</v>
      </c>
      <c r="K40" s="48">
        <v>2.4700000000000002</v>
      </c>
      <c r="L40" s="49">
        <f>ROUND(T40,2)</f>
        <v>6.37</v>
      </c>
      <c r="M40" s="49">
        <f>ROUND(U40,2)</f>
        <v>2.4700000000000002</v>
      </c>
      <c r="N40" s="44" t="str">
        <f t="shared" si="1"/>
        <v>Trung Bình</v>
      </c>
      <c r="O40" s="44" t="s">
        <v>23</v>
      </c>
      <c r="P40" s="50"/>
      <c r="Q40" s="44">
        <v>100</v>
      </c>
      <c r="R40" s="47" t="s">
        <v>1789</v>
      </c>
      <c r="S40" s="47" t="s">
        <v>54</v>
      </c>
      <c r="T40" s="49">
        <v>6.37</v>
      </c>
      <c r="U40" s="51">
        <v>2.4700000000000002</v>
      </c>
      <c r="V40" s="47" t="str">
        <f>RIGHT(S40, LEN(S40)-7)</f>
        <v>Quản Trị Du Lịch &amp; Khách Sạn (Đại Học)</v>
      </c>
    </row>
    <row r="41" spans="1:22" s="52" customFormat="1" ht="15" x14ac:dyDescent="0.25">
      <c r="A41" s="44">
        <f t="shared" si="0"/>
        <v>30</v>
      </c>
      <c r="B41" s="45" t="s">
        <v>234</v>
      </c>
      <c r="C41" s="45" t="s">
        <v>235</v>
      </c>
      <c r="D41" s="46">
        <v>38696</v>
      </c>
      <c r="E41" s="47" t="s">
        <v>1766</v>
      </c>
      <c r="F41" s="48">
        <v>16</v>
      </c>
      <c r="G41" s="48">
        <v>6.84</v>
      </c>
      <c r="H41" s="48">
        <v>2.72</v>
      </c>
      <c r="I41" s="48">
        <v>15</v>
      </c>
      <c r="J41" s="48">
        <v>6.81</v>
      </c>
      <c r="K41" s="48">
        <v>2.74</v>
      </c>
      <c r="L41" s="49">
        <f>ROUND(T41,2)</f>
        <v>6.83</v>
      </c>
      <c r="M41" s="49">
        <f>ROUND(U41,2)</f>
        <v>2.73</v>
      </c>
      <c r="N41" s="44" t="str">
        <f t="shared" si="1"/>
        <v>Khá</v>
      </c>
      <c r="O41" s="44" t="s">
        <v>57</v>
      </c>
      <c r="P41" s="50"/>
      <c r="Q41" s="44">
        <v>77.5</v>
      </c>
      <c r="R41" s="47" t="s">
        <v>1788</v>
      </c>
      <c r="S41" s="47" t="s">
        <v>54</v>
      </c>
      <c r="T41" s="49">
        <v>6.8254838709677408</v>
      </c>
      <c r="U41" s="51">
        <v>2.729677419354839</v>
      </c>
      <c r="V41" s="47" t="str">
        <f>RIGHT(S41, LEN(S41)-7)</f>
        <v>Quản Trị Du Lịch &amp; Khách Sạn (Đại Học)</v>
      </c>
    </row>
    <row r="42" spans="1:22" s="52" customFormat="1" ht="15" x14ac:dyDescent="0.25">
      <c r="A42" s="44">
        <f t="shared" si="0"/>
        <v>31</v>
      </c>
      <c r="B42" s="45" t="s">
        <v>236</v>
      </c>
      <c r="C42" s="45" t="s">
        <v>237</v>
      </c>
      <c r="D42" s="46">
        <v>38540</v>
      </c>
      <c r="E42" s="47" t="s">
        <v>1770</v>
      </c>
      <c r="F42" s="48">
        <v>19</v>
      </c>
      <c r="G42" s="48">
        <v>6.36</v>
      </c>
      <c r="H42" s="48">
        <v>2.38</v>
      </c>
      <c r="I42" s="48">
        <v>18</v>
      </c>
      <c r="J42" s="48">
        <v>6.71</v>
      </c>
      <c r="K42" s="48">
        <v>2.64</v>
      </c>
      <c r="L42" s="49">
        <f>ROUND(T42,2)</f>
        <v>6.53</v>
      </c>
      <c r="M42" s="49">
        <f>ROUND(U42,2)</f>
        <v>2.5099999999999998</v>
      </c>
      <c r="N42" s="44" t="str">
        <f t="shared" si="1"/>
        <v>Trung Bình</v>
      </c>
      <c r="O42" s="44" t="s">
        <v>21</v>
      </c>
      <c r="P42" s="50"/>
      <c r="Q42" s="44">
        <v>80</v>
      </c>
      <c r="R42" s="47" t="s">
        <v>1790</v>
      </c>
      <c r="S42" s="47" t="s">
        <v>54</v>
      </c>
      <c r="T42" s="49">
        <v>6.53027027027027</v>
      </c>
      <c r="U42" s="51">
        <v>2.5064864864864869</v>
      </c>
      <c r="V42" s="47" t="str">
        <f>RIGHT(S42, LEN(S42)-7)</f>
        <v>Quản Trị Du Lịch &amp; Khách Sạn (Đại Học)</v>
      </c>
    </row>
    <row r="43" spans="1:22" s="52" customFormat="1" ht="15" x14ac:dyDescent="0.25">
      <c r="A43" s="44">
        <f t="shared" si="0"/>
        <v>32</v>
      </c>
      <c r="B43" s="45" t="s">
        <v>238</v>
      </c>
      <c r="C43" s="45" t="s">
        <v>239</v>
      </c>
      <c r="D43" s="46">
        <v>38430</v>
      </c>
      <c r="E43" s="47" t="s">
        <v>1768</v>
      </c>
      <c r="F43" s="48">
        <v>18</v>
      </c>
      <c r="G43" s="48">
        <v>6</v>
      </c>
      <c r="H43" s="48">
        <v>2.52</v>
      </c>
      <c r="I43" s="48">
        <v>19</v>
      </c>
      <c r="J43" s="48">
        <v>6.53</v>
      </c>
      <c r="K43" s="48">
        <v>2.57</v>
      </c>
      <c r="L43" s="49">
        <f>ROUND(T43,2)</f>
        <v>6.27</v>
      </c>
      <c r="M43" s="49">
        <f>ROUND(U43,2)</f>
        <v>2.5499999999999998</v>
      </c>
      <c r="N43" s="44" t="str">
        <f t="shared" si="1"/>
        <v>Trung Bình</v>
      </c>
      <c r="O43" s="44" t="s">
        <v>62</v>
      </c>
      <c r="P43" s="50"/>
      <c r="Q43" s="44">
        <v>42.5</v>
      </c>
      <c r="R43" s="47" t="s">
        <v>1790</v>
      </c>
      <c r="S43" s="47" t="s">
        <v>54</v>
      </c>
      <c r="T43" s="49">
        <v>6.2721621621621617</v>
      </c>
      <c r="U43" s="51">
        <v>2.5456756756756755</v>
      </c>
      <c r="V43" s="47" t="str">
        <f>RIGHT(S43, LEN(S43)-7)</f>
        <v>Quản Trị Du Lịch &amp; Khách Sạn (Đại Học)</v>
      </c>
    </row>
    <row r="44" spans="1:22" s="52" customFormat="1" ht="15" x14ac:dyDescent="0.25">
      <c r="A44" s="44">
        <f t="shared" si="0"/>
        <v>33</v>
      </c>
      <c r="B44" s="53" t="s">
        <v>240</v>
      </c>
      <c r="C44" s="53" t="s">
        <v>241</v>
      </c>
      <c r="D44" s="54">
        <v>38608</v>
      </c>
      <c r="E44" s="47" t="s">
        <v>1769</v>
      </c>
      <c r="F44" s="55">
        <v>19</v>
      </c>
      <c r="G44" s="55">
        <v>5.78</v>
      </c>
      <c r="H44" s="55">
        <v>1.94</v>
      </c>
      <c r="I44" s="55">
        <v>15</v>
      </c>
      <c r="J44" s="55">
        <v>7.32</v>
      </c>
      <c r="K44" s="55">
        <v>3.04</v>
      </c>
      <c r="L44" s="49">
        <f>ROUND(T44,2)</f>
        <v>6.46</v>
      </c>
      <c r="M44" s="49">
        <f>ROUND(U44,2)</f>
        <v>2.4300000000000002</v>
      </c>
      <c r="N44" s="44" t="str">
        <f t="shared" si="1"/>
        <v>Trung Bình</v>
      </c>
      <c r="O44" s="44" t="s">
        <v>23</v>
      </c>
      <c r="P44" s="50"/>
      <c r="Q44" s="44">
        <v>90</v>
      </c>
      <c r="R44" s="47" t="s">
        <v>1789</v>
      </c>
      <c r="S44" s="47" t="s">
        <v>54</v>
      </c>
      <c r="T44" s="49">
        <v>6.4594117647058829</v>
      </c>
      <c r="U44" s="51">
        <v>2.4252941176470593</v>
      </c>
      <c r="V44" s="47" t="str">
        <f>RIGHT(S44, LEN(S44)-7)</f>
        <v>Quản Trị Du Lịch &amp; Khách Sạn (Đại Học)</v>
      </c>
    </row>
    <row r="45" spans="1:22" s="52" customFormat="1" ht="15" x14ac:dyDescent="0.25">
      <c r="A45" s="44">
        <f t="shared" si="0"/>
        <v>34</v>
      </c>
      <c r="B45" s="45" t="s">
        <v>242</v>
      </c>
      <c r="C45" s="45" t="s">
        <v>243</v>
      </c>
      <c r="D45" s="46">
        <v>38516</v>
      </c>
      <c r="E45" s="47" t="s">
        <v>1765</v>
      </c>
      <c r="F45" s="48">
        <v>18</v>
      </c>
      <c r="G45" s="48">
        <v>7.31</v>
      </c>
      <c r="H45" s="48">
        <v>3.05</v>
      </c>
      <c r="I45" s="48">
        <v>15</v>
      </c>
      <c r="J45" s="48">
        <v>7.95</v>
      </c>
      <c r="K45" s="48">
        <v>3.33</v>
      </c>
      <c r="L45" s="49">
        <f>ROUND(T45,2)</f>
        <v>7.6</v>
      </c>
      <c r="M45" s="49">
        <f>ROUND(U45,2)</f>
        <v>3.18</v>
      </c>
      <c r="N45" s="44" t="str">
        <f t="shared" si="1"/>
        <v>Khá</v>
      </c>
      <c r="O45" s="44" t="s">
        <v>23</v>
      </c>
      <c r="P45" s="50"/>
      <c r="Q45" s="44">
        <v>90</v>
      </c>
      <c r="R45" s="47" t="s">
        <v>1788</v>
      </c>
      <c r="S45" s="47" t="s">
        <v>54</v>
      </c>
      <c r="T45" s="49">
        <v>7.6009090909090906</v>
      </c>
      <c r="U45" s="51">
        <v>3.1772727272727272</v>
      </c>
      <c r="V45" s="47" t="str">
        <f>RIGHT(S45, LEN(S45)-7)</f>
        <v>Quản Trị Du Lịch &amp; Khách Sạn (Đại Học)</v>
      </c>
    </row>
    <row r="46" spans="1:22" s="52" customFormat="1" ht="15" x14ac:dyDescent="0.25">
      <c r="A46" s="44">
        <f t="shared" si="0"/>
        <v>35</v>
      </c>
      <c r="B46" s="53" t="s">
        <v>244</v>
      </c>
      <c r="C46" s="53" t="s">
        <v>245</v>
      </c>
      <c r="D46" s="54">
        <v>38654</v>
      </c>
      <c r="E46" s="47" t="s">
        <v>1770</v>
      </c>
      <c r="F46" s="55">
        <v>19</v>
      </c>
      <c r="G46" s="55">
        <v>7.47</v>
      </c>
      <c r="H46" s="55">
        <v>3.17</v>
      </c>
      <c r="I46" s="55">
        <v>17</v>
      </c>
      <c r="J46" s="55">
        <v>7.85</v>
      </c>
      <c r="K46" s="55">
        <v>3.25</v>
      </c>
      <c r="L46" s="49">
        <f>ROUND(T46,2)</f>
        <v>7.65</v>
      </c>
      <c r="M46" s="49">
        <f>ROUND(U46,2)</f>
        <v>3.21</v>
      </c>
      <c r="N46" s="44" t="str">
        <f t="shared" si="1"/>
        <v>Khá</v>
      </c>
      <c r="O46" s="44" t="s">
        <v>23</v>
      </c>
      <c r="P46" s="50"/>
      <c r="Q46" s="44">
        <v>95</v>
      </c>
      <c r="R46" s="47" t="s">
        <v>1790</v>
      </c>
      <c r="S46" s="47" t="s">
        <v>54</v>
      </c>
      <c r="T46" s="49">
        <v>7.6494444444444447</v>
      </c>
      <c r="U46" s="51">
        <v>3.2077777777777774</v>
      </c>
      <c r="V46" s="47" t="str">
        <f>RIGHT(S46, LEN(S46)-7)</f>
        <v>Quản Trị Du Lịch &amp; Khách Sạn (Đại Học)</v>
      </c>
    </row>
    <row r="47" spans="1:22" s="52" customFormat="1" ht="15" x14ac:dyDescent="0.25">
      <c r="A47" s="44">
        <f t="shared" si="0"/>
        <v>36</v>
      </c>
      <c r="B47" s="45" t="s">
        <v>246</v>
      </c>
      <c r="C47" s="45" t="s">
        <v>245</v>
      </c>
      <c r="D47" s="46">
        <v>38483</v>
      </c>
      <c r="E47" s="47" t="s">
        <v>1768</v>
      </c>
      <c r="F47" s="48">
        <v>19</v>
      </c>
      <c r="G47" s="48">
        <v>6.24</v>
      </c>
      <c r="H47" s="48">
        <v>2.29</v>
      </c>
      <c r="I47" s="48">
        <v>17</v>
      </c>
      <c r="J47" s="48">
        <v>6.49</v>
      </c>
      <c r="K47" s="48">
        <v>2.48</v>
      </c>
      <c r="L47" s="49">
        <f>ROUND(T47,2)</f>
        <v>6.36</v>
      </c>
      <c r="M47" s="49">
        <f>ROUND(U47,2)</f>
        <v>2.38</v>
      </c>
      <c r="N47" s="44" t="str">
        <f t="shared" si="1"/>
        <v>Trung Bình</v>
      </c>
      <c r="O47" s="44" t="s">
        <v>23</v>
      </c>
      <c r="P47" s="50"/>
      <c r="Q47" s="44">
        <v>100</v>
      </c>
      <c r="R47" s="47" t="s">
        <v>1790</v>
      </c>
      <c r="S47" s="47" t="s">
        <v>54</v>
      </c>
      <c r="T47" s="49">
        <v>6.3580555555555556</v>
      </c>
      <c r="U47" s="51">
        <v>2.3797222222222221</v>
      </c>
      <c r="V47" s="47" t="str">
        <f>RIGHT(S47, LEN(S47)-7)</f>
        <v>Quản Trị Du Lịch &amp; Khách Sạn (Đại Học)</v>
      </c>
    </row>
    <row r="48" spans="1:22" s="52" customFormat="1" ht="15" x14ac:dyDescent="0.25">
      <c r="A48" s="44">
        <f t="shared" si="0"/>
        <v>37</v>
      </c>
      <c r="B48" s="45" t="s">
        <v>247</v>
      </c>
      <c r="C48" s="45" t="s">
        <v>245</v>
      </c>
      <c r="D48" s="46">
        <v>38367</v>
      </c>
      <c r="E48" s="47" t="s">
        <v>1765</v>
      </c>
      <c r="F48" s="48">
        <v>16</v>
      </c>
      <c r="G48" s="48">
        <v>5.08</v>
      </c>
      <c r="H48" s="48">
        <v>1.5</v>
      </c>
      <c r="I48" s="48">
        <v>17</v>
      </c>
      <c r="J48" s="48">
        <v>4.9800000000000004</v>
      </c>
      <c r="K48" s="48">
        <v>1.91</v>
      </c>
      <c r="L48" s="49">
        <f>ROUND(T48,2)</f>
        <v>5.03</v>
      </c>
      <c r="M48" s="49">
        <f>ROUND(U48,2)</f>
        <v>1.71</v>
      </c>
      <c r="N48" s="44" t="str">
        <f t="shared" si="1"/>
        <v>Yếu</v>
      </c>
      <c r="O48" s="44" t="s">
        <v>21</v>
      </c>
      <c r="P48" s="50"/>
      <c r="Q48" s="44">
        <v>84</v>
      </c>
      <c r="R48" s="47" t="s">
        <v>1788</v>
      </c>
      <c r="S48" s="47" t="s">
        <v>54</v>
      </c>
      <c r="T48" s="49">
        <v>5.0284848484848483</v>
      </c>
      <c r="U48" s="51">
        <v>1.7112121212121212</v>
      </c>
      <c r="V48" s="47" t="str">
        <f>RIGHT(S48, LEN(S48)-7)</f>
        <v>Quản Trị Du Lịch &amp; Khách Sạn (Đại Học)</v>
      </c>
    </row>
    <row r="49" spans="1:22" s="52" customFormat="1" ht="15" x14ac:dyDescent="0.25">
      <c r="A49" s="44">
        <f t="shared" si="0"/>
        <v>38</v>
      </c>
      <c r="B49" s="45" t="s">
        <v>248</v>
      </c>
      <c r="C49" s="45" t="s">
        <v>249</v>
      </c>
      <c r="D49" s="46">
        <v>38450</v>
      </c>
      <c r="E49" s="47" t="s">
        <v>1766</v>
      </c>
      <c r="F49" s="48">
        <v>19</v>
      </c>
      <c r="G49" s="48">
        <v>7.3</v>
      </c>
      <c r="H49" s="48">
        <v>3.05</v>
      </c>
      <c r="I49" s="48">
        <v>16</v>
      </c>
      <c r="J49" s="48">
        <v>7.06</v>
      </c>
      <c r="K49" s="48">
        <v>2.87</v>
      </c>
      <c r="L49" s="49">
        <f>ROUND(T49,2)</f>
        <v>7.19</v>
      </c>
      <c r="M49" s="49">
        <f>ROUND(U49,2)</f>
        <v>2.97</v>
      </c>
      <c r="N49" s="44" t="str">
        <f t="shared" si="1"/>
        <v>Khá</v>
      </c>
      <c r="O49" s="44" t="s">
        <v>21</v>
      </c>
      <c r="P49" s="50"/>
      <c r="Q49" s="44">
        <v>85</v>
      </c>
      <c r="R49" s="47" t="s">
        <v>1788</v>
      </c>
      <c r="S49" s="47" t="s">
        <v>54</v>
      </c>
      <c r="T49" s="49">
        <v>7.1902857142857135</v>
      </c>
      <c r="U49" s="51">
        <v>2.967714285714286</v>
      </c>
      <c r="V49" s="47" t="str">
        <f>RIGHT(S49, LEN(S49)-7)</f>
        <v>Quản Trị Du Lịch &amp; Khách Sạn (Đại Học)</v>
      </c>
    </row>
    <row r="50" spans="1:22" s="52" customFormat="1" ht="15" x14ac:dyDescent="0.25">
      <c r="A50" s="44">
        <f t="shared" si="0"/>
        <v>39</v>
      </c>
      <c r="B50" s="45" t="s">
        <v>66</v>
      </c>
      <c r="C50" s="45" t="s">
        <v>67</v>
      </c>
      <c r="D50" s="46">
        <v>38357</v>
      </c>
      <c r="E50" s="47" t="s">
        <v>1765</v>
      </c>
      <c r="F50" s="48">
        <v>19</v>
      </c>
      <c r="G50" s="48">
        <v>8.3699999999999992</v>
      </c>
      <c r="H50" s="48">
        <v>3.61</v>
      </c>
      <c r="I50" s="48">
        <v>18</v>
      </c>
      <c r="J50" s="48">
        <v>7.96</v>
      </c>
      <c r="K50" s="48">
        <v>3.46</v>
      </c>
      <c r="L50" s="49">
        <f>ROUND(T50,2)</f>
        <v>8.17</v>
      </c>
      <c r="M50" s="49">
        <f>ROUND(U50,2)</f>
        <v>3.54</v>
      </c>
      <c r="N50" s="44" t="str">
        <f t="shared" si="1"/>
        <v>Giỏi</v>
      </c>
      <c r="O50" s="44" t="s">
        <v>21</v>
      </c>
      <c r="P50" s="50" t="s">
        <v>1758</v>
      </c>
      <c r="Q50" s="44">
        <v>87.5</v>
      </c>
      <c r="R50" s="47" t="s">
        <v>1788</v>
      </c>
      <c r="S50" s="47" t="s">
        <v>54</v>
      </c>
      <c r="T50" s="49">
        <v>8.1705405405405394</v>
      </c>
      <c r="U50" s="51">
        <v>3.537027027027027</v>
      </c>
      <c r="V50" s="47" t="str">
        <f>RIGHT(S50, LEN(S50)-7)</f>
        <v>Quản Trị Du Lịch &amp; Khách Sạn (Đại Học)</v>
      </c>
    </row>
    <row r="51" spans="1:22" s="52" customFormat="1" ht="15" x14ac:dyDescent="0.25">
      <c r="A51" s="44">
        <f t="shared" si="0"/>
        <v>40</v>
      </c>
      <c r="B51" s="45" t="s">
        <v>250</v>
      </c>
      <c r="C51" s="45" t="s">
        <v>251</v>
      </c>
      <c r="D51" s="46">
        <v>38001</v>
      </c>
      <c r="E51" s="47" t="s">
        <v>1770</v>
      </c>
      <c r="F51" s="48">
        <v>19</v>
      </c>
      <c r="G51" s="48">
        <v>4.22</v>
      </c>
      <c r="H51" s="48">
        <v>1.8</v>
      </c>
      <c r="I51" s="48">
        <v>0</v>
      </c>
      <c r="J51" s="48">
        <v>0</v>
      </c>
      <c r="K51" s="48">
        <v>0</v>
      </c>
      <c r="L51" s="49">
        <f>ROUND(T51,2)</f>
        <v>4.22</v>
      </c>
      <c r="M51" s="49">
        <f>ROUND(U51,2)</f>
        <v>1.8</v>
      </c>
      <c r="N51" s="44" t="str">
        <f t="shared" si="1"/>
        <v>Yếu</v>
      </c>
      <c r="O51" s="44" t="s">
        <v>70</v>
      </c>
      <c r="P51" s="50"/>
      <c r="Q51" s="44">
        <v>0</v>
      </c>
      <c r="R51" s="47" t="s">
        <v>1790</v>
      </c>
      <c r="S51" s="47" t="s">
        <v>54</v>
      </c>
      <c r="T51" s="49">
        <v>4.22</v>
      </c>
      <c r="U51" s="51">
        <v>1.8</v>
      </c>
      <c r="V51" s="47" t="str">
        <f>RIGHT(S51, LEN(S51)-7)</f>
        <v>Quản Trị Du Lịch &amp; Khách Sạn (Đại Học)</v>
      </c>
    </row>
    <row r="52" spans="1:22" s="52" customFormat="1" ht="15" x14ac:dyDescent="0.25">
      <c r="A52" s="44">
        <f t="shared" si="0"/>
        <v>41</v>
      </c>
      <c r="B52" s="45" t="s">
        <v>252</v>
      </c>
      <c r="C52" s="45" t="s">
        <v>253</v>
      </c>
      <c r="D52" s="46">
        <v>38582</v>
      </c>
      <c r="E52" s="47" t="s">
        <v>1768</v>
      </c>
      <c r="F52" s="48">
        <v>19</v>
      </c>
      <c r="G52" s="48">
        <v>7.86</v>
      </c>
      <c r="H52" s="48">
        <v>3.36</v>
      </c>
      <c r="I52" s="48">
        <v>17</v>
      </c>
      <c r="J52" s="48">
        <v>8.51</v>
      </c>
      <c r="K52" s="48">
        <v>3.6</v>
      </c>
      <c r="L52" s="49">
        <f>ROUND(T52,2)</f>
        <v>8.17</v>
      </c>
      <c r="M52" s="49">
        <f>ROUND(U52,2)</f>
        <v>3.47</v>
      </c>
      <c r="N52" s="44" t="str">
        <f t="shared" si="1"/>
        <v>Giỏi</v>
      </c>
      <c r="O52" s="44" t="s">
        <v>23</v>
      </c>
      <c r="P52" s="50" t="s">
        <v>1758</v>
      </c>
      <c r="Q52" s="44">
        <v>100</v>
      </c>
      <c r="R52" s="47" t="s">
        <v>1790</v>
      </c>
      <c r="S52" s="47" t="s">
        <v>54</v>
      </c>
      <c r="T52" s="49">
        <v>8.1669444444444448</v>
      </c>
      <c r="U52" s="51">
        <v>3.4733333333333332</v>
      </c>
      <c r="V52" s="47" t="str">
        <f>RIGHT(S52, LEN(S52)-7)</f>
        <v>Quản Trị Du Lịch &amp; Khách Sạn (Đại Học)</v>
      </c>
    </row>
    <row r="53" spans="1:22" s="52" customFormat="1" ht="15" x14ac:dyDescent="0.25">
      <c r="A53" s="44">
        <f t="shared" si="0"/>
        <v>42</v>
      </c>
      <c r="B53" s="45" t="s">
        <v>45</v>
      </c>
      <c r="C53" s="45" t="s">
        <v>46</v>
      </c>
      <c r="D53" s="46">
        <v>38367</v>
      </c>
      <c r="E53" s="47" t="s">
        <v>1768</v>
      </c>
      <c r="F53" s="48">
        <v>19</v>
      </c>
      <c r="G53" s="48">
        <v>8.61</v>
      </c>
      <c r="H53" s="48">
        <v>3.78</v>
      </c>
      <c r="I53" s="48">
        <v>18</v>
      </c>
      <c r="J53" s="48">
        <v>8.66</v>
      </c>
      <c r="K53" s="48">
        <v>3.61</v>
      </c>
      <c r="L53" s="49">
        <f>ROUND(T53,2)</f>
        <v>8.6300000000000008</v>
      </c>
      <c r="M53" s="49">
        <f>ROUND(U53,2)</f>
        <v>3.7</v>
      </c>
      <c r="N53" s="44" t="str">
        <f t="shared" si="1"/>
        <v>Xuất sắc</v>
      </c>
      <c r="O53" s="44" t="s">
        <v>62</v>
      </c>
      <c r="P53" s="50"/>
      <c r="Q53" s="44">
        <v>45</v>
      </c>
      <c r="R53" s="47" t="s">
        <v>1790</v>
      </c>
      <c r="S53" s="47" t="s">
        <v>54</v>
      </c>
      <c r="T53" s="49">
        <v>8.6343243243243233</v>
      </c>
      <c r="U53" s="51">
        <v>3.6972972972972977</v>
      </c>
      <c r="V53" s="47" t="str">
        <f>RIGHT(S53, LEN(S53)-7)</f>
        <v>Quản Trị Du Lịch &amp; Khách Sạn (Đại Học)</v>
      </c>
    </row>
    <row r="54" spans="1:22" s="52" customFormat="1" ht="15" x14ac:dyDescent="0.25">
      <c r="A54" s="44">
        <f t="shared" si="0"/>
        <v>43</v>
      </c>
      <c r="B54" s="45" t="s">
        <v>254</v>
      </c>
      <c r="C54" s="45" t="s">
        <v>255</v>
      </c>
      <c r="D54" s="46">
        <v>38307</v>
      </c>
      <c r="E54" s="47" t="s">
        <v>1770</v>
      </c>
      <c r="F54" s="48">
        <v>19</v>
      </c>
      <c r="G54" s="48">
        <v>7.15</v>
      </c>
      <c r="H54" s="48">
        <v>3.01</v>
      </c>
      <c r="I54" s="48">
        <v>13</v>
      </c>
      <c r="J54" s="48">
        <v>7.42</v>
      </c>
      <c r="K54" s="48">
        <v>3.1</v>
      </c>
      <c r="L54" s="49">
        <f>ROUND(T54,2)</f>
        <v>7.26</v>
      </c>
      <c r="M54" s="49">
        <f>ROUND(U54,2)</f>
        <v>3.05</v>
      </c>
      <c r="N54" s="44" t="str">
        <f t="shared" si="1"/>
        <v>Khá</v>
      </c>
      <c r="O54" s="44" t="s">
        <v>21</v>
      </c>
      <c r="P54" s="50"/>
      <c r="Q54" s="44">
        <v>85</v>
      </c>
      <c r="R54" s="47" t="s">
        <v>1790</v>
      </c>
      <c r="S54" s="47" t="s">
        <v>54</v>
      </c>
      <c r="T54" s="49">
        <v>7.2596875000000001</v>
      </c>
      <c r="U54" s="51">
        <v>3.0465625000000003</v>
      </c>
      <c r="V54" s="47" t="str">
        <f>RIGHT(S54, LEN(S54)-7)</f>
        <v>Quản Trị Du Lịch &amp; Khách Sạn (Đại Học)</v>
      </c>
    </row>
    <row r="55" spans="1:22" s="52" customFormat="1" ht="15" x14ac:dyDescent="0.25">
      <c r="A55" s="44">
        <f t="shared" si="0"/>
        <v>44</v>
      </c>
      <c r="B55" s="45" t="s">
        <v>68</v>
      </c>
      <c r="C55" s="45" t="s">
        <v>69</v>
      </c>
      <c r="D55" s="46">
        <v>38096</v>
      </c>
      <c r="E55" s="47" t="s">
        <v>1770</v>
      </c>
      <c r="F55" s="48">
        <v>18</v>
      </c>
      <c r="G55" s="48">
        <v>7.41</v>
      </c>
      <c r="H55" s="48">
        <v>3.14</v>
      </c>
      <c r="I55" s="48">
        <v>19</v>
      </c>
      <c r="J55" s="48">
        <v>7.49</v>
      </c>
      <c r="K55" s="48">
        <v>3.12</v>
      </c>
      <c r="L55" s="49">
        <f>ROUND(T55,2)</f>
        <v>7.45</v>
      </c>
      <c r="M55" s="49">
        <f>ROUND(U55,2)</f>
        <v>3.13</v>
      </c>
      <c r="N55" s="44" t="str">
        <f t="shared" si="1"/>
        <v>Khá</v>
      </c>
      <c r="O55" s="44" t="s">
        <v>62</v>
      </c>
      <c r="P55" s="50"/>
      <c r="Q55" s="44">
        <v>45</v>
      </c>
      <c r="R55" s="47" t="s">
        <v>1790</v>
      </c>
      <c r="S55" s="47" t="s">
        <v>54</v>
      </c>
      <c r="T55" s="49">
        <v>7.4510810810810808</v>
      </c>
      <c r="U55" s="51">
        <v>3.1297297297297302</v>
      </c>
      <c r="V55" s="47" t="str">
        <f>RIGHT(S55, LEN(S55)-7)</f>
        <v>Quản Trị Du Lịch &amp; Khách Sạn (Đại Học)</v>
      </c>
    </row>
    <row r="56" spans="1:22" s="52" customFormat="1" ht="15" x14ac:dyDescent="0.25">
      <c r="A56" s="44">
        <f t="shared" si="0"/>
        <v>45</v>
      </c>
      <c r="B56" s="45" t="s">
        <v>256</v>
      </c>
      <c r="C56" s="45" t="s">
        <v>257</v>
      </c>
      <c r="D56" s="46">
        <v>38206</v>
      </c>
      <c r="E56" s="47" t="s">
        <v>1768</v>
      </c>
      <c r="F56" s="48">
        <v>18</v>
      </c>
      <c r="G56" s="48">
        <v>5.76</v>
      </c>
      <c r="H56" s="48">
        <v>2.0299999999999998</v>
      </c>
      <c r="I56" s="48">
        <v>19</v>
      </c>
      <c r="J56" s="48">
        <v>5.29</v>
      </c>
      <c r="K56" s="48">
        <v>1.9</v>
      </c>
      <c r="L56" s="49">
        <f>ROUND(T56,2)</f>
        <v>5.52</v>
      </c>
      <c r="M56" s="49">
        <f>ROUND(U56,2)</f>
        <v>1.96</v>
      </c>
      <c r="N56" s="44" t="str">
        <f t="shared" si="1"/>
        <v>Yếu</v>
      </c>
      <c r="O56" s="44" t="s">
        <v>21</v>
      </c>
      <c r="P56" s="50"/>
      <c r="Q56" s="44">
        <v>84.5</v>
      </c>
      <c r="R56" s="47" t="s">
        <v>1790</v>
      </c>
      <c r="S56" s="47" t="s">
        <v>54</v>
      </c>
      <c r="T56" s="49">
        <v>5.5186486486486483</v>
      </c>
      <c r="U56" s="51">
        <v>1.9632432432432432</v>
      </c>
      <c r="V56" s="47" t="str">
        <f>RIGHT(S56, LEN(S56)-7)</f>
        <v>Quản Trị Du Lịch &amp; Khách Sạn (Đại Học)</v>
      </c>
    </row>
    <row r="57" spans="1:22" s="52" customFormat="1" ht="15" x14ac:dyDescent="0.25">
      <c r="A57" s="44">
        <f t="shared" si="0"/>
        <v>46</v>
      </c>
      <c r="B57" s="45" t="s">
        <v>258</v>
      </c>
      <c r="C57" s="45" t="s">
        <v>259</v>
      </c>
      <c r="D57" s="46">
        <v>38403</v>
      </c>
      <c r="E57" s="47" t="s">
        <v>1770</v>
      </c>
      <c r="F57" s="48">
        <v>19</v>
      </c>
      <c r="G57" s="48">
        <v>6.83</v>
      </c>
      <c r="H57" s="48">
        <v>2.76</v>
      </c>
      <c r="I57" s="48">
        <v>19</v>
      </c>
      <c r="J57" s="48">
        <v>6.67</v>
      </c>
      <c r="K57" s="48">
        <v>2.62</v>
      </c>
      <c r="L57" s="49">
        <f>ROUND(T57,2)</f>
        <v>6.75</v>
      </c>
      <c r="M57" s="49">
        <f>ROUND(U57,2)</f>
        <v>2.69</v>
      </c>
      <c r="N57" s="44" t="str">
        <f t="shared" si="1"/>
        <v>Khá</v>
      </c>
      <c r="O57" s="44" t="s">
        <v>23</v>
      </c>
      <c r="P57" s="50"/>
      <c r="Q57" s="44">
        <v>95</v>
      </c>
      <c r="R57" s="47" t="s">
        <v>1790</v>
      </c>
      <c r="S57" s="47" t="s">
        <v>54</v>
      </c>
      <c r="T57" s="49">
        <v>6.75</v>
      </c>
      <c r="U57" s="51">
        <v>2.69</v>
      </c>
      <c r="V57" s="47" t="str">
        <f>RIGHT(S57, LEN(S57)-7)</f>
        <v>Quản Trị Du Lịch &amp; Khách Sạn (Đại Học)</v>
      </c>
    </row>
    <row r="58" spans="1:22" s="52" customFormat="1" ht="15" x14ac:dyDescent="0.25">
      <c r="A58" s="44">
        <f t="shared" si="0"/>
        <v>47</v>
      </c>
      <c r="B58" s="45" t="s">
        <v>71</v>
      </c>
      <c r="C58" s="45" t="s">
        <v>72</v>
      </c>
      <c r="D58" s="46">
        <v>38401</v>
      </c>
      <c r="E58" s="47" t="s">
        <v>1765</v>
      </c>
      <c r="F58" s="48">
        <v>19</v>
      </c>
      <c r="G58" s="48">
        <v>8.09</v>
      </c>
      <c r="H58" s="48">
        <v>3.51</v>
      </c>
      <c r="I58" s="48">
        <v>18</v>
      </c>
      <c r="J58" s="48">
        <v>8.31</v>
      </c>
      <c r="K58" s="48">
        <v>3.6</v>
      </c>
      <c r="L58" s="49">
        <f>ROUND(T58,2)</f>
        <v>8.1999999999999993</v>
      </c>
      <c r="M58" s="49">
        <f>ROUND(U58,2)</f>
        <v>3.55</v>
      </c>
      <c r="N58" s="44" t="str">
        <f t="shared" si="1"/>
        <v>Giỏi</v>
      </c>
      <c r="O58" s="44" t="s">
        <v>23</v>
      </c>
      <c r="P58" s="50" t="s">
        <v>1758</v>
      </c>
      <c r="Q58" s="44">
        <v>90</v>
      </c>
      <c r="R58" s="47" t="s">
        <v>1788</v>
      </c>
      <c r="S58" s="47" t="s">
        <v>54</v>
      </c>
      <c r="T58" s="49">
        <v>8.197027027027028</v>
      </c>
      <c r="U58" s="51">
        <v>3.5537837837837842</v>
      </c>
      <c r="V58" s="47" t="str">
        <f>RIGHT(S58, LEN(S58)-7)</f>
        <v>Quản Trị Du Lịch &amp; Khách Sạn (Đại Học)</v>
      </c>
    </row>
    <row r="59" spans="1:22" s="52" customFormat="1" ht="15" x14ac:dyDescent="0.25">
      <c r="A59" s="44">
        <f t="shared" si="0"/>
        <v>48</v>
      </c>
      <c r="B59" s="45" t="s">
        <v>260</v>
      </c>
      <c r="C59" s="45" t="s">
        <v>261</v>
      </c>
      <c r="D59" s="46">
        <v>38489</v>
      </c>
      <c r="E59" s="47" t="s">
        <v>1767</v>
      </c>
      <c r="F59" s="48">
        <v>19</v>
      </c>
      <c r="G59" s="48">
        <v>7.89</v>
      </c>
      <c r="H59" s="48">
        <v>3.36</v>
      </c>
      <c r="I59" s="48">
        <v>19</v>
      </c>
      <c r="J59" s="48">
        <v>8.41</v>
      </c>
      <c r="K59" s="48">
        <v>3.57</v>
      </c>
      <c r="L59" s="49">
        <f>ROUND(T59,2)</f>
        <v>8.15</v>
      </c>
      <c r="M59" s="49">
        <f>ROUND(U59,2)</f>
        <v>3.47</v>
      </c>
      <c r="N59" s="44" t="str">
        <f t="shared" si="1"/>
        <v>Giỏi</v>
      </c>
      <c r="O59" s="44" t="s">
        <v>23</v>
      </c>
      <c r="P59" s="50" t="s">
        <v>1758</v>
      </c>
      <c r="Q59" s="44">
        <v>90</v>
      </c>
      <c r="R59" s="47" t="s">
        <v>1789</v>
      </c>
      <c r="S59" s="47" t="s">
        <v>54</v>
      </c>
      <c r="T59" s="49">
        <v>8.15</v>
      </c>
      <c r="U59" s="51">
        <v>3.4649999999999999</v>
      </c>
      <c r="V59" s="47" t="str">
        <f>RIGHT(S59, LEN(S59)-7)</f>
        <v>Quản Trị Du Lịch &amp; Khách Sạn (Đại Học)</v>
      </c>
    </row>
    <row r="60" spans="1:22" s="52" customFormat="1" ht="15" x14ac:dyDescent="0.25">
      <c r="A60" s="44">
        <f t="shared" si="0"/>
        <v>49</v>
      </c>
      <c r="B60" s="45" t="s">
        <v>262</v>
      </c>
      <c r="C60" s="45" t="s">
        <v>263</v>
      </c>
      <c r="D60" s="46">
        <v>38616</v>
      </c>
      <c r="E60" s="47" t="s">
        <v>1766</v>
      </c>
      <c r="F60" s="48">
        <v>19</v>
      </c>
      <c r="G60" s="48">
        <v>7.59</v>
      </c>
      <c r="H60" s="48">
        <v>3.17</v>
      </c>
      <c r="I60" s="48">
        <v>18</v>
      </c>
      <c r="J60" s="48">
        <v>8.33</v>
      </c>
      <c r="K60" s="48">
        <v>3.51</v>
      </c>
      <c r="L60" s="49">
        <f>ROUND(T60,2)</f>
        <v>7.95</v>
      </c>
      <c r="M60" s="49">
        <f>ROUND(U60,2)</f>
        <v>3.34</v>
      </c>
      <c r="N60" s="44" t="str">
        <f t="shared" si="1"/>
        <v>Giỏi</v>
      </c>
      <c r="O60" s="44" t="s">
        <v>23</v>
      </c>
      <c r="P60" s="50" t="s">
        <v>1758</v>
      </c>
      <c r="Q60" s="44">
        <v>90</v>
      </c>
      <c r="R60" s="47" t="s">
        <v>1788</v>
      </c>
      <c r="S60" s="47" t="s">
        <v>54</v>
      </c>
      <c r="T60" s="49">
        <v>7.9499999999999993</v>
      </c>
      <c r="U60" s="51">
        <v>3.3354054054054054</v>
      </c>
      <c r="V60" s="47" t="str">
        <f>RIGHT(S60, LEN(S60)-7)</f>
        <v>Quản Trị Du Lịch &amp; Khách Sạn (Đại Học)</v>
      </c>
    </row>
    <row r="61" spans="1:22" s="52" customFormat="1" ht="15" x14ac:dyDescent="0.25">
      <c r="A61" s="44">
        <f t="shared" si="0"/>
        <v>50</v>
      </c>
      <c r="B61" s="45" t="s">
        <v>41</v>
      </c>
      <c r="C61" s="45" t="s">
        <v>42</v>
      </c>
      <c r="D61" s="46">
        <v>38441</v>
      </c>
      <c r="E61" s="47" t="s">
        <v>1765</v>
      </c>
      <c r="F61" s="48">
        <v>19</v>
      </c>
      <c r="G61" s="48">
        <v>7.89</v>
      </c>
      <c r="H61" s="48">
        <v>3.35</v>
      </c>
      <c r="I61" s="48">
        <v>17</v>
      </c>
      <c r="J61" s="48">
        <v>8.48</v>
      </c>
      <c r="K61" s="48">
        <v>3.64</v>
      </c>
      <c r="L61" s="49">
        <f>ROUND(T61,2)</f>
        <v>8.17</v>
      </c>
      <c r="M61" s="49">
        <f>ROUND(U61,2)</f>
        <v>3.49</v>
      </c>
      <c r="N61" s="44" t="str">
        <f t="shared" si="1"/>
        <v>Giỏi</v>
      </c>
      <c r="O61" s="44" t="s">
        <v>23</v>
      </c>
      <c r="P61" s="50" t="s">
        <v>1758</v>
      </c>
      <c r="Q61" s="44">
        <v>90</v>
      </c>
      <c r="R61" s="47" t="s">
        <v>1788</v>
      </c>
      <c r="S61" s="47" t="s">
        <v>54</v>
      </c>
      <c r="T61" s="49">
        <v>8.1686111111111117</v>
      </c>
      <c r="U61" s="51">
        <v>3.4869444444444446</v>
      </c>
      <c r="V61" s="47" t="str">
        <f>RIGHT(S61, LEN(S61)-7)</f>
        <v>Quản Trị Du Lịch &amp; Khách Sạn (Đại Học)</v>
      </c>
    </row>
    <row r="62" spans="1:22" s="52" customFormat="1" ht="15" x14ac:dyDescent="0.25">
      <c r="A62" s="44">
        <f t="shared" si="0"/>
        <v>51</v>
      </c>
      <c r="B62" s="45" t="s">
        <v>264</v>
      </c>
      <c r="C62" s="45" t="s">
        <v>265</v>
      </c>
      <c r="D62" s="46">
        <v>38601</v>
      </c>
      <c r="E62" s="47" t="s">
        <v>1766</v>
      </c>
      <c r="F62" s="48">
        <v>17</v>
      </c>
      <c r="G62" s="48">
        <v>3.92</v>
      </c>
      <c r="H62" s="48">
        <v>1.39</v>
      </c>
      <c r="I62" s="48">
        <v>19</v>
      </c>
      <c r="J62" s="48">
        <v>4.88</v>
      </c>
      <c r="K62" s="48">
        <v>1.68</v>
      </c>
      <c r="L62" s="49">
        <f>ROUND(T62,2)</f>
        <v>4.43</v>
      </c>
      <c r="M62" s="49">
        <f>ROUND(U62,2)</f>
        <v>1.54</v>
      </c>
      <c r="N62" s="44" t="str">
        <f t="shared" si="1"/>
        <v>Yếu</v>
      </c>
      <c r="O62" s="44" t="s">
        <v>57</v>
      </c>
      <c r="P62" s="50"/>
      <c r="Q62" s="44">
        <v>77.5</v>
      </c>
      <c r="R62" s="47" t="s">
        <v>1788</v>
      </c>
      <c r="S62" s="47" t="s">
        <v>54</v>
      </c>
      <c r="T62" s="49">
        <v>4.4266666666666667</v>
      </c>
      <c r="U62" s="51">
        <v>1.5430555555555554</v>
      </c>
      <c r="V62" s="47" t="str">
        <f>RIGHT(S62, LEN(S62)-7)</f>
        <v>Quản Trị Du Lịch &amp; Khách Sạn (Đại Học)</v>
      </c>
    </row>
    <row r="63" spans="1:22" s="52" customFormat="1" ht="15" x14ac:dyDescent="0.25">
      <c r="A63" s="44">
        <f t="shared" si="0"/>
        <v>52</v>
      </c>
      <c r="B63" s="45" t="s">
        <v>266</v>
      </c>
      <c r="C63" s="45" t="s">
        <v>267</v>
      </c>
      <c r="D63" s="46">
        <v>38426</v>
      </c>
      <c r="E63" s="47" t="s">
        <v>1770</v>
      </c>
      <c r="F63" s="48">
        <v>18</v>
      </c>
      <c r="G63" s="48">
        <v>4.17</v>
      </c>
      <c r="H63" s="48">
        <v>1.33</v>
      </c>
      <c r="I63" s="48">
        <v>11</v>
      </c>
      <c r="J63" s="48">
        <v>5.69</v>
      </c>
      <c r="K63" s="48">
        <v>2.02</v>
      </c>
      <c r="L63" s="49">
        <f>ROUND(T63,2)</f>
        <v>4.75</v>
      </c>
      <c r="M63" s="49">
        <f>ROUND(U63,2)</f>
        <v>1.59</v>
      </c>
      <c r="N63" s="44" t="str">
        <f t="shared" si="1"/>
        <v>Yếu</v>
      </c>
      <c r="O63" s="44" t="s">
        <v>21</v>
      </c>
      <c r="P63" s="50"/>
      <c r="Q63" s="44">
        <v>84.5</v>
      </c>
      <c r="R63" s="47" t="s">
        <v>1790</v>
      </c>
      <c r="S63" s="47" t="s">
        <v>54</v>
      </c>
      <c r="T63" s="49">
        <v>4.7465517241379311</v>
      </c>
      <c r="U63" s="51">
        <v>1.5917241379310343</v>
      </c>
      <c r="V63" s="47" t="str">
        <f>RIGHT(S63, LEN(S63)-7)</f>
        <v>Quản Trị Du Lịch &amp; Khách Sạn (Đại Học)</v>
      </c>
    </row>
    <row r="64" spans="1:22" s="52" customFormat="1" ht="15" x14ac:dyDescent="0.25">
      <c r="A64" s="44">
        <f t="shared" si="0"/>
        <v>53</v>
      </c>
      <c r="B64" s="53" t="s">
        <v>268</v>
      </c>
      <c r="C64" s="53" t="s">
        <v>269</v>
      </c>
      <c r="D64" s="54">
        <v>38559</v>
      </c>
      <c r="E64" s="47" t="s">
        <v>1765</v>
      </c>
      <c r="F64" s="55">
        <v>19</v>
      </c>
      <c r="G64" s="55">
        <v>8.4600000000000009</v>
      </c>
      <c r="H64" s="55">
        <v>3.69</v>
      </c>
      <c r="I64" s="55">
        <v>15</v>
      </c>
      <c r="J64" s="55">
        <v>8.8000000000000007</v>
      </c>
      <c r="K64" s="55">
        <v>3.93</v>
      </c>
      <c r="L64" s="49">
        <f>ROUND(T64,2)</f>
        <v>8.61</v>
      </c>
      <c r="M64" s="49">
        <f>ROUND(U64,2)</f>
        <v>3.8</v>
      </c>
      <c r="N64" s="44" t="str">
        <f t="shared" si="1"/>
        <v>Xuất sắc</v>
      </c>
      <c r="O64" s="44" t="s">
        <v>21</v>
      </c>
      <c r="P64" s="50" t="s">
        <v>1758</v>
      </c>
      <c r="Q64" s="44">
        <v>86.5</v>
      </c>
      <c r="R64" s="47" t="s">
        <v>1788</v>
      </c>
      <c r="S64" s="47" t="s">
        <v>54</v>
      </c>
      <c r="T64" s="49">
        <v>8.61</v>
      </c>
      <c r="U64" s="51">
        <v>3.7958823529411765</v>
      </c>
      <c r="V64" s="47" t="str">
        <f>RIGHT(S64, LEN(S64)-7)</f>
        <v>Quản Trị Du Lịch &amp; Khách Sạn (Đại Học)</v>
      </c>
    </row>
    <row r="65" spans="1:22" s="52" customFormat="1" ht="15" x14ac:dyDescent="0.25">
      <c r="A65" s="44">
        <f t="shared" si="0"/>
        <v>54</v>
      </c>
      <c r="B65" s="45" t="s">
        <v>270</v>
      </c>
      <c r="C65" s="45" t="s">
        <v>271</v>
      </c>
      <c r="D65" s="46">
        <v>38585</v>
      </c>
      <c r="E65" s="47" t="s">
        <v>1768</v>
      </c>
      <c r="F65" s="48">
        <v>19</v>
      </c>
      <c r="G65" s="48">
        <v>5.61</v>
      </c>
      <c r="H65" s="48">
        <v>1.97</v>
      </c>
      <c r="I65" s="48">
        <v>18</v>
      </c>
      <c r="J65" s="48">
        <v>5.91</v>
      </c>
      <c r="K65" s="48">
        <v>2.19</v>
      </c>
      <c r="L65" s="49">
        <f>ROUND(T65,2)</f>
        <v>5.76</v>
      </c>
      <c r="M65" s="49">
        <f>ROUND(U65,2)</f>
        <v>2.08</v>
      </c>
      <c r="N65" s="44" t="str">
        <f t="shared" si="1"/>
        <v>Trung Bình</v>
      </c>
      <c r="O65" s="44" t="s">
        <v>57</v>
      </c>
      <c r="P65" s="50"/>
      <c r="Q65" s="44">
        <v>79.5</v>
      </c>
      <c r="R65" s="47" t="s">
        <v>1790</v>
      </c>
      <c r="S65" s="47" t="s">
        <v>54</v>
      </c>
      <c r="T65" s="49">
        <v>5.7559459459459461</v>
      </c>
      <c r="U65" s="51">
        <v>2.077027027027027</v>
      </c>
      <c r="V65" s="47" t="str">
        <f>RIGHT(S65, LEN(S65)-7)</f>
        <v>Quản Trị Du Lịch &amp; Khách Sạn (Đại Học)</v>
      </c>
    </row>
    <row r="66" spans="1:22" s="52" customFormat="1" ht="15" x14ac:dyDescent="0.25">
      <c r="A66" s="44">
        <f t="shared" si="0"/>
        <v>55</v>
      </c>
      <c r="B66" s="45" t="s">
        <v>272</v>
      </c>
      <c r="C66" s="45" t="s">
        <v>53</v>
      </c>
      <c r="D66" s="46">
        <v>38575</v>
      </c>
      <c r="E66" s="47" t="s">
        <v>1767</v>
      </c>
      <c r="F66" s="48">
        <v>18</v>
      </c>
      <c r="G66" s="48">
        <v>7.17</v>
      </c>
      <c r="H66" s="48">
        <v>2.97</v>
      </c>
      <c r="I66" s="48">
        <v>16</v>
      </c>
      <c r="J66" s="48">
        <v>7.49</v>
      </c>
      <c r="K66" s="48">
        <v>3.08</v>
      </c>
      <c r="L66" s="49">
        <f>ROUND(T66,2)</f>
        <v>7.32</v>
      </c>
      <c r="M66" s="49">
        <f>ROUND(U66,2)</f>
        <v>3.02</v>
      </c>
      <c r="N66" s="44" t="str">
        <f t="shared" si="1"/>
        <v>Khá</v>
      </c>
      <c r="O66" s="44" t="s">
        <v>23</v>
      </c>
      <c r="P66" s="50"/>
      <c r="Q66" s="44">
        <v>90</v>
      </c>
      <c r="R66" s="47" t="s">
        <v>1789</v>
      </c>
      <c r="S66" s="47" t="s">
        <v>54</v>
      </c>
      <c r="T66" s="49">
        <v>7.3205882352941174</v>
      </c>
      <c r="U66" s="51">
        <v>3.0217647058823531</v>
      </c>
      <c r="V66" s="47" t="str">
        <f>RIGHT(S66, LEN(S66)-7)</f>
        <v>Quản Trị Du Lịch &amp; Khách Sạn (Đại Học)</v>
      </c>
    </row>
    <row r="67" spans="1:22" s="52" customFormat="1" ht="15" x14ac:dyDescent="0.25">
      <c r="A67" s="44">
        <f t="shared" si="0"/>
        <v>56</v>
      </c>
      <c r="B67" s="45" t="s">
        <v>273</v>
      </c>
      <c r="C67" s="45" t="s">
        <v>274</v>
      </c>
      <c r="D67" s="46">
        <v>38191</v>
      </c>
      <c r="E67" s="47" t="s">
        <v>1768</v>
      </c>
      <c r="F67" s="48">
        <v>17</v>
      </c>
      <c r="G67" s="48">
        <v>3.12</v>
      </c>
      <c r="H67" s="48">
        <v>0.84</v>
      </c>
      <c r="I67" s="48">
        <v>16</v>
      </c>
      <c r="J67" s="48">
        <v>2.94</v>
      </c>
      <c r="K67" s="48">
        <v>1.1200000000000001</v>
      </c>
      <c r="L67" s="49">
        <f>ROUND(T67,2)</f>
        <v>3.03</v>
      </c>
      <c r="M67" s="49">
        <f>ROUND(U67,2)</f>
        <v>0.98</v>
      </c>
      <c r="N67" s="44" t="str">
        <f t="shared" si="1"/>
        <v>Yếu</v>
      </c>
      <c r="O67" s="44" t="e">
        <v>#N/A</v>
      </c>
      <c r="P67" s="50"/>
      <c r="Q67" s="44" t="e">
        <v>#N/A</v>
      </c>
      <c r="R67" s="47" t="s">
        <v>1790</v>
      </c>
      <c r="S67" s="47" t="s">
        <v>54</v>
      </c>
      <c r="T67" s="49">
        <v>3.0327272727272727</v>
      </c>
      <c r="U67" s="51">
        <v>0.97575757575757582</v>
      </c>
      <c r="V67" s="47" t="str">
        <f>RIGHT(S67, LEN(S67)-7)</f>
        <v>Quản Trị Du Lịch &amp; Khách Sạn (Đại Học)</v>
      </c>
    </row>
    <row r="68" spans="1:22" s="52" customFormat="1" ht="15" x14ac:dyDescent="0.25">
      <c r="A68" s="44">
        <f t="shared" si="0"/>
        <v>57</v>
      </c>
      <c r="B68" s="45" t="s">
        <v>275</v>
      </c>
      <c r="C68" s="45" t="s">
        <v>276</v>
      </c>
      <c r="D68" s="46">
        <v>38559</v>
      </c>
      <c r="E68" s="47" t="s">
        <v>1769</v>
      </c>
      <c r="F68" s="48">
        <v>19</v>
      </c>
      <c r="G68" s="48">
        <v>5.66</v>
      </c>
      <c r="H68" s="48">
        <v>1.96</v>
      </c>
      <c r="I68" s="48">
        <v>15</v>
      </c>
      <c r="J68" s="48">
        <v>6.54</v>
      </c>
      <c r="K68" s="48">
        <v>2.5499999999999998</v>
      </c>
      <c r="L68" s="49">
        <f>ROUND(T68,2)</f>
        <v>6.05</v>
      </c>
      <c r="M68" s="49">
        <f>ROUND(U68,2)</f>
        <v>2.2200000000000002</v>
      </c>
      <c r="N68" s="44" t="str">
        <f t="shared" si="1"/>
        <v>Trung Bình</v>
      </c>
      <c r="O68" s="44" t="s">
        <v>21</v>
      </c>
      <c r="P68" s="50"/>
      <c r="Q68" s="44">
        <v>87.5</v>
      </c>
      <c r="R68" s="47" t="s">
        <v>1789</v>
      </c>
      <c r="S68" s="47" t="s">
        <v>54</v>
      </c>
      <c r="T68" s="49">
        <v>6.0482352941176467</v>
      </c>
      <c r="U68" s="51">
        <v>2.2202941176470592</v>
      </c>
      <c r="V68" s="47" t="str">
        <f>RIGHT(S68, LEN(S68)-7)</f>
        <v>Quản Trị Du Lịch &amp; Khách Sạn (Đại Học)</v>
      </c>
    </row>
    <row r="69" spans="1:22" s="52" customFormat="1" ht="15" x14ac:dyDescent="0.25">
      <c r="A69" s="44">
        <f t="shared" si="0"/>
        <v>58</v>
      </c>
      <c r="B69" s="53" t="s">
        <v>277</v>
      </c>
      <c r="C69" s="53" t="s">
        <v>278</v>
      </c>
      <c r="D69" s="54">
        <v>38615</v>
      </c>
      <c r="E69" s="47" t="s">
        <v>1771</v>
      </c>
      <c r="F69" s="55">
        <v>18</v>
      </c>
      <c r="G69" s="55">
        <v>5.85</v>
      </c>
      <c r="H69" s="55">
        <v>1.99</v>
      </c>
      <c r="I69" s="55">
        <v>18</v>
      </c>
      <c r="J69" s="55">
        <v>4.8</v>
      </c>
      <c r="K69" s="55">
        <v>1.66</v>
      </c>
      <c r="L69" s="49">
        <f>ROUND(T69,2)</f>
        <v>5.33</v>
      </c>
      <c r="M69" s="49">
        <f>ROUND(U69,2)</f>
        <v>1.83</v>
      </c>
      <c r="N69" s="44" t="str">
        <f t="shared" si="1"/>
        <v>Yếu</v>
      </c>
      <c r="O69" s="44" t="s">
        <v>57</v>
      </c>
      <c r="P69" s="50"/>
      <c r="Q69" s="44">
        <v>79</v>
      </c>
      <c r="R69" s="47" t="s">
        <v>1791</v>
      </c>
      <c r="S69" s="47" t="s">
        <v>54</v>
      </c>
      <c r="T69" s="49">
        <v>5.3249999999999993</v>
      </c>
      <c r="U69" s="51">
        <v>1.8250000000000002</v>
      </c>
      <c r="V69" s="47" t="str">
        <f>RIGHT(S69, LEN(S69)-7)</f>
        <v>Quản Trị Du Lịch &amp; Khách Sạn (Đại Học)</v>
      </c>
    </row>
    <row r="70" spans="1:22" s="52" customFormat="1" ht="15" x14ac:dyDescent="0.25">
      <c r="A70" s="44">
        <f t="shared" si="0"/>
        <v>59</v>
      </c>
      <c r="B70" s="45" t="s">
        <v>279</v>
      </c>
      <c r="C70" s="45" t="s">
        <v>280</v>
      </c>
      <c r="D70" s="46">
        <v>38438</v>
      </c>
      <c r="E70" s="47" t="s">
        <v>1770</v>
      </c>
      <c r="F70" s="48">
        <v>19</v>
      </c>
      <c r="G70" s="48">
        <v>6.5</v>
      </c>
      <c r="H70" s="48">
        <v>2.48</v>
      </c>
      <c r="I70" s="48">
        <v>18</v>
      </c>
      <c r="J70" s="48">
        <v>5.39</v>
      </c>
      <c r="K70" s="48">
        <v>1.79</v>
      </c>
      <c r="L70" s="49">
        <f>ROUND(T70,2)</f>
        <v>5.96</v>
      </c>
      <c r="M70" s="49">
        <f>ROUND(U70,2)</f>
        <v>2.14</v>
      </c>
      <c r="N70" s="44" t="str">
        <f t="shared" si="1"/>
        <v>Trung Bình</v>
      </c>
      <c r="O70" s="44" t="s">
        <v>57</v>
      </c>
      <c r="P70" s="50"/>
      <c r="Q70" s="44">
        <v>79.5</v>
      </c>
      <c r="R70" s="47" t="s">
        <v>1790</v>
      </c>
      <c r="S70" s="47" t="s">
        <v>54</v>
      </c>
      <c r="T70" s="49">
        <v>5.9599999999999991</v>
      </c>
      <c r="U70" s="51">
        <v>2.1443243243243244</v>
      </c>
      <c r="V70" s="47" t="str">
        <f>RIGHT(S70, LEN(S70)-7)</f>
        <v>Quản Trị Du Lịch &amp; Khách Sạn (Đại Học)</v>
      </c>
    </row>
    <row r="71" spans="1:22" s="52" customFormat="1" ht="15" x14ac:dyDescent="0.25">
      <c r="A71" s="44">
        <f t="shared" si="0"/>
        <v>60</v>
      </c>
      <c r="B71" s="45" t="s">
        <v>281</v>
      </c>
      <c r="C71" s="45" t="s">
        <v>282</v>
      </c>
      <c r="D71" s="46">
        <v>38635</v>
      </c>
      <c r="E71" s="47" t="s">
        <v>1769</v>
      </c>
      <c r="F71" s="48">
        <v>17</v>
      </c>
      <c r="G71" s="48">
        <v>5.74</v>
      </c>
      <c r="H71" s="48">
        <v>2.0099999999999998</v>
      </c>
      <c r="I71" s="48">
        <v>19</v>
      </c>
      <c r="J71" s="48">
        <v>7.24</v>
      </c>
      <c r="K71" s="48">
        <v>2.97</v>
      </c>
      <c r="L71" s="49">
        <f>ROUND(T71,2)</f>
        <v>6.53</v>
      </c>
      <c r="M71" s="49">
        <f>ROUND(U71,2)</f>
        <v>2.52</v>
      </c>
      <c r="N71" s="44" t="str">
        <f t="shared" si="1"/>
        <v>Trung Bình</v>
      </c>
      <c r="O71" s="44" t="s">
        <v>62</v>
      </c>
      <c r="P71" s="50"/>
      <c r="Q71" s="44">
        <v>45</v>
      </c>
      <c r="R71" s="47" t="s">
        <v>1789</v>
      </c>
      <c r="S71" s="47" t="s">
        <v>54</v>
      </c>
      <c r="T71" s="49">
        <v>6.5316666666666663</v>
      </c>
      <c r="U71" s="51">
        <v>2.5166666666666666</v>
      </c>
      <c r="V71" s="47" t="str">
        <f>RIGHT(S71, LEN(S71)-7)</f>
        <v>Quản Trị Du Lịch &amp; Khách Sạn (Đại Học)</v>
      </c>
    </row>
    <row r="72" spans="1:22" s="52" customFormat="1" ht="15" x14ac:dyDescent="0.25">
      <c r="A72" s="44">
        <f t="shared" si="0"/>
        <v>61</v>
      </c>
      <c r="B72" s="45" t="s">
        <v>283</v>
      </c>
      <c r="C72" s="45" t="s">
        <v>284</v>
      </c>
      <c r="D72" s="46">
        <v>38512</v>
      </c>
      <c r="E72" s="47" t="s">
        <v>1766</v>
      </c>
      <c r="F72" s="48">
        <v>19</v>
      </c>
      <c r="G72" s="48">
        <v>7.39</v>
      </c>
      <c r="H72" s="48">
        <v>3.06</v>
      </c>
      <c r="I72" s="48">
        <v>16</v>
      </c>
      <c r="J72" s="48">
        <v>8.09</v>
      </c>
      <c r="K72" s="48">
        <v>3.49</v>
      </c>
      <c r="L72" s="49">
        <f>ROUND(T72,2)</f>
        <v>7.71</v>
      </c>
      <c r="M72" s="49">
        <f>ROUND(U72,2)</f>
        <v>3.26</v>
      </c>
      <c r="N72" s="44" t="str">
        <f t="shared" si="1"/>
        <v>Khá</v>
      </c>
      <c r="O72" s="44" t="s">
        <v>21</v>
      </c>
      <c r="P72" s="50"/>
      <c r="Q72" s="44">
        <v>87.5</v>
      </c>
      <c r="R72" s="47" t="s">
        <v>1788</v>
      </c>
      <c r="S72" s="47" t="s">
        <v>54</v>
      </c>
      <c r="T72" s="49">
        <v>7.7100000000000009</v>
      </c>
      <c r="U72" s="51">
        <v>3.2565714285714287</v>
      </c>
      <c r="V72" s="47" t="str">
        <f>RIGHT(S72, LEN(S72)-7)</f>
        <v>Quản Trị Du Lịch &amp; Khách Sạn (Đại Học)</v>
      </c>
    </row>
    <row r="73" spans="1:22" s="52" customFormat="1" ht="15" x14ac:dyDescent="0.25">
      <c r="A73" s="44">
        <f t="shared" si="0"/>
        <v>62</v>
      </c>
      <c r="B73" s="45" t="s">
        <v>285</v>
      </c>
      <c r="C73" s="45" t="s">
        <v>286</v>
      </c>
      <c r="D73" s="46">
        <v>38437</v>
      </c>
      <c r="E73" s="47" t="s">
        <v>1771</v>
      </c>
      <c r="F73" s="48">
        <v>15</v>
      </c>
      <c r="G73" s="48">
        <v>6.4</v>
      </c>
      <c r="H73" s="48">
        <v>2.44</v>
      </c>
      <c r="I73" s="48">
        <v>13</v>
      </c>
      <c r="J73" s="48">
        <v>2.71</v>
      </c>
      <c r="K73" s="48">
        <v>0.95</v>
      </c>
      <c r="L73" s="49">
        <f>ROUND(T73,2)</f>
        <v>4.6900000000000004</v>
      </c>
      <c r="M73" s="49">
        <f>ROUND(U73,2)</f>
        <v>1.75</v>
      </c>
      <c r="N73" s="44" t="str">
        <f t="shared" si="1"/>
        <v>Yếu</v>
      </c>
      <c r="O73" s="44" t="s">
        <v>62</v>
      </c>
      <c r="P73" s="50"/>
      <c r="Q73" s="44">
        <v>37.5</v>
      </c>
      <c r="R73" s="47" t="s">
        <v>1791</v>
      </c>
      <c r="S73" s="47" t="s">
        <v>54</v>
      </c>
      <c r="T73" s="49">
        <v>4.6867857142857137</v>
      </c>
      <c r="U73" s="51">
        <v>1.7482142857142857</v>
      </c>
      <c r="V73" s="47" t="str">
        <f>RIGHT(S73, LEN(S73)-7)</f>
        <v>Quản Trị Du Lịch &amp; Khách Sạn (Đại Học)</v>
      </c>
    </row>
    <row r="74" spans="1:22" s="52" customFormat="1" ht="15" x14ac:dyDescent="0.25">
      <c r="A74" s="44">
        <f t="shared" si="0"/>
        <v>63</v>
      </c>
      <c r="B74" s="45" t="s">
        <v>287</v>
      </c>
      <c r="C74" s="45" t="s">
        <v>288</v>
      </c>
      <c r="D74" s="46">
        <v>38478</v>
      </c>
      <c r="E74" s="47" t="s">
        <v>1765</v>
      </c>
      <c r="F74" s="48">
        <v>16</v>
      </c>
      <c r="G74" s="48">
        <v>4.74</v>
      </c>
      <c r="H74" s="48">
        <v>1.41</v>
      </c>
      <c r="I74" s="48">
        <v>19</v>
      </c>
      <c r="J74" s="48">
        <v>6.32</v>
      </c>
      <c r="K74" s="48">
        <v>2.38</v>
      </c>
      <c r="L74" s="49">
        <f>ROUND(T74,2)</f>
        <v>5.6</v>
      </c>
      <c r="M74" s="49">
        <f>ROUND(U74,2)</f>
        <v>1.94</v>
      </c>
      <c r="N74" s="44" t="str">
        <f t="shared" si="1"/>
        <v>Yếu</v>
      </c>
      <c r="O74" s="44" t="s">
        <v>57</v>
      </c>
      <c r="P74" s="50"/>
      <c r="Q74" s="44">
        <v>77.5</v>
      </c>
      <c r="R74" s="47" t="s">
        <v>1788</v>
      </c>
      <c r="S74" s="47" t="s">
        <v>54</v>
      </c>
      <c r="T74" s="49">
        <v>5.5977142857142859</v>
      </c>
      <c r="U74" s="51">
        <v>1.9365714285714286</v>
      </c>
      <c r="V74" s="47" t="str">
        <f>RIGHT(S74, LEN(S74)-7)</f>
        <v>Quản Trị Du Lịch &amp; Khách Sạn (Đại Học)</v>
      </c>
    </row>
    <row r="75" spans="1:22" s="52" customFormat="1" ht="15" x14ac:dyDescent="0.25">
      <c r="A75" s="44">
        <f t="shared" si="0"/>
        <v>64</v>
      </c>
      <c r="B75" s="45" t="s">
        <v>289</v>
      </c>
      <c r="C75" s="45" t="s">
        <v>290</v>
      </c>
      <c r="D75" s="46">
        <v>38421</v>
      </c>
      <c r="E75" s="47" t="s">
        <v>1766</v>
      </c>
      <c r="F75" s="48">
        <v>15</v>
      </c>
      <c r="G75" s="48">
        <v>4.4800000000000004</v>
      </c>
      <c r="H75" s="48">
        <v>1.17</v>
      </c>
      <c r="I75" s="48">
        <v>16</v>
      </c>
      <c r="J75" s="48">
        <v>5.84</v>
      </c>
      <c r="K75" s="48">
        <v>2.16</v>
      </c>
      <c r="L75" s="49">
        <f>ROUND(T75,2)</f>
        <v>5.18</v>
      </c>
      <c r="M75" s="49">
        <f>ROUND(U75,2)</f>
        <v>1.68</v>
      </c>
      <c r="N75" s="44" t="str">
        <f t="shared" si="1"/>
        <v>Yếu</v>
      </c>
      <c r="O75" s="44" t="s">
        <v>62</v>
      </c>
      <c r="P75" s="50"/>
      <c r="Q75" s="44">
        <v>38.5</v>
      </c>
      <c r="R75" s="47" t="s">
        <v>1788</v>
      </c>
      <c r="S75" s="47" t="s">
        <v>54</v>
      </c>
      <c r="T75" s="49">
        <v>5.1819354838709675</v>
      </c>
      <c r="U75" s="51">
        <v>1.6809677419354838</v>
      </c>
      <c r="V75" s="47" t="str">
        <f>RIGHT(S75, LEN(S75)-7)</f>
        <v>Quản Trị Du Lịch &amp; Khách Sạn (Đại Học)</v>
      </c>
    </row>
    <row r="76" spans="1:22" s="52" customFormat="1" ht="15" x14ac:dyDescent="0.25">
      <c r="A76" s="44">
        <f t="shared" si="0"/>
        <v>65</v>
      </c>
      <c r="B76" s="45" t="s">
        <v>291</v>
      </c>
      <c r="C76" s="45" t="s">
        <v>292</v>
      </c>
      <c r="D76" s="46">
        <v>38671</v>
      </c>
      <c r="E76" s="47" t="s">
        <v>1770</v>
      </c>
      <c r="F76" s="48">
        <v>17</v>
      </c>
      <c r="G76" s="48">
        <v>5.36</v>
      </c>
      <c r="H76" s="48">
        <v>1.76</v>
      </c>
      <c r="I76" s="48">
        <v>16</v>
      </c>
      <c r="J76" s="48">
        <v>6.49</v>
      </c>
      <c r="K76" s="48">
        <v>2.52</v>
      </c>
      <c r="L76" s="49">
        <f>ROUND(T76,2)</f>
        <v>5.91</v>
      </c>
      <c r="M76" s="49">
        <f>ROUND(U76,2)</f>
        <v>2.13</v>
      </c>
      <c r="N76" s="44" t="str">
        <f t="shared" si="1"/>
        <v>Trung Bình</v>
      </c>
      <c r="O76" s="44" t="s">
        <v>62</v>
      </c>
      <c r="P76" s="50"/>
      <c r="Q76" s="44">
        <v>35</v>
      </c>
      <c r="R76" s="47" t="s">
        <v>1790</v>
      </c>
      <c r="S76" s="47" t="s">
        <v>54</v>
      </c>
      <c r="T76" s="49">
        <v>5.9078787878787882</v>
      </c>
      <c r="U76" s="51">
        <v>2.1284848484848489</v>
      </c>
      <c r="V76" s="47" t="str">
        <f>RIGHT(S76, LEN(S76)-7)</f>
        <v>Quản Trị Du Lịch &amp; Khách Sạn (Đại Học)</v>
      </c>
    </row>
    <row r="77" spans="1:22" s="52" customFormat="1" ht="15" x14ac:dyDescent="0.25">
      <c r="A77" s="44">
        <f t="shared" ref="A77:A140" si="2">A76+1</f>
        <v>66</v>
      </c>
      <c r="B77" s="45" t="s">
        <v>293</v>
      </c>
      <c r="C77" s="45" t="s">
        <v>294</v>
      </c>
      <c r="D77" s="46">
        <v>38566</v>
      </c>
      <c r="E77" s="47" t="s">
        <v>1771</v>
      </c>
      <c r="F77" s="48">
        <v>19</v>
      </c>
      <c r="G77" s="48">
        <v>6.33</v>
      </c>
      <c r="H77" s="48">
        <v>2.4300000000000002</v>
      </c>
      <c r="I77" s="48">
        <v>16</v>
      </c>
      <c r="J77" s="48">
        <v>3.3</v>
      </c>
      <c r="K77" s="48">
        <v>0.96</v>
      </c>
      <c r="L77" s="49">
        <f>ROUND(T77,2)</f>
        <v>4.9400000000000004</v>
      </c>
      <c r="M77" s="49">
        <f>ROUND(U77,2)</f>
        <v>1.76</v>
      </c>
      <c r="N77" s="44" t="str">
        <f t="shared" ref="N77:N140" si="3">IF(M77&gt;=3.68,"Xuất sắc",IF(M77&gt;=3.34,"Giỏi",IF(M77&gt;=2.68,"Khá",IF(M77&gt;=2,"Trung Bình",IF(M77&lt;2,"Yếu")))))</f>
        <v>Yếu</v>
      </c>
      <c r="O77" s="44" t="s">
        <v>57</v>
      </c>
      <c r="P77" s="50"/>
      <c r="Q77" s="44">
        <v>79</v>
      </c>
      <c r="R77" s="47" t="s">
        <v>1791</v>
      </c>
      <c r="S77" s="47" t="s">
        <v>54</v>
      </c>
      <c r="T77" s="49">
        <v>4.9448571428571428</v>
      </c>
      <c r="U77" s="51">
        <v>1.758</v>
      </c>
      <c r="V77" s="47" t="str">
        <f>RIGHT(S77, LEN(S77)-7)</f>
        <v>Quản Trị Du Lịch &amp; Khách Sạn (Đại Học)</v>
      </c>
    </row>
    <row r="78" spans="1:22" s="52" customFormat="1" ht="15" x14ac:dyDescent="0.25">
      <c r="A78" s="44">
        <f t="shared" si="2"/>
        <v>67</v>
      </c>
      <c r="B78" s="45" t="s">
        <v>295</v>
      </c>
      <c r="C78" s="45" t="s">
        <v>296</v>
      </c>
      <c r="D78" s="46">
        <v>38418</v>
      </c>
      <c r="E78" s="47" t="s">
        <v>1766</v>
      </c>
      <c r="F78" s="48">
        <v>19</v>
      </c>
      <c r="G78" s="48">
        <v>6.84</v>
      </c>
      <c r="H78" s="48">
        <v>2.82</v>
      </c>
      <c r="I78" s="48">
        <v>19</v>
      </c>
      <c r="J78" s="48">
        <v>6.54</v>
      </c>
      <c r="K78" s="48">
        <v>2.5299999999999998</v>
      </c>
      <c r="L78" s="49">
        <f>ROUND(T78,2)</f>
        <v>6.69</v>
      </c>
      <c r="M78" s="49">
        <f>ROUND(U78,2)</f>
        <v>2.68</v>
      </c>
      <c r="N78" s="44" t="str">
        <f t="shared" si="3"/>
        <v>Khá</v>
      </c>
      <c r="O78" s="44" t="s">
        <v>57</v>
      </c>
      <c r="P78" s="50"/>
      <c r="Q78" s="44">
        <v>79</v>
      </c>
      <c r="R78" s="47" t="s">
        <v>1788</v>
      </c>
      <c r="S78" s="47" t="s">
        <v>54</v>
      </c>
      <c r="T78" s="49">
        <v>6.69</v>
      </c>
      <c r="U78" s="51">
        <v>2.6749999999999998</v>
      </c>
      <c r="V78" s="47" t="str">
        <f>RIGHT(S78, LEN(S78)-7)</f>
        <v>Quản Trị Du Lịch &amp; Khách Sạn (Đại Học)</v>
      </c>
    </row>
    <row r="79" spans="1:22" s="52" customFormat="1" ht="15" x14ac:dyDescent="0.25">
      <c r="A79" s="44">
        <f t="shared" si="2"/>
        <v>68</v>
      </c>
      <c r="B79" s="45" t="s">
        <v>297</v>
      </c>
      <c r="C79" s="45" t="s">
        <v>298</v>
      </c>
      <c r="D79" s="46">
        <v>38535</v>
      </c>
      <c r="E79" s="47" t="s">
        <v>1769</v>
      </c>
      <c r="F79" s="48">
        <v>19</v>
      </c>
      <c r="G79" s="48">
        <v>5.89</v>
      </c>
      <c r="H79" s="48">
        <v>2.08</v>
      </c>
      <c r="I79" s="48">
        <v>17</v>
      </c>
      <c r="J79" s="48">
        <v>7.18</v>
      </c>
      <c r="K79" s="48">
        <v>3.05</v>
      </c>
      <c r="L79" s="49">
        <f>ROUND(T79,2)</f>
        <v>6.5</v>
      </c>
      <c r="M79" s="49">
        <f>ROUND(U79,2)</f>
        <v>2.54</v>
      </c>
      <c r="N79" s="44" t="str">
        <f t="shared" si="3"/>
        <v>Trung Bình</v>
      </c>
      <c r="O79" s="44" t="s">
        <v>21</v>
      </c>
      <c r="P79" s="50"/>
      <c r="Q79" s="44">
        <v>87.5</v>
      </c>
      <c r="R79" s="47" t="s">
        <v>1789</v>
      </c>
      <c r="S79" s="47" t="s">
        <v>54</v>
      </c>
      <c r="T79" s="49">
        <v>6.4991666666666665</v>
      </c>
      <c r="U79" s="51">
        <v>2.5380555555555557</v>
      </c>
      <c r="V79" s="47" t="str">
        <f>RIGHT(S79, LEN(S79)-7)</f>
        <v>Quản Trị Du Lịch &amp; Khách Sạn (Đại Học)</v>
      </c>
    </row>
    <row r="80" spans="1:22" s="52" customFormat="1" ht="15" x14ac:dyDescent="0.25">
      <c r="A80" s="44">
        <f t="shared" si="2"/>
        <v>69</v>
      </c>
      <c r="B80" s="45" t="s">
        <v>299</v>
      </c>
      <c r="C80" s="45" t="s">
        <v>300</v>
      </c>
      <c r="D80" s="46">
        <v>38716</v>
      </c>
      <c r="E80" s="47" t="s">
        <v>1765</v>
      </c>
      <c r="F80" s="48">
        <v>19</v>
      </c>
      <c r="G80" s="48">
        <v>6.56</v>
      </c>
      <c r="H80" s="48">
        <v>2.61</v>
      </c>
      <c r="I80" s="48">
        <v>19</v>
      </c>
      <c r="J80" s="48">
        <v>7.06</v>
      </c>
      <c r="K80" s="48">
        <v>2.91</v>
      </c>
      <c r="L80" s="49">
        <f>ROUND(T80,2)</f>
        <v>6.81</v>
      </c>
      <c r="M80" s="49">
        <f>ROUND(U80,2)</f>
        <v>2.76</v>
      </c>
      <c r="N80" s="44" t="str">
        <f t="shared" si="3"/>
        <v>Khá</v>
      </c>
      <c r="O80" s="44" t="s">
        <v>21</v>
      </c>
      <c r="P80" s="50"/>
      <c r="Q80" s="44">
        <v>82</v>
      </c>
      <c r="R80" s="47" t="s">
        <v>1788</v>
      </c>
      <c r="S80" s="47" t="s">
        <v>54</v>
      </c>
      <c r="T80" s="49">
        <v>6.81</v>
      </c>
      <c r="U80" s="51">
        <v>2.76</v>
      </c>
      <c r="V80" s="47" t="str">
        <f>RIGHT(S80, LEN(S80)-7)</f>
        <v>Quản Trị Du Lịch &amp; Khách Sạn (Đại Học)</v>
      </c>
    </row>
    <row r="81" spans="1:22" s="52" customFormat="1" ht="15" x14ac:dyDescent="0.25">
      <c r="A81" s="44">
        <f t="shared" si="2"/>
        <v>70</v>
      </c>
      <c r="B81" s="45" t="s">
        <v>301</v>
      </c>
      <c r="C81" s="45" t="s">
        <v>302</v>
      </c>
      <c r="D81" s="46">
        <v>38698</v>
      </c>
      <c r="E81" s="47" t="s">
        <v>1768</v>
      </c>
      <c r="F81" s="48">
        <v>16</v>
      </c>
      <c r="G81" s="48">
        <v>5.48</v>
      </c>
      <c r="H81" s="48">
        <v>1.78</v>
      </c>
      <c r="I81" s="48">
        <v>14</v>
      </c>
      <c r="J81" s="48">
        <v>5.7</v>
      </c>
      <c r="K81" s="48">
        <v>2.42</v>
      </c>
      <c r="L81" s="49">
        <f>ROUND(T81,2)</f>
        <v>5.58</v>
      </c>
      <c r="M81" s="49">
        <f>ROUND(U81,2)</f>
        <v>2.08</v>
      </c>
      <c r="N81" s="44" t="str">
        <f t="shared" si="3"/>
        <v>Trung Bình</v>
      </c>
      <c r="O81" s="44" t="s">
        <v>57</v>
      </c>
      <c r="P81" s="50"/>
      <c r="Q81" s="44">
        <v>79.5</v>
      </c>
      <c r="R81" s="47" t="s">
        <v>1790</v>
      </c>
      <c r="S81" s="47" t="s">
        <v>54</v>
      </c>
      <c r="T81" s="49">
        <v>5.5826666666666673</v>
      </c>
      <c r="U81" s="51">
        <v>2.0786666666666664</v>
      </c>
      <c r="V81" s="47" t="str">
        <f>RIGHT(S81, LEN(S81)-7)</f>
        <v>Quản Trị Du Lịch &amp; Khách Sạn (Đại Học)</v>
      </c>
    </row>
    <row r="82" spans="1:22" s="52" customFormat="1" ht="15" x14ac:dyDescent="0.25">
      <c r="A82" s="44">
        <f t="shared" si="2"/>
        <v>71</v>
      </c>
      <c r="B82" s="45" t="s">
        <v>73</v>
      </c>
      <c r="C82" s="45" t="s">
        <v>74</v>
      </c>
      <c r="D82" s="46">
        <v>38432</v>
      </c>
      <c r="E82" s="47" t="s">
        <v>1770</v>
      </c>
      <c r="F82" s="48">
        <v>19</v>
      </c>
      <c r="G82" s="48">
        <v>8.4499999999999993</v>
      </c>
      <c r="H82" s="48">
        <v>3.63</v>
      </c>
      <c r="I82" s="48">
        <v>16</v>
      </c>
      <c r="J82" s="48">
        <v>9.2799999999999994</v>
      </c>
      <c r="K82" s="48">
        <v>4</v>
      </c>
      <c r="L82" s="49">
        <f>ROUND(T82,2)</f>
        <v>8.83</v>
      </c>
      <c r="M82" s="49">
        <f>ROUND(U82,2)</f>
        <v>3.8</v>
      </c>
      <c r="N82" s="44" t="str">
        <f t="shared" si="3"/>
        <v>Xuất sắc</v>
      </c>
      <c r="O82" s="44" t="s">
        <v>23</v>
      </c>
      <c r="P82" s="50" t="s">
        <v>1758</v>
      </c>
      <c r="Q82" s="44">
        <v>97.5</v>
      </c>
      <c r="R82" s="47" t="s">
        <v>1790</v>
      </c>
      <c r="S82" s="47" t="s">
        <v>54</v>
      </c>
      <c r="T82" s="49">
        <v>8.8294285714285703</v>
      </c>
      <c r="U82" s="51">
        <v>3.7991428571428569</v>
      </c>
      <c r="V82" s="47" t="str">
        <f>RIGHT(S82, LEN(S82)-7)</f>
        <v>Quản Trị Du Lịch &amp; Khách Sạn (Đại Học)</v>
      </c>
    </row>
    <row r="83" spans="1:22" s="52" customFormat="1" ht="15" x14ac:dyDescent="0.25">
      <c r="A83" s="44">
        <f t="shared" si="2"/>
        <v>72</v>
      </c>
      <c r="B83" s="45" t="s">
        <v>303</v>
      </c>
      <c r="C83" s="45" t="s">
        <v>304</v>
      </c>
      <c r="D83" s="46">
        <v>38364</v>
      </c>
      <c r="E83" s="47" t="s">
        <v>1770</v>
      </c>
      <c r="F83" s="48">
        <v>19</v>
      </c>
      <c r="G83" s="48">
        <v>4.33</v>
      </c>
      <c r="H83" s="48">
        <v>1.31</v>
      </c>
      <c r="I83" s="48">
        <v>18</v>
      </c>
      <c r="J83" s="48">
        <v>4.6500000000000004</v>
      </c>
      <c r="K83" s="48">
        <v>1.58</v>
      </c>
      <c r="L83" s="49">
        <f>ROUND(T83,2)</f>
        <v>4.49</v>
      </c>
      <c r="M83" s="49">
        <f>ROUND(U83,2)</f>
        <v>1.44</v>
      </c>
      <c r="N83" s="44" t="str">
        <f t="shared" si="3"/>
        <v>Yếu</v>
      </c>
      <c r="O83" s="44" t="s">
        <v>21</v>
      </c>
      <c r="P83" s="50"/>
      <c r="Q83" s="44">
        <v>85</v>
      </c>
      <c r="R83" s="47" t="s">
        <v>1790</v>
      </c>
      <c r="S83" s="47" t="s">
        <v>54</v>
      </c>
      <c r="T83" s="49">
        <v>4.4856756756756759</v>
      </c>
      <c r="U83" s="51">
        <v>1.4413513513513514</v>
      </c>
      <c r="V83" s="47" t="str">
        <f>RIGHT(S83, LEN(S83)-7)</f>
        <v>Quản Trị Du Lịch &amp; Khách Sạn (Đại Học)</v>
      </c>
    </row>
    <row r="84" spans="1:22" s="52" customFormat="1" ht="15" x14ac:dyDescent="0.25">
      <c r="A84" s="44">
        <f t="shared" si="2"/>
        <v>73</v>
      </c>
      <c r="B84" s="45" t="s">
        <v>305</v>
      </c>
      <c r="C84" s="45" t="s">
        <v>306</v>
      </c>
      <c r="D84" s="46">
        <v>38297</v>
      </c>
      <c r="E84" s="47" t="s">
        <v>1771</v>
      </c>
      <c r="F84" s="48">
        <v>18</v>
      </c>
      <c r="G84" s="48">
        <v>3.3</v>
      </c>
      <c r="H84" s="48">
        <v>1.22</v>
      </c>
      <c r="I84" s="48">
        <v>7</v>
      </c>
      <c r="J84" s="48">
        <v>0</v>
      </c>
      <c r="K84" s="48">
        <v>0</v>
      </c>
      <c r="L84" s="49">
        <f>ROUND(T84,2)</f>
        <v>2.38</v>
      </c>
      <c r="M84" s="49">
        <f>ROUND(U84,2)</f>
        <v>0.88</v>
      </c>
      <c r="N84" s="44" t="str">
        <f t="shared" si="3"/>
        <v>Yếu</v>
      </c>
      <c r="O84" s="44" t="e">
        <v>#N/A</v>
      </c>
      <c r="P84" s="50"/>
      <c r="Q84" s="44" t="e">
        <v>#N/A</v>
      </c>
      <c r="R84" s="47" t="s">
        <v>1791</v>
      </c>
      <c r="S84" s="47" t="s">
        <v>54</v>
      </c>
      <c r="T84" s="49">
        <v>2.3759999999999999</v>
      </c>
      <c r="U84" s="51">
        <v>0.87840000000000007</v>
      </c>
      <c r="V84" s="47" t="str">
        <f>RIGHT(S84, LEN(S84)-7)</f>
        <v>Quản Trị Du Lịch &amp; Khách Sạn (Đại Học)</v>
      </c>
    </row>
    <row r="85" spans="1:22" s="52" customFormat="1" ht="15" x14ac:dyDescent="0.25">
      <c r="A85" s="44">
        <f t="shared" si="2"/>
        <v>74</v>
      </c>
      <c r="B85" s="45" t="s">
        <v>35</v>
      </c>
      <c r="C85" s="45" t="s">
        <v>36</v>
      </c>
      <c r="D85" s="46">
        <v>38533</v>
      </c>
      <c r="E85" s="47" t="s">
        <v>1765</v>
      </c>
      <c r="F85" s="48">
        <v>19</v>
      </c>
      <c r="G85" s="48">
        <v>8.57</v>
      </c>
      <c r="H85" s="48">
        <v>3.77</v>
      </c>
      <c r="I85" s="48">
        <v>16</v>
      </c>
      <c r="J85" s="48">
        <v>8.2200000000000006</v>
      </c>
      <c r="K85" s="48">
        <v>3.6</v>
      </c>
      <c r="L85" s="49">
        <f>ROUND(T85,2)</f>
        <v>8.41</v>
      </c>
      <c r="M85" s="49">
        <f>ROUND(U85,2)</f>
        <v>3.69</v>
      </c>
      <c r="N85" s="44" t="str">
        <f t="shared" si="3"/>
        <v>Xuất sắc</v>
      </c>
      <c r="O85" s="44" t="s">
        <v>21</v>
      </c>
      <c r="P85" s="50" t="s">
        <v>1758</v>
      </c>
      <c r="Q85" s="44">
        <v>83.5</v>
      </c>
      <c r="R85" s="47" t="s">
        <v>1788</v>
      </c>
      <c r="S85" s="47" t="s">
        <v>54</v>
      </c>
      <c r="T85" s="49">
        <v>8.41</v>
      </c>
      <c r="U85" s="51">
        <v>3.6922857142857142</v>
      </c>
      <c r="V85" s="47" t="str">
        <f>RIGHT(S85, LEN(S85)-7)</f>
        <v>Quản Trị Du Lịch &amp; Khách Sạn (Đại Học)</v>
      </c>
    </row>
    <row r="86" spans="1:22" s="52" customFormat="1" ht="15" x14ac:dyDescent="0.25">
      <c r="A86" s="44">
        <f t="shared" si="2"/>
        <v>75</v>
      </c>
      <c r="B86" s="45" t="s">
        <v>307</v>
      </c>
      <c r="C86" s="45" t="s">
        <v>308</v>
      </c>
      <c r="D86" s="46">
        <v>38563</v>
      </c>
      <c r="E86" s="47" t="s">
        <v>1767</v>
      </c>
      <c r="F86" s="48">
        <v>19</v>
      </c>
      <c r="G86" s="48">
        <v>4.45</v>
      </c>
      <c r="H86" s="48">
        <v>1.43</v>
      </c>
      <c r="I86" s="48">
        <v>19</v>
      </c>
      <c r="J86" s="48">
        <v>4.6900000000000004</v>
      </c>
      <c r="K86" s="48">
        <v>1.57</v>
      </c>
      <c r="L86" s="49">
        <f>ROUND(T86,2)</f>
        <v>4.57</v>
      </c>
      <c r="M86" s="49">
        <f>ROUND(U86,2)</f>
        <v>1.5</v>
      </c>
      <c r="N86" s="44" t="str">
        <f t="shared" si="3"/>
        <v>Yếu</v>
      </c>
      <c r="O86" s="44" t="s">
        <v>23</v>
      </c>
      <c r="P86" s="50"/>
      <c r="Q86" s="44">
        <v>90</v>
      </c>
      <c r="R86" s="47" t="s">
        <v>1789</v>
      </c>
      <c r="S86" s="47" t="s">
        <v>54</v>
      </c>
      <c r="T86" s="49">
        <v>4.57</v>
      </c>
      <c r="U86" s="51">
        <v>1.5</v>
      </c>
      <c r="V86" s="47" t="str">
        <f>RIGHT(S86, LEN(S86)-7)</f>
        <v>Quản Trị Du Lịch &amp; Khách Sạn (Đại Học)</v>
      </c>
    </row>
    <row r="87" spans="1:22" s="52" customFormat="1" ht="15" x14ac:dyDescent="0.25">
      <c r="A87" s="44">
        <f t="shared" si="2"/>
        <v>76</v>
      </c>
      <c r="B87" s="45" t="s">
        <v>309</v>
      </c>
      <c r="C87" s="45" t="s">
        <v>310</v>
      </c>
      <c r="D87" s="46">
        <v>38365</v>
      </c>
      <c r="E87" s="47" t="s">
        <v>1765</v>
      </c>
      <c r="F87" s="48">
        <v>19</v>
      </c>
      <c r="G87" s="48">
        <v>6.17</v>
      </c>
      <c r="H87" s="48">
        <v>2.39</v>
      </c>
      <c r="I87" s="48">
        <v>17</v>
      </c>
      <c r="J87" s="48">
        <v>6.26</v>
      </c>
      <c r="K87" s="48">
        <v>2.37</v>
      </c>
      <c r="L87" s="49">
        <f>ROUND(T87,2)</f>
        <v>6.21</v>
      </c>
      <c r="M87" s="49">
        <f>ROUND(U87,2)</f>
        <v>2.38</v>
      </c>
      <c r="N87" s="44" t="str">
        <f t="shared" si="3"/>
        <v>Trung Bình</v>
      </c>
      <c r="O87" s="44" t="s">
        <v>57</v>
      </c>
      <c r="P87" s="50"/>
      <c r="Q87" s="44">
        <v>67.5</v>
      </c>
      <c r="R87" s="47" t="s">
        <v>1788</v>
      </c>
      <c r="S87" s="47" t="s">
        <v>54</v>
      </c>
      <c r="T87" s="49">
        <v>6.2125000000000004</v>
      </c>
      <c r="U87" s="51">
        <v>2.3805555555555555</v>
      </c>
      <c r="V87" s="47" t="str">
        <f>RIGHT(S87, LEN(S87)-7)</f>
        <v>Quản Trị Du Lịch &amp; Khách Sạn (Đại Học)</v>
      </c>
    </row>
    <row r="88" spans="1:22" s="52" customFormat="1" ht="15" x14ac:dyDescent="0.25">
      <c r="A88" s="44">
        <f t="shared" si="2"/>
        <v>77</v>
      </c>
      <c r="B88" s="45" t="s">
        <v>311</v>
      </c>
      <c r="C88" s="45" t="s">
        <v>312</v>
      </c>
      <c r="D88" s="46">
        <v>38520</v>
      </c>
      <c r="E88" s="47" t="s">
        <v>1767</v>
      </c>
      <c r="F88" s="48">
        <v>19</v>
      </c>
      <c r="G88" s="48">
        <v>5.18</v>
      </c>
      <c r="H88" s="48">
        <v>1.72</v>
      </c>
      <c r="I88" s="48">
        <v>15</v>
      </c>
      <c r="J88" s="48">
        <v>5.64</v>
      </c>
      <c r="K88" s="48">
        <v>2.1</v>
      </c>
      <c r="L88" s="49">
        <f>ROUND(T88,2)</f>
        <v>5.38</v>
      </c>
      <c r="M88" s="49">
        <f>ROUND(U88,2)</f>
        <v>1.89</v>
      </c>
      <c r="N88" s="44" t="str">
        <f t="shared" si="3"/>
        <v>Yếu</v>
      </c>
      <c r="O88" s="44" t="s">
        <v>21</v>
      </c>
      <c r="P88" s="50"/>
      <c r="Q88" s="44">
        <v>82.5</v>
      </c>
      <c r="R88" s="47" t="s">
        <v>1789</v>
      </c>
      <c r="S88" s="47" t="s">
        <v>54</v>
      </c>
      <c r="T88" s="49">
        <v>5.3829411764705881</v>
      </c>
      <c r="U88" s="51">
        <v>1.8876470588235297</v>
      </c>
      <c r="V88" s="47" t="str">
        <f>RIGHT(S88, LEN(S88)-7)</f>
        <v>Quản Trị Du Lịch &amp; Khách Sạn (Đại Học)</v>
      </c>
    </row>
    <row r="89" spans="1:22" s="52" customFormat="1" ht="15" x14ac:dyDescent="0.25">
      <c r="A89" s="44">
        <f t="shared" si="2"/>
        <v>78</v>
      </c>
      <c r="B89" s="45" t="s">
        <v>313</v>
      </c>
      <c r="C89" s="45" t="s">
        <v>314</v>
      </c>
      <c r="D89" s="46">
        <v>38343</v>
      </c>
      <c r="E89" s="47" t="s">
        <v>1771</v>
      </c>
      <c r="F89" s="48">
        <v>17</v>
      </c>
      <c r="G89" s="48">
        <v>4.4800000000000004</v>
      </c>
      <c r="H89" s="48">
        <v>1.56</v>
      </c>
      <c r="I89" s="48">
        <v>13</v>
      </c>
      <c r="J89" s="48">
        <v>5.15</v>
      </c>
      <c r="K89" s="48">
        <v>2.1</v>
      </c>
      <c r="L89" s="49">
        <f>ROUND(T89,2)</f>
        <v>4.7699999999999996</v>
      </c>
      <c r="M89" s="49">
        <f>ROUND(U89,2)</f>
        <v>1.79</v>
      </c>
      <c r="N89" s="44" t="str">
        <f t="shared" si="3"/>
        <v>Yếu</v>
      </c>
      <c r="O89" s="44" t="s">
        <v>21</v>
      </c>
      <c r="P89" s="50"/>
      <c r="Q89" s="44">
        <v>80</v>
      </c>
      <c r="R89" s="47" t="s">
        <v>1791</v>
      </c>
      <c r="S89" s="47" t="s">
        <v>54</v>
      </c>
      <c r="T89" s="49">
        <v>4.7703333333333342</v>
      </c>
      <c r="U89" s="51">
        <v>1.794</v>
      </c>
      <c r="V89" s="47" t="str">
        <f>RIGHT(S89, LEN(S89)-7)</f>
        <v>Quản Trị Du Lịch &amp; Khách Sạn (Đại Học)</v>
      </c>
    </row>
    <row r="90" spans="1:22" s="52" customFormat="1" ht="15" x14ac:dyDescent="0.25">
      <c r="A90" s="44">
        <f t="shared" si="2"/>
        <v>79</v>
      </c>
      <c r="B90" s="45" t="s">
        <v>315</v>
      </c>
      <c r="C90" s="45" t="s">
        <v>316</v>
      </c>
      <c r="D90" s="46">
        <v>38502</v>
      </c>
      <c r="E90" s="47" t="s">
        <v>1766</v>
      </c>
      <c r="F90" s="48">
        <v>19</v>
      </c>
      <c r="G90" s="48">
        <v>7.82</v>
      </c>
      <c r="H90" s="48">
        <v>3.38</v>
      </c>
      <c r="I90" s="48">
        <v>17</v>
      </c>
      <c r="J90" s="48">
        <v>7.98</v>
      </c>
      <c r="K90" s="48">
        <v>3.43</v>
      </c>
      <c r="L90" s="49">
        <f>ROUND(T90,2)</f>
        <v>7.9</v>
      </c>
      <c r="M90" s="49">
        <f>ROUND(U90,2)</f>
        <v>3.4</v>
      </c>
      <c r="N90" s="44" t="str">
        <f t="shared" si="3"/>
        <v>Giỏi</v>
      </c>
      <c r="O90" s="44" t="s">
        <v>57</v>
      </c>
      <c r="P90" s="50"/>
      <c r="Q90" s="44">
        <v>77.5</v>
      </c>
      <c r="R90" s="47" t="s">
        <v>1788</v>
      </c>
      <c r="S90" s="47" t="s">
        <v>54</v>
      </c>
      <c r="T90" s="49">
        <v>7.8955555555555561</v>
      </c>
      <c r="U90" s="51">
        <v>3.4036111111111111</v>
      </c>
      <c r="V90" s="47" t="str">
        <f>RIGHT(S90, LEN(S90)-7)</f>
        <v>Quản Trị Du Lịch &amp; Khách Sạn (Đại Học)</v>
      </c>
    </row>
    <row r="91" spans="1:22" s="52" customFormat="1" ht="15" x14ac:dyDescent="0.25">
      <c r="A91" s="44">
        <f t="shared" si="2"/>
        <v>80</v>
      </c>
      <c r="B91" s="45" t="s">
        <v>317</v>
      </c>
      <c r="C91" s="45" t="s">
        <v>318</v>
      </c>
      <c r="D91" s="46">
        <v>38396</v>
      </c>
      <c r="E91" s="47" t="s">
        <v>1766</v>
      </c>
      <c r="F91" s="48">
        <v>18</v>
      </c>
      <c r="G91" s="48">
        <v>7.1</v>
      </c>
      <c r="H91" s="48">
        <v>2.9</v>
      </c>
      <c r="I91" s="48">
        <v>18</v>
      </c>
      <c r="J91" s="48">
        <v>7.98</v>
      </c>
      <c r="K91" s="48">
        <v>3.44</v>
      </c>
      <c r="L91" s="49">
        <f>ROUND(T91,2)</f>
        <v>7.54</v>
      </c>
      <c r="M91" s="49">
        <f>ROUND(U91,2)</f>
        <v>3.17</v>
      </c>
      <c r="N91" s="44" t="str">
        <f t="shared" si="3"/>
        <v>Khá</v>
      </c>
      <c r="O91" s="44" t="s">
        <v>21</v>
      </c>
      <c r="P91" s="50"/>
      <c r="Q91" s="44">
        <v>83.5</v>
      </c>
      <c r="R91" s="47" t="s">
        <v>1788</v>
      </c>
      <c r="S91" s="47" t="s">
        <v>54</v>
      </c>
      <c r="T91" s="49">
        <v>7.54</v>
      </c>
      <c r="U91" s="51">
        <v>3.17</v>
      </c>
      <c r="V91" s="47" t="str">
        <f>RIGHT(S91, LEN(S91)-7)</f>
        <v>Quản Trị Du Lịch &amp; Khách Sạn (Đại Học)</v>
      </c>
    </row>
    <row r="92" spans="1:22" s="52" customFormat="1" ht="15" x14ac:dyDescent="0.25">
      <c r="A92" s="44">
        <f t="shared" si="2"/>
        <v>81</v>
      </c>
      <c r="B92" s="45" t="s">
        <v>47</v>
      </c>
      <c r="C92" s="45" t="s">
        <v>48</v>
      </c>
      <c r="D92" s="46">
        <v>38548</v>
      </c>
      <c r="E92" s="47" t="s">
        <v>1766</v>
      </c>
      <c r="F92" s="48">
        <v>19</v>
      </c>
      <c r="G92" s="48">
        <v>8.36</v>
      </c>
      <c r="H92" s="48">
        <v>3.61</v>
      </c>
      <c r="I92" s="48">
        <v>19</v>
      </c>
      <c r="J92" s="48">
        <v>8.8800000000000008</v>
      </c>
      <c r="K92" s="48">
        <v>3.87</v>
      </c>
      <c r="L92" s="49">
        <f>ROUND(T92,2)</f>
        <v>8.6199999999999992</v>
      </c>
      <c r="M92" s="49">
        <f>ROUND(U92,2)</f>
        <v>3.74</v>
      </c>
      <c r="N92" s="44" t="str">
        <f t="shared" si="3"/>
        <v>Xuất sắc</v>
      </c>
      <c r="O92" s="44" t="s">
        <v>23</v>
      </c>
      <c r="P92" s="50" t="s">
        <v>1758</v>
      </c>
      <c r="Q92" s="44">
        <v>100</v>
      </c>
      <c r="R92" s="47" t="s">
        <v>1788</v>
      </c>
      <c r="S92" s="47" t="s">
        <v>54</v>
      </c>
      <c r="T92" s="49">
        <v>8.6199999999999992</v>
      </c>
      <c r="U92" s="51">
        <v>3.74</v>
      </c>
      <c r="V92" s="47" t="str">
        <f>RIGHT(S92, LEN(S92)-7)</f>
        <v>Quản Trị Du Lịch &amp; Khách Sạn (Đại Học)</v>
      </c>
    </row>
    <row r="93" spans="1:22" s="52" customFormat="1" ht="15" x14ac:dyDescent="0.25">
      <c r="A93" s="44">
        <f t="shared" si="2"/>
        <v>82</v>
      </c>
      <c r="B93" s="45" t="s">
        <v>319</v>
      </c>
      <c r="C93" s="45" t="s">
        <v>320</v>
      </c>
      <c r="D93" s="46">
        <v>38493</v>
      </c>
      <c r="E93" s="47" t="s">
        <v>1768</v>
      </c>
      <c r="F93" s="48">
        <v>19</v>
      </c>
      <c r="G93" s="48">
        <v>8.11</v>
      </c>
      <c r="H93" s="48">
        <v>3.53</v>
      </c>
      <c r="I93" s="48">
        <v>18</v>
      </c>
      <c r="J93" s="48">
        <v>8.2899999999999991</v>
      </c>
      <c r="K93" s="48">
        <v>3.59</v>
      </c>
      <c r="L93" s="49">
        <f>ROUND(T93,2)</f>
        <v>8.1999999999999993</v>
      </c>
      <c r="M93" s="49">
        <f>ROUND(U93,2)</f>
        <v>3.56</v>
      </c>
      <c r="N93" s="44" t="str">
        <f t="shared" si="3"/>
        <v>Giỏi</v>
      </c>
      <c r="O93" s="44" t="s">
        <v>21</v>
      </c>
      <c r="P93" s="50" t="s">
        <v>1758</v>
      </c>
      <c r="Q93" s="44">
        <v>85</v>
      </c>
      <c r="R93" s="47" t="s">
        <v>1790</v>
      </c>
      <c r="S93" s="47" t="s">
        <v>54</v>
      </c>
      <c r="T93" s="49">
        <v>8.1975675675675657</v>
      </c>
      <c r="U93" s="51">
        <v>3.5591891891891891</v>
      </c>
      <c r="V93" s="47" t="str">
        <f>RIGHT(S93, LEN(S93)-7)</f>
        <v>Quản Trị Du Lịch &amp; Khách Sạn (Đại Học)</v>
      </c>
    </row>
    <row r="94" spans="1:22" s="52" customFormat="1" ht="15" x14ac:dyDescent="0.25">
      <c r="A94" s="44">
        <f t="shared" si="2"/>
        <v>83</v>
      </c>
      <c r="B94" s="45" t="s">
        <v>321</v>
      </c>
      <c r="C94" s="45" t="s">
        <v>126</v>
      </c>
      <c r="D94" s="46">
        <v>38659</v>
      </c>
      <c r="E94" s="47" t="s">
        <v>1771</v>
      </c>
      <c r="F94" s="48">
        <v>17</v>
      </c>
      <c r="G94" s="48">
        <v>5.04</v>
      </c>
      <c r="H94" s="48">
        <v>1.91</v>
      </c>
      <c r="I94" s="48">
        <v>14</v>
      </c>
      <c r="J94" s="48">
        <v>5.69</v>
      </c>
      <c r="K94" s="48">
        <v>2.16</v>
      </c>
      <c r="L94" s="49">
        <f>ROUND(T94,2)</f>
        <v>5.33</v>
      </c>
      <c r="M94" s="49">
        <f>ROUND(U94,2)</f>
        <v>2.02</v>
      </c>
      <c r="N94" s="44" t="str">
        <f t="shared" si="3"/>
        <v>Trung Bình</v>
      </c>
      <c r="O94" s="44" t="s">
        <v>70</v>
      </c>
      <c r="P94" s="50"/>
      <c r="Q94" s="44">
        <v>0</v>
      </c>
      <c r="R94" s="47" t="s">
        <v>1791</v>
      </c>
      <c r="S94" s="47" t="s">
        <v>54</v>
      </c>
      <c r="T94" s="49">
        <v>5.3335483870967755</v>
      </c>
      <c r="U94" s="51">
        <v>2.0229032258064517</v>
      </c>
      <c r="V94" s="47" t="str">
        <f>RIGHT(S94, LEN(S94)-7)</f>
        <v>Quản Trị Du Lịch &amp; Khách Sạn (Đại Học)</v>
      </c>
    </row>
    <row r="95" spans="1:22" s="52" customFormat="1" ht="15" x14ac:dyDescent="0.25">
      <c r="A95" s="44">
        <f t="shared" si="2"/>
        <v>84</v>
      </c>
      <c r="B95" s="45" t="s">
        <v>322</v>
      </c>
      <c r="C95" s="45" t="s">
        <v>323</v>
      </c>
      <c r="D95" s="46">
        <v>38482</v>
      </c>
      <c r="E95" s="47" t="s">
        <v>1767</v>
      </c>
      <c r="F95" s="48">
        <v>18</v>
      </c>
      <c r="G95" s="48">
        <v>7.52</v>
      </c>
      <c r="H95" s="48">
        <v>3.16</v>
      </c>
      <c r="I95" s="48">
        <v>15</v>
      </c>
      <c r="J95" s="48">
        <v>8.77</v>
      </c>
      <c r="K95" s="48">
        <v>3.75</v>
      </c>
      <c r="L95" s="49">
        <f>ROUND(T95,2)</f>
        <v>8.09</v>
      </c>
      <c r="M95" s="49">
        <f>ROUND(U95,2)</f>
        <v>3.43</v>
      </c>
      <c r="N95" s="44" t="str">
        <f t="shared" si="3"/>
        <v>Giỏi</v>
      </c>
      <c r="O95" s="44" t="s">
        <v>21</v>
      </c>
      <c r="P95" s="50" t="s">
        <v>1758</v>
      </c>
      <c r="Q95" s="44">
        <v>87.5</v>
      </c>
      <c r="R95" s="47" t="s">
        <v>1789</v>
      </c>
      <c r="S95" s="47" t="s">
        <v>54</v>
      </c>
      <c r="T95" s="49">
        <v>8.0881818181818179</v>
      </c>
      <c r="U95" s="51">
        <v>3.4281818181818182</v>
      </c>
      <c r="V95" s="47" t="str">
        <f>RIGHT(S95, LEN(S95)-7)</f>
        <v>Quản Trị Du Lịch &amp; Khách Sạn (Đại Học)</v>
      </c>
    </row>
    <row r="96" spans="1:22" s="52" customFormat="1" ht="15" x14ac:dyDescent="0.25">
      <c r="A96" s="44">
        <f t="shared" si="2"/>
        <v>85</v>
      </c>
      <c r="B96" s="45" t="s">
        <v>324</v>
      </c>
      <c r="C96" s="45" t="s">
        <v>325</v>
      </c>
      <c r="D96" s="46">
        <v>38665</v>
      </c>
      <c r="E96" s="47" t="s">
        <v>1766</v>
      </c>
      <c r="F96" s="48">
        <v>18</v>
      </c>
      <c r="G96" s="48">
        <v>6.84</v>
      </c>
      <c r="H96" s="48">
        <v>2.78</v>
      </c>
      <c r="I96" s="48">
        <v>15</v>
      </c>
      <c r="J96" s="48">
        <v>8.6199999999999992</v>
      </c>
      <c r="K96" s="48">
        <v>3.89</v>
      </c>
      <c r="L96" s="49">
        <f>ROUND(T96,2)</f>
        <v>7.65</v>
      </c>
      <c r="M96" s="49">
        <f>ROUND(U96,2)</f>
        <v>3.28</v>
      </c>
      <c r="N96" s="44" t="str">
        <f t="shared" si="3"/>
        <v>Khá</v>
      </c>
      <c r="O96" s="44" t="s">
        <v>57</v>
      </c>
      <c r="P96" s="50"/>
      <c r="Q96" s="44">
        <v>78.5</v>
      </c>
      <c r="R96" s="47" t="s">
        <v>1788</v>
      </c>
      <c r="S96" s="47" t="s">
        <v>54</v>
      </c>
      <c r="T96" s="49">
        <v>7.6490909090909085</v>
      </c>
      <c r="U96" s="51">
        <v>3.2845454545454547</v>
      </c>
      <c r="V96" s="47" t="str">
        <f>RIGHT(S96, LEN(S96)-7)</f>
        <v>Quản Trị Du Lịch &amp; Khách Sạn (Đại Học)</v>
      </c>
    </row>
    <row r="97" spans="1:22" s="52" customFormat="1" ht="15" x14ac:dyDescent="0.25">
      <c r="A97" s="44">
        <f t="shared" si="2"/>
        <v>86</v>
      </c>
      <c r="B97" s="45" t="s">
        <v>326</v>
      </c>
      <c r="C97" s="45" t="s">
        <v>327</v>
      </c>
      <c r="D97" s="46">
        <v>38675</v>
      </c>
      <c r="E97" s="47" t="s">
        <v>1766</v>
      </c>
      <c r="F97" s="48">
        <v>18</v>
      </c>
      <c r="G97" s="48">
        <v>6.92</v>
      </c>
      <c r="H97" s="48">
        <v>2.69</v>
      </c>
      <c r="I97" s="48">
        <v>15</v>
      </c>
      <c r="J97" s="48">
        <v>8.0500000000000007</v>
      </c>
      <c r="K97" s="48">
        <v>3.5</v>
      </c>
      <c r="L97" s="49">
        <f>ROUND(T97,2)</f>
        <v>7.43</v>
      </c>
      <c r="M97" s="49">
        <f>ROUND(U97,2)</f>
        <v>3.06</v>
      </c>
      <c r="N97" s="44" t="str">
        <f t="shared" si="3"/>
        <v>Khá</v>
      </c>
      <c r="O97" s="44" t="s">
        <v>21</v>
      </c>
      <c r="P97" s="50"/>
      <c r="Q97" s="44">
        <v>82.5</v>
      </c>
      <c r="R97" s="47" t="s">
        <v>1788</v>
      </c>
      <c r="S97" s="47" t="s">
        <v>54</v>
      </c>
      <c r="T97" s="49">
        <v>7.4336363636363636</v>
      </c>
      <c r="U97" s="51">
        <v>3.0581818181818181</v>
      </c>
      <c r="V97" s="47" t="str">
        <f>RIGHT(S97, LEN(S97)-7)</f>
        <v>Quản Trị Du Lịch &amp; Khách Sạn (Đại Học)</v>
      </c>
    </row>
    <row r="98" spans="1:22" s="52" customFormat="1" ht="15" x14ac:dyDescent="0.25">
      <c r="A98" s="44">
        <f t="shared" si="2"/>
        <v>87</v>
      </c>
      <c r="B98" s="45" t="s">
        <v>328</v>
      </c>
      <c r="C98" s="45" t="s">
        <v>329</v>
      </c>
      <c r="D98" s="46">
        <v>38382</v>
      </c>
      <c r="E98" s="47" t="s">
        <v>1766</v>
      </c>
      <c r="F98" s="48">
        <v>18</v>
      </c>
      <c r="G98" s="48">
        <v>5.04</v>
      </c>
      <c r="H98" s="48">
        <v>1.42</v>
      </c>
      <c r="I98" s="48">
        <v>16</v>
      </c>
      <c r="J98" s="48">
        <v>4.25</v>
      </c>
      <c r="K98" s="48">
        <v>1.47</v>
      </c>
      <c r="L98" s="49">
        <f>ROUND(T98,2)</f>
        <v>4.67</v>
      </c>
      <c r="M98" s="49">
        <f>ROUND(U98,2)</f>
        <v>1.44</v>
      </c>
      <c r="N98" s="44" t="str">
        <f t="shared" si="3"/>
        <v>Yếu</v>
      </c>
      <c r="O98" s="44" t="s">
        <v>62</v>
      </c>
      <c r="P98" s="50"/>
      <c r="Q98" s="44">
        <v>35</v>
      </c>
      <c r="R98" s="47" t="s">
        <v>1788</v>
      </c>
      <c r="S98" s="47" t="s">
        <v>54</v>
      </c>
      <c r="T98" s="49">
        <v>4.6682352941176468</v>
      </c>
      <c r="U98" s="51">
        <v>1.4435294117647057</v>
      </c>
      <c r="V98" s="47" t="str">
        <f>RIGHT(S98, LEN(S98)-7)</f>
        <v>Quản Trị Du Lịch &amp; Khách Sạn (Đại Học)</v>
      </c>
    </row>
    <row r="99" spans="1:22" s="52" customFormat="1" ht="15" x14ac:dyDescent="0.25">
      <c r="A99" s="44">
        <f t="shared" si="2"/>
        <v>88</v>
      </c>
      <c r="B99" s="45" t="s">
        <v>330</v>
      </c>
      <c r="C99" s="45" t="s">
        <v>331</v>
      </c>
      <c r="D99" s="46">
        <v>38528</v>
      </c>
      <c r="E99" s="47" t="s">
        <v>1768</v>
      </c>
      <c r="F99" s="48">
        <v>19</v>
      </c>
      <c r="G99" s="48">
        <v>5.45</v>
      </c>
      <c r="H99" s="48">
        <v>1.95</v>
      </c>
      <c r="I99" s="48">
        <v>12</v>
      </c>
      <c r="J99" s="48">
        <v>5.16</v>
      </c>
      <c r="K99" s="48">
        <v>2.02</v>
      </c>
      <c r="L99" s="49">
        <f>ROUND(T99,2)</f>
        <v>5.34</v>
      </c>
      <c r="M99" s="49">
        <f>ROUND(U99,2)</f>
        <v>1.98</v>
      </c>
      <c r="N99" s="44" t="str">
        <f t="shared" si="3"/>
        <v>Yếu</v>
      </c>
      <c r="O99" s="44" t="s">
        <v>21</v>
      </c>
      <c r="P99" s="50"/>
      <c r="Q99" s="44">
        <v>80</v>
      </c>
      <c r="R99" s="47" t="s">
        <v>1790</v>
      </c>
      <c r="S99" s="47" t="s">
        <v>54</v>
      </c>
      <c r="T99" s="49">
        <v>5.3377419354838711</v>
      </c>
      <c r="U99" s="51">
        <v>1.9770967741935483</v>
      </c>
      <c r="V99" s="47" t="str">
        <f>RIGHT(S99, LEN(S99)-7)</f>
        <v>Quản Trị Du Lịch &amp; Khách Sạn (Đại Học)</v>
      </c>
    </row>
    <row r="100" spans="1:22" s="52" customFormat="1" ht="15" x14ac:dyDescent="0.25">
      <c r="A100" s="44">
        <f t="shared" si="2"/>
        <v>89</v>
      </c>
      <c r="B100" s="45" t="s">
        <v>332</v>
      </c>
      <c r="C100" s="45" t="s">
        <v>333</v>
      </c>
      <c r="D100" s="46">
        <v>38429</v>
      </c>
      <c r="E100" s="47" t="s">
        <v>1767</v>
      </c>
      <c r="F100" s="48">
        <v>19</v>
      </c>
      <c r="G100" s="48">
        <v>6.49</v>
      </c>
      <c r="H100" s="48">
        <v>2.57</v>
      </c>
      <c r="I100" s="48">
        <v>17</v>
      </c>
      <c r="J100" s="48">
        <v>7.78</v>
      </c>
      <c r="K100" s="48">
        <v>3.41</v>
      </c>
      <c r="L100" s="49">
        <f>ROUND(T100,2)</f>
        <v>7.1</v>
      </c>
      <c r="M100" s="49">
        <f>ROUND(U100,2)</f>
        <v>2.97</v>
      </c>
      <c r="N100" s="44" t="str">
        <f t="shared" si="3"/>
        <v>Khá</v>
      </c>
      <c r="O100" s="44" t="s">
        <v>23</v>
      </c>
      <c r="P100" s="50"/>
      <c r="Q100" s="44">
        <v>90</v>
      </c>
      <c r="R100" s="47" t="s">
        <v>1789</v>
      </c>
      <c r="S100" s="47" t="s">
        <v>54</v>
      </c>
      <c r="T100" s="49">
        <v>7.0991666666666662</v>
      </c>
      <c r="U100" s="51">
        <v>2.9666666666666668</v>
      </c>
      <c r="V100" s="47" t="str">
        <f>RIGHT(S100, LEN(S100)-7)</f>
        <v>Quản Trị Du Lịch &amp; Khách Sạn (Đại Học)</v>
      </c>
    </row>
    <row r="101" spans="1:22" s="52" customFormat="1" ht="15" x14ac:dyDescent="0.25">
      <c r="A101" s="44">
        <f t="shared" si="2"/>
        <v>90</v>
      </c>
      <c r="B101" s="45" t="s">
        <v>334</v>
      </c>
      <c r="C101" s="45" t="s">
        <v>335</v>
      </c>
      <c r="D101" s="46">
        <v>38583</v>
      </c>
      <c r="E101" s="47" t="s">
        <v>1769</v>
      </c>
      <c r="F101" s="48">
        <v>13</v>
      </c>
      <c r="G101" s="48">
        <v>6.06</v>
      </c>
      <c r="H101" s="48">
        <v>2.3199999999999998</v>
      </c>
      <c r="I101" s="48">
        <v>18</v>
      </c>
      <c r="J101" s="48">
        <v>6.77</v>
      </c>
      <c r="K101" s="48">
        <v>2.7</v>
      </c>
      <c r="L101" s="49">
        <f>ROUND(T101,2)</f>
        <v>6.47</v>
      </c>
      <c r="M101" s="49">
        <f>ROUND(U101,2)</f>
        <v>2.54</v>
      </c>
      <c r="N101" s="44" t="str">
        <f t="shared" si="3"/>
        <v>Trung Bình</v>
      </c>
      <c r="O101" s="44" t="s">
        <v>21</v>
      </c>
      <c r="P101" s="50"/>
      <c r="Q101" s="44">
        <v>87.5</v>
      </c>
      <c r="R101" s="47" t="s">
        <v>1789</v>
      </c>
      <c r="S101" s="47" t="s">
        <v>54</v>
      </c>
      <c r="T101" s="49">
        <v>6.4722580645161285</v>
      </c>
      <c r="U101" s="51">
        <v>2.5406451612903225</v>
      </c>
      <c r="V101" s="47" t="str">
        <f>RIGHT(S101, LEN(S101)-7)</f>
        <v>Quản Trị Du Lịch &amp; Khách Sạn (Đại Học)</v>
      </c>
    </row>
    <row r="102" spans="1:22" s="52" customFormat="1" ht="15" x14ac:dyDescent="0.25">
      <c r="A102" s="44">
        <f t="shared" si="2"/>
        <v>91</v>
      </c>
      <c r="B102" s="45" t="s">
        <v>336</v>
      </c>
      <c r="C102" s="45" t="s">
        <v>337</v>
      </c>
      <c r="D102" s="46">
        <v>38268</v>
      </c>
      <c r="E102" s="47" t="s">
        <v>1770</v>
      </c>
      <c r="F102" s="48">
        <v>17</v>
      </c>
      <c r="G102" s="48">
        <v>6.09</v>
      </c>
      <c r="H102" s="48">
        <v>2.2599999999999998</v>
      </c>
      <c r="I102" s="48">
        <v>15</v>
      </c>
      <c r="J102" s="48">
        <v>7.45</v>
      </c>
      <c r="K102" s="48">
        <v>3.15</v>
      </c>
      <c r="L102" s="49">
        <f>ROUND(T102,2)</f>
        <v>6.73</v>
      </c>
      <c r="M102" s="49">
        <f>ROUND(U102,2)</f>
        <v>2.68</v>
      </c>
      <c r="N102" s="44" t="str">
        <f t="shared" si="3"/>
        <v>Khá</v>
      </c>
      <c r="O102" s="44" t="s">
        <v>62</v>
      </c>
      <c r="P102" s="50"/>
      <c r="Q102" s="44">
        <v>44.5</v>
      </c>
      <c r="R102" s="47" t="s">
        <v>1790</v>
      </c>
      <c r="S102" s="47" t="s">
        <v>54</v>
      </c>
      <c r="T102" s="49">
        <v>6.7275</v>
      </c>
      <c r="U102" s="51">
        <v>2.6771874999999996</v>
      </c>
      <c r="V102" s="47" t="str">
        <f>RIGHT(S102, LEN(S102)-7)</f>
        <v>Quản Trị Du Lịch &amp; Khách Sạn (Đại Học)</v>
      </c>
    </row>
    <row r="103" spans="1:22" s="52" customFormat="1" ht="15" x14ac:dyDescent="0.25">
      <c r="A103" s="44">
        <f t="shared" si="2"/>
        <v>92</v>
      </c>
      <c r="B103" s="45" t="s">
        <v>338</v>
      </c>
      <c r="C103" s="45" t="s">
        <v>339</v>
      </c>
      <c r="D103" s="46">
        <v>38396</v>
      </c>
      <c r="E103" s="47" t="s">
        <v>1770</v>
      </c>
      <c r="F103" s="48">
        <v>19</v>
      </c>
      <c r="G103" s="48">
        <v>7.12</v>
      </c>
      <c r="H103" s="48">
        <v>2.92</v>
      </c>
      <c r="I103" s="48">
        <v>17</v>
      </c>
      <c r="J103" s="48">
        <v>7.72</v>
      </c>
      <c r="K103" s="48">
        <v>3.31</v>
      </c>
      <c r="L103" s="49">
        <f>ROUND(T103,2)</f>
        <v>7.4</v>
      </c>
      <c r="M103" s="49">
        <f>ROUND(U103,2)</f>
        <v>3.1</v>
      </c>
      <c r="N103" s="44" t="str">
        <f t="shared" si="3"/>
        <v>Khá</v>
      </c>
      <c r="O103" s="44" t="s">
        <v>21</v>
      </c>
      <c r="P103" s="50"/>
      <c r="Q103" s="44">
        <v>84.5</v>
      </c>
      <c r="R103" s="47" t="s">
        <v>1790</v>
      </c>
      <c r="S103" s="47" t="s">
        <v>54</v>
      </c>
      <c r="T103" s="49">
        <v>7.4033333333333324</v>
      </c>
      <c r="U103" s="51">
        <v>3.1041666666666665</v>
      </c>
      <c r="V103" s="47" t="str">
        <f>RIGHT(S103, LEN(S103)-7)</f>
        <v>Quản Trị Du Lịch &amp; Khách Sạn (Đại Học)</v>
      </c>
    </row>
    <row r="104" spans="1:22" s="52" customFormat="1" ht="15" x14ac:dyDescent="0.25">
      <c r="A104" s="44">
        <f t="shared" si="2"/>
        <v>93</v>
      </c>
      <c r="B104" s="53" t="s">
        <v>340</v>
      </c>
      <c r="C104" s="53" t="s">
        <v>341</v>
      </c>
      <c r="D104" s="54">
        <v>38465</v>
      </c>
      <c r="E104" s="47" t="s">
        <v>1767</v>
      </c>
      <c r="F104" s="55">
        <v>17</v>
      </c>
      <c r="G104" s="55">
        <v>7.84</v>
      </c>
      <c r="H104" s="55">
        <v>3.39</v>
      </c>
      <c r="I104" s="55">
        <v>17</v>
      </c>
      <c r="J104" s="55">
        <v>8.42</v>
      </c>
      <c r="K104" s="55">
        <v>3.6</v>
      </c>
      <c r="L104" s="49">
        <f>ROUND(T104,2)</f>
        <v>8.1300000000000008</v>
      </c>
      <c r="M104" s="49">
        <f>ROUND(U104,2)</f>
        <v>3.5</v>
      </c>
      <c r="N104" s="44" t="str">
        <f t="shared" si="3"/>
        <v>Giỏi</v>
      </c>
      <c r="O104" s="44" t="s">
        <v>21</v>
      </c>
      <c r="P104" s="50" t="s">
        <v>1758</v>
      </c>
      <c r="Q104" s="44">
        <v>87.5</v>
      </c>
      <c r="R104" s="47" t="s">
        <v>1789</v>
      </c>
      <c r="S104" s="47" t="s">
        <v>54</v>
      </c>
      <c r="T104" s="49">
        <v>8.129999999999999</v>
      </c>
      <c r="U104" s="51">
        <v>3.4950000000000006</v>
      </c>
      <c r="V104" s="47" t="str">
        <f>RIGHT(S104, LEN(S104)-7)</f>
        <v>Quản Trị Du Lịch &amp; Khách Sạn (Đại Học)</v>
      </c>
    </row>
    <row r="105" spans="1:22" s="52" customFormat="1" ht="15" x14ac:dyDescent="0.25">
      <c r="A105" s="44">
        <f t="shared" si="2"/>
        <v>94</v>
      </c>
      <c r="B105" s="45" t="s">
        <v>49</v>
      </c>
      <c r="C105" s="45" t="s">
        <v>50</v>
      </c>
      <c r="D105" s="46">
        <v>38480</v>
      </c>
      <c r="E105" s="47" t="s">
        <v>1771</v>
      </c>
      <c r="F105" s="48">
        <v>19</v>
      </c>
      <c r="G105" s="48">
        <v>8.6300000000000008</v>
      </c>
      <c r="H105" s="48">
        <v>3.84</v>
      </c>
      <c r="I105" s="48">
        <v>18</v>
      </c>
      <c r="J105" s="48">
        <v>9.1300000000000008</v>
      </c>
      <c r="K105" s="48">
        <v>3.9</v>
      </c>
      <c r="L105" s="49">
        <f>ROUND(T105,2)</f>
        <v>8.8699999999999992</v>
      </c>
      <c r="M105" s="49">
        <f>ROUND(U105,2)</f>
        <v>3.87</v>
      </c>
      <c r="N105" s="44" t="str">
        <f t="shared" si="3"/>
        <v>Xuất sắc</v>
      </c>
      <c r="O105" s="44" t="s">
        <v>21</v>
      </c>
      <c r="P105" s="50" t="s">
        <v>1758</v>
      </c>
      <c r="Q105" s="44">
        <v>84</v>
      </c>
      <c r="R105" s="47" t="s">
        <v>1791</v>
      </c>
      <c r="S105" s="47" t="s">
        <v>54</v>
      </c>
      <c r="T105" s="49">
        <v>8.8732432432432446</v>
      </c>
      <c r="U105" s="51">
        <v>3.8691891891891892</v>
      </c>
      <c r="V105" s="47" t="str">
        <f>RIGHT(S105, LEN(S105)-7)</f>
        <v>Quản Trị Du Lịch &amp; Khách Sạn (Đại Học)</v>
      </c>
    </row>
    <row r="106" spans="1:22" s="52" customFormat="1" ht="15" x14ac:dyDescent="0.25">
      <c r="A106" s="44">
        <f t="shared" si="2"/>
        <v>95</v>
      </c>
      <c r="B106" s="45" t="s">
        <v>342</v>
      </c>
      <c r="C106" s="45" t="s">
        <v>343</v>
      </c>
      <c r="D106" s="46">
        <v>37893</v>
      </c>
      <c r="E106" s="47" t="s">
        <v>1768</v>
      </c>
      <c r="F106" s="48">
        <v>3</v>
      </c>
      <c r="G106" s="48">
        <v>8.8699999999999992</v>
      </c>
      <c r="H106" s="48">
        <v>3.88</v>
      </c>
      <c r="I106" s="48">
        <v>4</v>
      </c>
      <c r="J106" s="48">
        <v>0.05</v>
      </c>
      <c r="K106" s="48">
        <v>0</v>
      </c>
      <c r="L106" s="49">
        <f>ROUND(T106,2)</f>
        <v>3.83</v>
      </c>
      <c r="M106" s="49">
        <f>ROUND(U106,2)</f>
        <v>1.66</v>
      </c>
      <c r="N106" s="44" t="str">
        <f t="shared" si="3"/>
        <v>Yếu</v>
      </c>
      <c r="O106" s="44" t="e">
        <v>#N/A</v>
      </c>
      <c r="P106" s="50"/>
      <c r="Q106" s="44" t="e">
        <v>#N/A</v>
      </c>
      <c r="R106" s="47" t="s">
        <v>1790</v>
      </c>
      <c r="S106" s="47" t="s">
        <v>54</v>
      </c>
      <c r="T106" s="49">
        <v>3.8299999999999996</v>
      </c>
      <c r="U106" s="51">
        <v>1.662857142857143</v>
      </c>
      <c r="V106" s="47" t="str">
        <f>RIGHT(S106, LEN(S106)-7)</f>
        <v>Quản Trị Du Lịch &amp; Khách Sạn (Đại Học)</v>
      </c>
    </row>
    <row r="107" spans="1:22" s="52" customFormat="1" ht="15" x14ac:dyDescent="0.25">
      <c r="A107" s="44">
        <f t="shared" si="2"/>
        <v>96</v>
      </c>
      <c r="B107" s="45" t="s">
        <v>344</v>
      </c>
      <c r="C107" s="45" t="s">
        <v>345</v>
      </c>
      <c r="D107" s="46">
        <v>38679</v>
      </c>
      <c r="E107" s="47" t="s">
        <v>1766</v>
      </c>
      <c r="F107" s="48">
        <v>19</v>
      </c>
      <c r="G107" s="48">
        <v>7.39</v>
      </c>
      <c r="H107" s="48">
        <v>3.13</v>
      </c>
      <c r="I107" s="48">
        <v>14</v>
      </c>
      <c r="J107" s="48">
        <v>7.85</v>
      </c>
      <c r="K107" s="48">
        <v>3.33</v>
      </c>
      <c r="L107" s="49">
        <f>ROUND(T107,2)</f>
        <v>7.59</v>
      </c>
      <c r="M107" s="49">
        <f>ROUND(U107,2)</f>
        <v>3.21</v>
      </c>
      <c r="N107" s="44" t="str">
        <f t="shared" si="3"/>
        <v>Khá</v>
      </c>
      <c r="O107" s="44" t="s">
        <v>21</v>
      </c>
      <c r="P107" s="50"/>
      <c r="Q107" s="44">
        <v>87.5</v>
      </c>
      <c r="R107" s="47" t="s">
        <v>1788</v>
      </c>
      <c r="S107" s="47" t="s">
        <v>54</v>
      </c>
      <c r="T107" s="49">
        <v>7.585151515151515</v>
      </c>
      <c r="U107" s="51">
        <v>3.2148484848484848</v>
      </c>
      <c r="V107" s="47" t="str">
        <f>RIGHT(S107, LEN(S107)-7)</f>
        <v>Quản Trị Du Lịch &amp; Khách Sạn (Đại Học)</v>
      </c>
    </row>
    <row r="108" spans="1:22" s="52" customFormat="1" ht="15" x14ac:dyDescent="0.25">
      <c r="A108" s="44">
        <f t="shared" si="2"/>
        <v>97</v>
      </c>
      <c r="B108" s="45" t="s">
        <v>346</v>
      </c>
      <c r="C108" s="45" t="s">
        <v>347</v>
      </c>
      <c r="D108" s="46">
        <v>38146</v>
      </c>
      <c r="E108" s="47" t="s">
        <v>1771</v>
      </c>
      <c r="F108" s="48">
        <v>16</v>
      </c>
      <c r="G108" s="48">
        <v>3.84</v>
      </c>
      <c r="H108" s="48">
        <v>1.5</v>
      </c>
      <c r="I108" s="48">
        <v>15</v>
      </c>
      <c r="J108" s="48">
        <v>5.29</v>
      </c>
      <c r="K108" s="48">
        <v>2.08</v>
      </c>
      <c r="L108" s="49">
        <f>ROUND(T108,2)</f>
        <v>4.54</v>
      </c>
      <c r="M108" s="49">
        <f>ROUND(U108,2)</f>
        <v>1.78</v>
      </c>
      <c r="N108" s="44" t="str">
        <f t="shared" si="3"/>
        <v>Yếu</v>
      </c>
      <c r="O108" s="44" t="s">
        <v>57</v>
      </c>
      <c r="P108" s="56"/>
      <c r="Q108" s="44">
        <v>74.5</v>
      </c>
      <c r="R108" s="47" t="s">
        <v>1791</v>
      </c>
      <c r="S108" s="47" t="s">
        <v>54</v>
      </c>
      <c r="T108" s="49">
        <v>4.5416129032258059</v>
      </c>
      <c r="U108" s="51">
        <v>1.7806451612903227</v>
      </c>
      <c r="V108" s="47" t="str">
        <f>RIGHT(S108, LEN(S108)-7)</f>
        <v>Quản Trị Du Lịch &amp; Khách Sạn (Đại Học)</v>
      </c>
    </row>
    <row r="109" spans="1:22" s="52" customFormat="1" ht="15" x14ac:dyDescent="0.25">
      <c r="A109" s="44">
        <f t="shared" si="2"/>
        <v>98</v>
      </c>
      <c r="B109" s="45" t="s">
        <v>348</v>
      </c>
      <c r="C109" s="45" t="s">
        <v>349</v>
      </c>
      <c r="D109" s="46">
        <v>38681</v>
      </c>
      <c r="E109" s="47" t="s">
        <v>1765</v>
      </c>
      <c r="F109" s="48">
        <v>18</v>
      </c>
      <c r="G109" s="48">
        <v>6.47</v>
      </c>
      <c r="H109" s="48">
        <v>2.4</v>
      </c>
      <c r="I109" s="48">
        <v>19</v>
      </c>
      <c r="J109" s="48">
        <v>6.63</v>
      </c>
      <c r="K109" s="48">
        <v>2.64</v>
      </c>
      <c r="L109" s="49">
        <f>ROUND(T109,2)</f>
        <v>6.55</v>
      </c>
      <c r="M109" s="49">
        <f>ROUND(U109,2)</f>
        <v>2.52</v>
      </c>
      <c r="N109" s="44" t="str">
        <f t="shared" si="3"/>
        <v>Trung Bình</v>
      </c>
      <c r="O109" s="44" t="s">
        <v>21</v>
      </c>
      <c r="P109" s="50"/>
      <c r="Q109" s="44">
        <v>89</v>
      </c>
      <c r="R109" s="47" t="s">
        <v>1788</v>
      </c>
      <c r="S109" s="47" t="s">
        <v>54</v>
      </c>
      <c r="T109" s="49">
        <v>6.552162162162162</v>
      </c>
      <c r="U109" s="51">
        <v>2.5232432432432432</v>
      </c>
      <c r="V109" s="47" t="str">
        <f>RIGHT(S109, LEN(S109)-7)</f>
        <v>Quản Trị Du Lịch &amp; Khách Sạn (Đại Học)</v>
      </c>
    </row>
    <row r="110" spans="1:22" s="52" customFormat="1" ht="15" x14ac:dyDescent="0.25">
      <c r="A110" s="44">
        <f t="shared" si="2"/>
        <v>99</v>
      </c>
      <c r="B110" s="45" t="s">
        <v>350</v>
      </c>
      <c r="C110" s="45" t="s">
        <v>351</v>
      </c>
      <c r="D110" s="46">
        <v>38645</v>
      </c>
      <c r="E110" s="47" t="s">
        <v>1765</v>
      </c>
      <c r="F110" s="48">
        <v>19</v>
      </c>
      <c r="G110" s="48">
        <v>7.57</v>
      </c>
      <c r="H110" s="48">
        <v>3.15</v>
      </c>
      <c r="I110" s="48">
        <v>19</v>
      </c>
      <c r="J110" s="48">
        <v>8.3800000000000008</v>
      </c>
      <c r="K110" s="48">
        <v>3.75</v>
      </c>
      <c r="L110" s="49">
        <f>ROUND(T110,2)</f>
        <v>7.98</v>
      </c>
      <c r="M110" s="49">
        <f>ROUND(U110,2)</f>
        <v>3.45</v>
      </c>
      <c r="N110" s="44" t="str">
        <f t="shared" si="3"/>
        <v>Giỏi</v>
      </c>
      <c r="O110" s="44" t="s">
        <v>21</v>
      </c>
      <c r="P110" s="50" t="s">
        <v>1758</v>
      </c>
      <c r="Q110" s="44">
        <v>82.5</v>
      </c>
      <c r="R110" s="47" t="s">
        <v>1788</v>
      </c>
      <c r="S110" s="47" t="s">
        <v>54</v>
      </c>
      <c r="T110" s="49">
        <v>7.9750000000000014</v>
      </c>
      <c r="U110" s="51">
        <v>3.4499999999999997</v>
      </c>
      <c r="V110" s="47" t="str">
        <f>RIGHT(S110, LEN(S110)-7)</f>
        <v>Quản Trị Du Lịch &amp; Khách Sạn (Đại Học)</v>
      </c>
    </row>
    <row r="111" spans="1:22" s="52" customFormat="1" ht="15" x14ac:dyDescent="0.25">
      <c r="A111" s="44">
        <f t="shared" si="2"/>
        <v>100</v>
      </c>
      <c r="B111" s="45" t="s">
        <v>33</v>
      </c>
      <c r="C111" s="45" t="s">
        <v>34</v>
      </c>
      <c r="D111" s="46">
        <v>38524</v>
      </c>
      <c r="E111" s="47" t="s">
        <v>1765</v>
      </c>
      <c r="F111" s="48">
        <v>19</v>
      </c>
      <c r="G111" s="48">
        <v>8.41</v>
      </c>
      <c r="H111" s="48">
        <v>3.63</v>
      </c>
      <c r="I111" s="48">
        <v>16</v>
      </c>
      <c r="J111" s="48">
        <v>9.4</v>
      </c>
      <c r="K111" s="48">
        <v>4</v>
      </c>
      <c r="L111" s="49">
        <f>ROUND(T111,2)</f>
        <v>8.86</v>
      </c>
      <c r="M111" s="49">
        <f>ROUND(U111,2)</f>
        <v>3.8</v>
      </c>
      <c r="N111" s="44" t="str">
        <f t="shared" si="3"/>
        <v>Xuất sắc</v>
      </c>
      <c r="O111" s="44" t="s">
        <v>21</v>
      </c>
      <c r="P111" s="50" t="s">
        <v>1758</v>
      </c>
      <c r="Q111" s="44">
        <v>81</v>
      </c>
      <c r="R111" s="47" t="s">
        <v>1788</v>
      </c>
      <c r="S111" s="47" t="s">
        <v>54</v>
      </c>
      <c r="T111" s="49">
        <v>8.8625714285714281</v>
      </c>
      <c r="U111" s="51">
        <v>3.7991428571428569</v>
      </c>
      <c r="V111" s="47" t="str">
        <f>RIGHT(S111, LEN(S111)-7)</f>
        <v>Quản Trị Du Lịch &amp; Khách Sạn (Đại Học)</v>
      </c>
    </row>
    <row r="112" spans="1:22" s="52" customFormat="1" ht="15" x14ac:dyDescent="0.25">
      <c r="A112" s="44">
        <f t="shared" si="2"/>
        <v>101</v>
      </c>
      <c r="B112" s="45" t="s">
        <v>352</v>
      </c>
      <c r="C112" s="45" t="s">
        <v>353</v>
      </c>
      <c r="D112" s="46">
        <v>38400</v>
      </c>
      <c r="E112" s="47" t="s">
        <v>1770</v>
      </c>
      <c r="F112" s="48">
        <v>19</v>
      </c>
      <c r="G112" s="48">
        <v>6.57</v>
      </c>
      <c r="H112" s="48">
        <v>2.5499999999999998</v>
      </c>
      <c r="I112" s="48">
        <v>17</v>
      </c>
      <c r="J112" s="48">
        <v>7.53</v>
      </c>
      <c r="K112" s="48">
        <v>3.17</v>
      </c>
      <c r="L112" s="49">
        <f>ROUND(T112,2)</f>
        <v>7.02</v>
      </c>
      <c r="M112" s="49">
        <f>ROUND(U112,2)</f>
        <v>2.84</v>
      </c>
      <c r="N112" s="44" t="str">
        <f t="shared" si="3"/>
        <v>Khá</v>
      </c>
      <c r="O112" s="44" t="s">
        <v>21</v>
      </c>
      <c r="P112" s="50"/>
      <c r="Q112" s="44">
        <v>84.5</v>
      </c>
      <c r="R112" s="47" t="s">
        <v>1790</v>
      </c>
      <c r="S112" s="47" t="s">
        <v>54</v>
      </c>
      <c r="T112" s="49">
        <v>7.0233333333333334</v>
      </c>
      <c r="U112" s="51">
        <v>2.8427777777777781</v>
      </c>
      <c r="V112" s="47" t="str">
        <f>RIGHT(S112, LEN(S112)-7)</f>
        <v>Quản Trị Du Lịch &amp; Khách Sạn (Đại Học)</v>
      </c>
    </row>
    <row r="113" spans="1:22" s="52" customFormat="1" ht="15" x14ac:dyDescent="0.25">
      <c r="A113" s="44">
        <f t="shared" si="2"/>
        <v>102</v>
      </c>
      <c r="B113" s="45" t="s">
        <v>25</v>
      </c>
      <c r="C113" s="45" t="s">
        <v>26</v>
      </c>
      <c r="D113" s="46">
        <v>38552</v>
      </c>
      <c r="E113" s="47" t="s">
        <v>1765</v>
      </c>
      <c r="F113" s="48">
        <v>19</v>
      </c>
      <c r="G113" s="48">
        <v>8.51</v>
      </c>
      <c r="H113" s="48">
        <v>3.67</v>
      </c>
      <c r="I113" s="48">
        <v>19</v>
      </c>
      <c r="J113" s="48">
        <v>8.93</v>
      </c>
      <c r="K113" s="48">
        <v>3.81</v>
      </c>
      <c r="L113" s="49">
        <f>ROUND(T113,2)</f>
        <v>8.7200000000000006</v>
      </c>
      <c r="M113" s="49">
        <f>ROUND(U113,2)</f>
        <v>3.74</v>
      </c>
      <c r="N113" s="44" t="str">
        <f t="shared" si="3"/>
        <v>Xuất sắc</v>
      </c>
      <c r="O113" s="44" t="s">
        <v>23</v>
      </c>
      <c r="P113" s="50" t="s">
        <v>1758</v>
      </c>
      <c r="Q113" s="44">
        <v>100</v>
      </c>
      <c r="R113" s="47" t="s">
        <v>1788</v>
      </c>
      <c r="S113" s="47" t="s">
        <v>54</v>
      </c>
      <c r="T113" s="49">
        <v>8.7200000000000006</v>
      </c>
      <c r="U113" s="51">
        <v>3.74</v>
      </c>
      <c r="V113" s="47" t="str">
        <f>RIGHT(S113, LEN(S113)-7)</f>
        <v>Quản Trị Du Lịch &amp; Khách Sạn (Đại Học)</v>
      </c>
    </row>
    <row r="114" spans="1:22" s="52" customFormat="1" ht="15" x14ac:dyDescent="0.25">
      <c r="A114" s="44">
        <f t="shared" si="2"/>
        <v>103</v>
      </c>
      <c r="B114" s="45" t="s">
        <v>354</v>
      </c>
      <c r="C114" s="45" t="s">
        <v>355</v>
      </c>
      <c r="D114" s="46">
        <v>38487</v>
      </c>
      <c r="E114" s="47" t="s">
        <v>1767</v>
      </c>
      <c r="F114" s="48">
        <v>19</v>
      </c>
      <c r="G114" s="48">
        <v>4.55</v>
      </c>
      <c r="H114" s="48">
        <v>1.28</v>
      </c>
      <c r="I114" s="48">
        <v>15</v>
      </c>
      <c r="J114" s="48">
        <v>4.97</v>
      </c>
      <c r="K114" s="48">
        <v>1.88</v>
      </c>
      <c r="L114" s="49">
        <f>ROUND(T114,2)</f>
        <v>4.74</v>
      </c>
      <c r="M114" s="49">
        <f>ROUND(U114,2)</f>
        <v>1.54</v>
      </c>
      <c r="N114" s="44" t="str">
        <f t="shared" si="3"/>
        <v>Yếu</v>
      </c>
      <c r="O114" s="44" t="s">
        <v>23</v>
      </c>
      <c r="P114" s="50"/>
      <c r="Q114" s="44">
        <v>97.5</v>
      </c>
      <c r="R114" s="47" t="s">
        <v>1789</v>
      </c>
      <c r="S114" s="47" t="s">
        <v>54</v>
      </c>
      <c r="T114" s="49">
        <v>4.7352941176470589</v>
      </c>
      <c r="U114" s="51">
        <v>1.5447058823529412</v>
      </c>
      <c r="V114" s="47" t="str">
        <f>RIGHT(S114, LEN(S114)-7)</f>
        <v>Quản Trị Du Lịch &amp; Khách Sạn (Đại Học)</v>
      </c>
    </row>
    <row r="115" spans="1:22" s="52" customFormat="1" ht="15" x14ac:dyDescent="0.25">
      <c r="A115" s="44">
        <f t="shared" si="2"/>
        <v>104</v>
      </c>
      <c r="B115" s="45" t="s">
        <v>75</v>
      </c>
      <c r="C115" s="45" t="s">
        <v>76</v>
      </c>
      <c r="D115" s="46">
        <v>38439</v>
      </c>
      <c r="E115" s="47" t="s">
        <v>1765</v>
      </c>
      <c r="F115" s="48">
        <v>18</v>
      </c>
      <c r="G115" s="48">
        <v>7.63</v>
      </c>
      <c r="H115" s="48">
        <v>3.16</v>
      </c>
      <c r="I115" s="48">
        <v>18</v>
      </c>
      <c r="J115" s="48">
        <v>9.0399999999999991</v>
      </c>
      <c r="K115" s="48">
        <v>3.94</v>
      </c>
      <c r="L115" s="49">
        <f>ROUND(T115,2)</f>
        <v>8.34</v>
      </c>
      <c r="M115" s="49">
        <f>ROUND(U115,2)</f>
        <v>3.55</v>
      </c>
      <c r="N115" s="44" t="str">
        <f t="shared" si="3"/>
        <v>Giỏi</v>
      </c>
      <c r="O115" s="44" t="s">
        <v>21</v>
      </c>
      <c r="P115" s="50" t="s">
        <v>1758</v>
      </c>
      <c r="Q115" s="44">
        <v>87.5</v>
      </c>
      <c r="R115" s="47" t="s">
        <v>1788</v>
      </c>
      <c r="S115" s="47" t="s">
        <v>54</v>
      </c>
      <c r="T115" s="49">
        <v>8.3349999999999991</v>
      </c>
      <c r="U115" s="51">
        <v>3.5500000000000003</v>
      </c>
      <c r="V115" s="47" t="str">
        <f>RIGHT(S115, LEN(S115)-7)</f>
        <v>Quản Trị Du Lịch &amp; Khách Sạn (Đại Học)</v>
      </c>
    </row>
    <row r="116" spans="1:22" s="52" customFormat="1" ht="15" x14ac:dyDescent="0.25">
      <c r="A116" s="44">
        <f t="shared" si="2"/>
        <v>105</v>
      </c>
      <c r="B116" s="45" t="s">
        <v>356</v>
      </c>
      <c r="C116" s="45" t="s">
        <v>357</v>
      </c>
      <c r="D116" s="46">
        <v>38301</v>
      </c>
      <c r="E116" s="47" t="s">
        <v>1770</v>
      </c>
      <c r="F116" s="48">
        <v>19</v>
      </c>
      <c r="G116" s="48">
        <v>7.76</v>
      </c>
      <c r="H116" s="48">
        <v>3.25</v>
      </c>
      <c r="I116" s="48">
        <v>12</v>
      </c>
      <c r="J116" s="48">
        <v>8.83</v>
      </c>
      <c r="K116" s="48">
        <v>3.94</v>
      </c>
      <c r="L116" s="49">
        <f>ROUND(T116,2)</f>
        <v>8.17</v>
      </c>
      <c r="M116" s="49">
        <f>ROUND(U116,2)</f>
        <v>3.52</v>
      </c>
      <c r="N116" s="44" t="str">
        <f t="shared" si="3"/>
        <v>Giỏi</v>
      </c>
      <c r="O116" s="44" t="s">
        <v>21</v>
      </c>
      <c r="P116" s="50" t="s">
        <v>1758</v>
      </c>
      <c r="Q116" s="44">
        <v>84.5</v>
      </c>
      <c r="R116" s="47" t="s">
        <v>1790</v>
      </c>
      <c r="S116" s="47" t="s">
        <v>54</v>
      </c>
      <c r="T116" s="49">
        <v>8.1741935483870964</v>
      </c>
      <c r="U116" s="51">
        <v>3.5170967741935484</v>
      </c>
      <c r="V116" s="47" t="str">
        <f>RIGHT(S116, LEN(S116)-7)</f>
        <v>Quản Trị Du Lịch &amp; Khách Sạn (Đại Học)</v>
      </c>
    </row>
    <row r="117" spans="1:22" s="52" customFormat="1" ht="15" x14ac:dyDescent="0.25">
      <c r="A117" s="44">
        <f t="shared" si="2"/>
        <v>106</v>
      </c>
      <c r="B117" s="45" t="s">
        <v>358</v>
      </c>
      <c r="C117" s="45" t="s">
        <v>359</v>
      </c>
      <c r="D117" s="46">
        <v>38371</v>
      </c>
      <c r="E117" s="47" t="s">
        <v>1769</v>
      </c>
      <c r="F117" s="48">
        <v>17</v>
      </c>
      <c r="G117" s="48">
        <v>5.57</v>
      </c>
      <c r="H117" s="48">
        <v>1.8</v>
      </c>
      <c r="I117" s="48">
        <v>19</v>
      </c>
      <c r="J117" s="48">
        <v>7.29</v>
      </c>
      <c r="K117" s="48">
        <v>3.03</v>
      </c>
      <c r="L117" s="49">
        <f>ROUND(T117,2)</f>
        <v>6.48</v>
      </c>
      <c r="M117" s="49">
        <f>ROUND(U117,2)</f>
        <v>2.4500000000000002</v>
      </c>
      <c r="N117" s="44" t="str">
        <f t="shared" si="3"/>
        <v>Trung Bình</v>
      </c>
      <c r="O117" s="44" t="s">
        <v>21</v>
      </c>
      <c r="P117" s="50"/>
      <c r="Q117" s="44">
        <v>87.5</v>
      </c>
      <c r="R117" s="47" t="s">
        <v>1789</v>
      </c>
      <c r="S117" s="47" t="s">
        <v>54</v>
      </c>
      <c r="T117" s="49">
        <v>6.4777777777777779</v>
      </c>
      <c r="U117" s="51">
        <v>2.4491666666666663</v>
      </c>
      <c r="V117" s="47" t="str">
        <f>RIGHT(S117, LEN(S117)-7)</f>
        <v>Quản Trị Du Lịch &amp; Khách Sạn (Đại Học)</v>
      </c>
    </row>
    <row r="118" spans="1:22" s="52" customFormat="1" ht="15" x14ac:dyDescent="0.25">
      <c r="A118" s="44">
        <f t="shared" si="2"/>
        <v>107</v>
      </c>
      <c r="B118" s="45" t="s">
        <v>360</v>
      </c>
      <c r="C118" s="45" t="s">
        <v>361</v>
      </c>
      <c r="D118" s="46">
        <v>38369</v>
      </c>
      <c r="E118" s="47" t="s">
        <v>1766</v>
      </c>
      <c r="F118" s="48">
        <v>19</v>
      </c>
      <c r="G118" s="48">
        <v>6.89</v>
      </c>
      <c r="H118" s="48">
        <v>2.79</v>
      </c>
      <c r="I118" s="48">
        <v>14</v>
      </c>
      <c r="J118" s="48">
        <v>7.81</v>
      </c>
      <c r="K118" s="48">
        <v>3.45</v>
      </c>
      <c r="L118" s="49">
        <f>ROUND(T118,2)</f>
        <v>7.28</v>
      </c>
      <c r="M118" s="49">
        <f>ROUND(U118,2)</f>
        <v>3.07</v>
      </c>
      <c r="N118" s="44" t="str">
        <f t="shared" si="3"/>
        <v>Khá</v>
      </c>
      <c r="O118" s="44" t="s">
        <v>57</v>
      </c>
      <c r="P118" s="50"/>
      <c r="Q118" s="44">
        <v>77</v>
      </c>
      <c r="R118" s="47" t="s">
        <v>1788</v>
      </c>
      <c r="S118" s="47" t="s">
        <v>54</v>
      </c>
      <c r="T118" s="49">
        <v>7.2803030303030303</v>
      </c>
      <c r="U118" s="51">
        <v>3.0700000000000003</v>
      </c>
      <c r="V118" s="47" t="str">
        <f>RIGHT(S118, LEN(S118)-7)</f>
        <v>Quản Trị Du Lịch &amp; Khách Sạn (Đại Học)</v>
      </c>
    </row>
    <row r="119" spans="1:22" s="52" customFormat="1" ht="15" x14ac:dyDescent="0.25">
      <c r="A119" s="44">
        <f t="shared" si="2"/>
        <v>108</v>
      </c>
      <c r="B119" s="45" t="s">
        <v>362</v>
      </c>
      <c r="C119" s="45" t="s">
        <v>363</v>
      </c>
      <c r="D119" s="46">
        <v>38422</v>
      </c>
      <c r="E119" s="47" t="s">
        <v>1771</v>
      </c>
      <c r="F119" s="48">
        <v>18</v>
      </c>
      <c r="G119" s="48">
        <v>3.76</v>
      </c>
      <c r="H119" s="48">
        <v>1.1200000000000001</v>
      </c>
      <c r="I119" s="48">
        <v>19</v>
      </c>
      <c r="J119" s="48">
        <v>4.3499999999999996</v>
      </c>
      <c r="K119" s="48">
        <v>1.38</v>
      </c>
      <c r="L119" s="49">
        <f>ROUND(T119,2)</f>
        <v>4.0599999999999996</v>
      </c>
      <c r="M119" s="49">
        <f>ROUND(U119,2)</f>
        <v>1.25</v>
      </c>
      <c r="N119" s="44" t="str">
        <f t="shared" si="3"/>
        <v>Yếu</v>
      </c>
      <c r="O119" s="44" t="s">
        <v>57</v>
      </c>
      <c r="P119" s="50"/>
      <c r="Q119" s="44">
        <v>67.5</v>
      </c>
      <c r="R119" s="47" t="s">
        <v>1791</v>
      </c>
      <c r="S119" s="47" t="s">
        <v>54</v>
      </c>
      <c r="T119" s="49">
        <v>4.0629729729729727</v>
      </c>
      <c r="U119" s="51">
        <v>1.2535135135135136</v>
      </c>
      <c r="V119" s="47" t="str">
        <f>RIGHT(S119, LEN(S119)-7)</f>
        <v>Quản Trị Du Lịch &amp; Khách Sạn (Đại Học)</v>
      </c>
    </row>
    <row r="120" spans="1:22" s="52" customFormat="1" ht="15" x14ac:dyDescent="0.25">
      <c r="A120" s="44">
        <f t="shared" si="2"/>
        <v>109</v>
      </c>
      <c r="B120" s="45" t="s">
        <v>364</v>
      </c>
      <c r="C120" s="45" t="s">
        <v>365</v>
      </c>
      <c r="D120" s="46">
        <v>38589</v>
      </c>
      <c r="E120" s="47" t="s">
        <v>1768</v>
      </c>
      <c r="F120" s="48">
        <v>18</v>
      </c>
      <c r="G120" s="48">
        <v>8.49</v>
      </c>
      <c r="H120" s="48">
        <v>3.75</v>
      </c>
      <c r="I120" s="48">
        <v>18</v>
      </c>
      <c r="J120" s="48">
        <v>8.82</v>
      </c>
      <c r="K120" s="48">
        <v>3.83</v>
      </c>
      <c r="L120" s="49">
        <f>ROUND(T120,2)</f>
        <v>8.66</v>
      </c>
      <c r="M120" s="49">
        <f>ROUND(U120,2)</f>
        <v>3.79</v>
      </c>
      <c r="N120" s="44" t="str">
        <f t="shared" si="3"/>
        <v>Xuất sắc</v>
      </c>
      <c r="O120" s="44" t="s">
        <v>23</v>
      </c>
      <c r="P120" s="50" t="s">
        <v>1758</v>
      </c>
      <c r="Q120" s="44">
        <v>100</v>
      </c>
      <c r="R120" s="47" t="s">
        <v>1790</v>
      </c>
      <c r="S120" s="47" t="s">
        <v>54</v>
      </c>
      <c r="T120" s="49">
        <v>8.6549999999999994</v>
      </c>
      <c r="U120" s="51">
        <v>3.79</v>
      </c>
      <c r="V120" s="47" t="str">
        <f>RIGHT(S120, LEN(S120)-7)</f>
        <v>Quản Trị Du Lịch &amp; Khách Sạn (Đại Học)</v>
      </c>
    </row>
    <row r="121" spans="1:22" s="52" customFormat="1" ht="15" x14ac:dyDescent="0.25">
      <c r="A121" s="44">
        <f t="shared" si="2"/>
        <v>110</v>
      </c>
      <c r="B121" s="45" t="s">
        <v>366</v>
      </c>
      <c r="C121" s="45" t="s">
        <v>367</v>
      </c>
      <c r="D121" s="46">
        <v>38593</v>
      </c>
      <c r="E121" s="47" t="s">
        <v>1766</v>
      </c>
      <c r="F121" s="48">
        <v>18</v>
      </c>
      <c r="G121" s="48">
        <v>7.07</v>
      </c>
      <c r="H121" s="48">
        <v>2.9</v>
      </c>
      <c r="I121" s="48">
        <v>19</v>
      </c>
      <c r="J121" s="48">
        <v>8.08</v>
      </c>
      <c r="K121" s="48">
        <v>3.52</v>
      </c>
      <c r="L121" s="49">
        <f>ROUND(T121,2)</f>
        <v>7.59</v>
      </c>
      <c r="M121" s="49">
        <f>ROUND(U121,2)</f>
        <v>3.22</v>
      </c>
      <c r="N121" s="44" t="str">
        <f t="shared" si="3"/>
        <v>Khá</v>
      </c>
      <c r="O121" s="44" t="s">
        <v>23</v>
      </c>
      <c r="P121" s="50"/>
      <c r="Q121" s="44">
        <v>93</v>
      </c>
      <c r="R121" s="47" t="s">
        <v>1788</v>
      </c>
      <c r="S121" s="47" t="s">
        <v>54</v>
      </c>
      <c r="T121" s="49">
        <v>7.5886486486486495</v>
      </c>
      <c r="U121" s="51">
        <v>3.2183783783783779</v>
      </c>
      <c r="V121" s="47" t="str">
        <f>RIGHT(S121, LEN(S121)-7)</f>
        <v>Quản Trị Du Lịch &amp; Khách Sạn (Đại Học)</v>
      </c>
    </row>
    <row r="122" spans="1:22" s="52" customFormat="1" ht="15" x14ac:dyDescent="0.25">
      <c r="A122" s="44">
        <f t="shared" si="2"/>
        <v>111</v>
      </c>
      <c r="B122" s="45" t="s">
        <v>368</v>
      </c>
      <c r="C122" s="45" t="s">
        <v>369</v>
      </c>
      <c r="D122" s="46">
        <v>38154</v>
      </c>
      <c r="E122" s="47" t="s">
        <v>1767</v>
      </c>
      <c r="F122" s="48">
        <v>17</v>
      </c>
      <c r="G122" s="48">
        <v>6.91</v>
      </c>
      <c r="H122" s="48">
        <v>2.81</v>
      </c>
      <c r="I122" s="48">
        <v>18</v>
      </c>
      <c r="J122" s="48">
        <v>8.11</v>
      </c>
      <c r="K122" s="48">
        <v>3.54</v>
      </c>
      <c r="L122" s="49">
        <f>ROUND(T122,2)</f>
        <v>7.53</v>
      </c>
      <c r="M122" s="49">
        <f>ROUND(U122,2)</f>
        <v>3.19</v>
      </c>
      <c r="N122" s="44" t="str">
        <f t="shared" si="3"/>
        <v>Khá</v>
      </c>
      <c r="O122" s="44" t="s">
        <v>23</v>
      </c>
      <c r="P122" s="50"/>
      <c r="Q122" s="44">
        <v>90</v>
      </c>
      <c r="R122" s="47" t="s">
        <v>1789</v>
      </c>
      <c r="S122" s="47" t="s">
        <v>54</v>
      </c>
      <c r="T122" s="49">
        <v>7.5271428571428567</v>
      </c>
      <c r="U122" s="51">
        <v>3.1854285714285715</v>
      </c>
      <c r="V122" s="47" t="str">
        <f>RIGHT(S122, LEN(S122)-7)</f>
        <v>Quản Trị Du Lịch &amp; Khách Sạn (Đại Học)</v>
      </c>
    </row>
    <row r="123" spans="1:22" s="52" customFormat="1" ht="15" x14ac:dyDescent="0.25">
      <c r="A123" s="44">
        <f t="shared" si="2"/>
        <v>112</v>
      </c>
      <c r="B123" s="45" t="s">
        <v>370</v>
      </c>
      <c r="C123" s="45" t="s">
        <v>371</v>
      </c>
      <c r="D123" s="46">
        <v>37879</v>
      </c>
      <c r="E123" s="47" t="s">
        <v>1768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9" t="e">
        <f>ROUND(T123,2)</f>
        <v>#DIV/0!</v>
      </c>
      <c r="M123" s="49" t="e">
        <f>ROUND(U123,2)</f>
        <v>#DIV/0!</v>
      </c>
      <c r="N123" s="44" t="e">
        <f t="shared" si="3"/>
        <v>#DIV/0!</v>
      </c>
      <c r="O123" s="44" t="s">
        <v>70</v>
      </c>
      <c r="P123" s="50"/>
      <c r="Q123" s="44">
        <v>0</v>
      </c>
      <c r="R123" s="47" t="s">
        <v>1790</v>
      </c>
      <c r="S123" s="47" t="s">
        <v>54</v>
      </c>
      <c r="T123" s="49" t="e">
        <v>#DIV/0!</v>
      </c>
      <c r="U123" s="51" t="e">
        <v>#DIV/0!</v>
      </c>
      <c r="V123" s="47" t="str">
        <f>RIGHT(S123, LEN(S123)-7)</f>
        <v>Quản Trị Du Lịch &amp; Khách Sạn (Đại Học)</v>
      </c>
    </row>
    <row r="124" spans="1:22" s="52" customFormat="1" ht="15" x14ac:dyDescent="0.25">
      <c r="A124" s="44">
        <f t="shared" si="2"/>
        <v>113</v>
      </c>
      <c r="B124" s="45" t="s">
        <v>372</v>
      </c>
      <c r="C124" s="45" t="s">
        <v>373</v>
      </c>
      <c r="D124" s="46">
        <v>38471</v>
      </c>
      <c r="E124" s="47" t="s">
        <v>1765</v>
      </c>
      <c r="F124" s="48">
        <v>18</v>
      </c>
      <c r="G124" s="48">
        <v>7.92</v>
      </c>
      <c r="H124" s="48">
        <v>3.38</v>
      </c>
      <c r="I124" s="48">
        <v>18</v>
      </c>
      <c r="J124" s="48">
        <v>8.58</v>
      </c>
      <c r="K124" s="48">
        <v>3.74</v>
      </c>
      <c r="L124" s="49">
        <f>ROUND(T124,2)</f>
        <v>8.25</v>
      </c>
      <c r="M124" s="49">
        <f>ROUND(U124,2)</f>
        <v>3.56</v>
      </c>
      <c r="N124" s="44" t="str">
        <f t="shared" si="3"/>
        <v>Giỏi</v>
      </c>
      <c r="O124" s="44" t="s">
        <v>23</v>
      </c>
      <c r="P124" s="50" t="s">
        <v>1758</v>
      </c>
      <c r="Q124" s="44">
        <v>90</v>
      </c>
      <c r="R124" s="47" t="s">
        <v>1788</v>
      </c>
      <c r="S124" s="47" t="s">
        <v>54</v>
      </c>
      <c r="T124" s="49">
        <v>8.25</v>
      </c>
      <c r="U124" s="51">
        <v>3.56</v>
      </c>
      <c r="V124" s="47" t="str">
        <f>RIGHT(S124, LEN(S124)-7)</f>
        <v>Quản Trị Du Lịch &amp; Khách Sạn (Đại Học)</v>
      </c>
    </row>
    <row r="125" spans="1:22" s="52" customFormat="1" ht="15" x14ac:dyDescent="0.25">
      <c r="A125" s="44">
        <f t="shared" si="2"/>
        <v>114</v>
      </c>
      <c r="B125" s="53" t="s">
        <v>374</v>
      </c>
      <c r="C125" s="53" t="s">
        <v>375</v>
      </c>
      <c r="D125" s="54">
        <v>38411</v>
      </c>
      <c r="E125" s="47" t="s">
        <v>1769</v>
      </c>
      <c r="F125" s="55">
        <v>19</v>
      </c>
      <c r="G125" s="55">
        <v>4.72</v>
      </c>
      <c r="H125" s="55">
        <v>1.61</v>
      </c>
      <c r="I125" s="55">
        <v>19</v>
      </c>
      <c r="J125" s="55">
        <v>5.92</v>
      </c>
      <c r="K125" s="55">
        <v>2.1800000000000002</v>
      </c>
      <c r="L125" s="49">
        <f>ROUND(T125,2)</f>
        <v>5.32</v>
      </c>
      <c r="M125" s="49">
        <f>ROUND(U125,2)</f>
        <v>1.9</v>
      </c>
      <c r="N125" s="44" t="str">
        <f t="shared" si="3"/>
        <v>Yếu</v>
      </c>
      <c r="O125" s="44" t="s">
        <v>23</v>
      </c>
      <c r="P125" s="50"/>
      <c r="Q125" s="44">
        <v>92.5</v>
      </c>
      <c r="R125" s="47" t="s">
        <v>1789</v>
      </c>
      <c r="S125" s="47" t="s">
        <v>54</v>
      </c>
      <c r="T125" s="49">
        <v>5.32</v>
      </c>
      <c r="U125" s="51">
        <v>1.8950000000000002</v>
      </c>
      <c r="V125" s="47" t="str">
        <f>RIGHT(S125, LEN(S125)-7)</f>
        <v>Quản Trị Du Lịch &amp; Khách Sạn (Đại Học)</v>
      </c>
    </row>
    <row r="126" spans="1:22" s="52" customFormat="1" ht="15" x14ac:dyDescent="0.25">
      <c r="A126" s="44">
        <f t="shared" si="2"/>
        <v>115</v>
      </c>
      <c r="B126" s="53" t="s">
        <v>376</v>
      </c>
      <c r="C126" s="53" t="s">
        <v>377</v>
      </c>
      <c r="D126" s="54">
        <v>38576</v>
      </c>
      <c r="E126" s="47" t="s">
        <v>1771</v>
      </c>
      <c r="F126" s="55">
        <v>18</v>
      </c>
      <c r="G126" s="55">
        <v>7.48</v>
      </c>
      <c r="H126" s="55">
        <v>3.09</v>
      </c>
      <c r="I126" s="55">
        <v>18</v>
      </c>
      <c r="J126" s="55">
        <v>8.86</v>
      </c>
      <c r="K126" s="55">
        <v>3.89</v>
      </c>
      <c r="L126" s="49">
        <f>ROUND(T126,2)</f>
        <v>8.17</v>
      </c>
      <c r="M126" s="49">
        <f>ROUND(U126,2)</f>
        <v>3.49</v>
      </c>
      <c r="N126" s="44" t="str">
        <f t="shared" si="3"/>
        <v>Giỏi</v>
      </c>
      <c r="O126" s="44" t="s">
        <v>21</v>
      </c>
      <c r="P126" s="50" t="s">
        <v>1758</v>
      </c>
      <c r="Q126" s="44">
        <v>81.5</v>
      </c>
      <c r="R126" s="47" t="s">
        <v>1791</v>
      </c>
      <c r="S126" s="47" t="s">
        <v>54</v>
      </c>
      <c r="T126" s="49">
        <v>8.17</v>
      </c>
      <c r="U126" s="51">
        <v>3.4899999999999998</v>
      </c>
      <c r="V126" s="47" t="str">
        <f>RIGHT(S126, LEN(S126)-7)</f>
        <v>Quản Trị Du Lịch &amp; Khách Sạn (Đại Học)</v>
      </c>
    </row>
    <row r="127" spans="1:22" s="52" customFormat="1" ht="15" x14ac:dyDescent="0.25">
      <c r="A127" s="44">
        <f t="shared" si="2"/>
        <v>116</v>
      </c>
      <c r="B127" s="53" t="s">
        <v>378</v>
      </c>
      <c r="C127" s="53" t="s">
        <v>379</v>
      </c>
      <c r="D127" s="54">
        <v>38539</v>
      </c>
      <c r="E127" s="47" t="s">
        <v>1765</v>
      </c>
      <c r="F127" s="55">
        <v>13</v>
      </c>
      <c r="G127" s="55">
        <v>6.19</v>
      </c>
      <c r="H127" s="55">
        <v>2.38</v>
      </c>
      <c r="I127" s="55">
        <v>18</v>
      </c>
      <c r="J127" s="55">
        <v>7.55</v>
      </c>
      <c r="K127" s="55">
        <v>3.24</v>
      </c>
      <c r="L127" s="49">
        <f>ROUND(T127,2)</f>
        <v>6.98</v>
      </c>
      <c r="M127" s="49">
        <f>ROUND(U127,2)</f>
        <v>2.88</v>
      </c>
      <c r="N127" s="44" t="str">
        <f t="shared" si="3"/>
        <v>Khá</v>
      </c>
      <c r="O127" s="44" t="s">
        <v>21</v>
      </c>
      <c r="P127" s="50"/>
      <c r="Q127" s="44">
        <v>87.5</v>
      </c>
      <c r="R127" s="47" t="s">
        <v>1788</v>
      </c>
      <c r="S127" s="47" t="s">
        <v>54</v>
      </c>
      <c r="T127" s="49">
        <v>6.9796774193548385</v>
      </c>
      <c r="U127" s="51">
        <v>2.8793548387096775</v>
      </c>
      <c r="V127" s="47" t="str">
        <f>RIGHT(S127, LEN(S127)-7)</f>
        <v>Quản Trị Du Lịch &amp; Khách Sạn (Đại Học)</v>
      </c>
    </row>
    <row r="128" spans="1:22" s="52" customFormat="1" ht="15" x14ac:dyDescent="0.25">
      <c r="A128" s="44">
        <f t="shared" si="2"/>
        <v>117</v>
      </c>
      <c r="B128" s="53" t="s">
        <v>380</v>
      </c>
      <c r="C128" s="53" t="s">
        <v>381</v>
      </c>
      <c r="D128" s="54">
        <v>38660</v>
      </c>
      <c r="E128" s="47" t="s">
        <v>1765</v>
      </c>
      <c r="F128" s="55">
        <v>17</v>
      </c>
      <c r="G128" s="55">
        <v>5.44</v>
      </c>
      <c r="H128" s="55">
        <v>1.88</v>
      </c>
      <c r="I128" s="55">
        <v>13</v>
      </c>
      <c r="J128" s="55">
        <v>3.48</v>
      </c>
      <c r="K128" s="55">
        <v>1.3</v>
      </c>
      <c r="L128" s="49">
        <f>ROUND(T128,2)</f>
        <v>4.59</v>
      </c>
      <c r="M128" s="49">
        <f>ROUND(U128,2)</f>
        <v>1.63</v>
      </c>
      <c r="N128" s="44" t="str">
        <f t="shared" si="3"/>
        <v>Yếu</v>
      </c>
      <c r="O128" s="44" t="s">
        <v>57</v>
      </c>
      <c r="P128" s="50"/>
      <c r="Q128" s="44">
        <v>75</v>
      </c>
      <c r="R128" s="47" t="s">
        <v>1788</v>
      </c>
      <c r="S128" s="47" t="s">
        <v>54</v>
      </c>
      <c r="T128" s="49">
        <v>4.5906666666666665</v>
      </c>
      <c r="U128" s="51">
        <v>1.6286666666666667</v>
      </c>
      <c r="V128" s="47" t="str">
        <f>RIGHT(S128, LEN(S128)-7)</f>
        <v>Quản Trị Du Lịch &amp; Khách Sạn (Đại Học)</v>
      </c>
    </row>
    <row r="129" spans="1:22" s="52" customFormat="1" ht="15" x14ac:dyDescent="0.25">
      <c r="A129" s="44">
        <f t="shared" si="2"/>
        <v>118</v>
      </c>
      <c r="B129" s="53" t="s">
        <v>382</v>
      </c>
      <c r="C129" s="53" t="s">
        <v>383</v>
      </c>
      <c r="D129" s="54">
        <v>37647</v>
      </c>
      <c r="E129" s="47" t="s">
        <v>1768</v>
      </c>
      <c r="F129" s="55">
        <v>0</v>
      </c>
      <c r="G129" s="55">
        <v>0</v>
      </c>
      <c r="H129" s="55">
        <v>0</v>
      </c>
      <c r="I129" s="55">
        <v>3</v>
      </c>
      <c r="J129" s="55">
        <v>0</v>
      </c>
      <c r="K129" s="55">
        <v>0</v>
      </c>
      <c r="L129" s="49">
        <f>ROUND(T129,2)</f>
        <v>0</v>
      </c>
      <c r="M129" s="49">
        <f>ROUND(U129,2)</f>
        <v>0</v>
      </c>
      <c r="N129" s="44" t="str">
        <f t="shared" si="3"/>
        <v>Yếu</v>
      </c>
      <c r="O129" s="44" t="e">
        <v>#N/A</v>
      </c>
      <c r="P129" s="50"/>
      <c r="Q129" s="44" t="e">
        <v>#N/A</v>
      </c>
      <c r="R129" s="47" t="s">
        <v>1790</v>
      </c>
      <c r="S129" s="47" t="s">
        <v>54</v>
      </c>
      <c r="T129" s="49">
        <v>0</v>
      </c>
      <c r="U129" s="51">
        <v>0</v>
      </c>
      <c r="V129" s="47" t="str">
        <f>RIGHT(S129, LEN(S129)-7)</f>
        <v>Quản Trị Du Lịch &amp; Khách Sạn (Đại Học)</v>
      </c>
    </row>
    <row r="130" spans="1:22" s="52" customFormat="1" ht="15" x14ac:dyDescent="0.25">
      <c r="A130" s="44">
        <f t="shared" si="2"/>
        <v>119</v>
      </c>
      <c r="B130" s="45" t="s">
        <v>384</v>
      </c>
      <c r="C130" s="45" t="s">
        <v>385</v>
      </c>
      <c r="D130" s="46">
        <v>38581</v>
      </c>
      <c r="E130" s="47" t="s">
        <v>1766</v>
      </c>
      <c r="F130" s="48">
        <v>19</v>
      </c>
      <c r="G130" s="48">
        <v>7.57</v>
      </c>
      <c r="H130" s="48">
        <v>3.24</v>
      </c>
      <c r="I130" s="48">
        <v>18</v>
      </c>
      <c r="J130" s="48">
        <v>6.99</v>
      </c>
      <c r="K130" s="48">
        <v>2.84</v>
      </c>
      <c r="L130" s="49">
        <f>ROUND(T130,2)</f>
        <v>7.29</v>
      </c>
      <c r="M130" s="49">
        <f>ROUND(U130,2)</f>
        <v>3.05</v>
      </c>
      <c r="N130" s="44" t="str">
        <f t="shared" si="3"/>
        <v>Khá</v>
      </c>
      <c r="O130" s="44" t="s">
        <v>21</v>
      </c>
      <c r="P130" s="50"/>
      <c r="Q130" s="44">
        <v>80</v>
      </c>
      <c r="R130" s="47" t="s">
        <v>1788</v>
      </c>
      <c r="S130" s="47" t="s">
        <v>54</v>
      </c>
      <c r="T130" s="49">
        <v>7.2878378378378388</v>
      </c>
      <c r="U130" s="51">
        <v>3.0454054054054054</v>
      </c>
      <c r="V130" s="47" t="str">
        <f>RIGHT(S130, LEN(S130)-7)</f>
        <v>Quản Trị Du Lịch &amp; Khách Sạn (Đại Học)</v>
      </c>
    </row>
    <row r="131" spans="1:22" s="52" customFormat="1" ht="15" x14ac:dyDescent="0.25">
      <c r="A131" s="44">
        <f t="shared" si="2"/>
        <v>120</v>
      </c>
      <c r="B131" s="45" t="s">
        <v>386</v>
      </c>
      <c r="C131" s="45" t="s">
        <v>387</v>
      </c>
      <c r="D131" s="46">
        <v>38521</v>
      </c>
      <c r="E131" s="47" t="s">
        <v>1770</v>
      </c>
      <c r="F131" s="48">
        <v>15</v>
      </c>
      <c r="G131" s="48">
        <v>4.58</v>
      </c>
      <c r="H131" s="48">
        <v>1.26</v>
      </c>
      <c r="I131" s="48">
        <v>15</v>
      </c>
      <c r="J131" s="48">
        <v>1.85</v>
      </c>
      <c r="K131" s="48">
        <v>0.6</v>
      </c>
      <c r="L131" s="49">
        <f>ROUND(T131,2)</f>
        <v>3.22</v>
      </c>
      <c r="M131" s="49">
        <f>ROUND(U131,2)</f>
        <v>0.93</v>
      </c>
      <c r="N131" s="44" t="str">
        <f t="shared" si="3"/>
        <v>Yếu</v>
      </c>
      <c r="O131" s="44" t="s">
        <v>21</v>
      </c>
      <c r="P131" s="50"/>
      <c r="Q131" s="44">
        <v>84.5</v>
      </c>
      <c r="R131" s="47" t="s">
        <v>1790</v>
      </c>
      <c r="S131" s="47" t="s">
        <v>54</v>
      </c>
      <c r="T131" s="49">
        <v>3.2150000000000003</v>
      </c>
      <c r="U131" s="51">
        <v>0.92999999999999994</v>
      </c>
      <c r="V131" s="47" t="str">
        <f>RIGHT(S131, LEN(S131)-7)</f>
        <v>Quản Trị Du Lịch &amp; Khách Sạn (Đại Học)</v>
      </c>
    </row>
    <row r="132" spans="1:22" s="52" customFormat="1" ht="15" x14ac:dyDescent="0.25">
      <c r="A132" s="44">
        <f t="shared" si="2"/>
        <v>121</v>
      </c>
      <c r="B132" s="45" t="s">
        <v>388</v>
      </c>
      <c r="C132" s="45" t="s">
        <v>389</v>
      </c>
      <c r="D132" s="46">
        <v>38570</v>
      </c>
      <c r="E132" s="47" t="s">
        <v>1765</v>
      </c>
      <c r="F132" s="48">
        <v>19</v>
      </c>
      <c r="G132" s="48">
        <v>2.5099999999999998</v>
      </c>
      <c r="H132" s="48">
        <v>0.8</v>
      </c>
      <c r="I132" s="48">
        <v>18</v>
      </c>
      <c r="J132" s="48">
        <v>3.78</v>
      </c>
      <c r="K132" s="48">
        <v>1.27</v>
      </c>
      <c r="L132" s="49">
        <f>ROUND(T132,2)</f>
        <v>3.13</v>
      </c>
      <c r="M132" s="49">
        <f>ROUND(U132,2)</f>
        <v>1.03</v>
      </c>
      <c r="N132" s="44" t="str">
        <f t="shared" si="3"/>
        <v>Yếu</v>
      </c>
      <c r="O132" s="44" t="s">
        <v>21</v>
      </c>
      <c r="P132" s="50"/>
      <c r="Q132" s="44">
        <v>80</v>
      </c>
      <c r="R132" s="47" t="s">
        <v>1788</v>
      </c>
      <c r="S132" s="47" t="s">
        <v>54</v>
      </c>
      <c r="T132" s="49">
        <v>3.1278378378378378</v>
      </c>
      <c r="U132" s="51">
        <v>1.0286486486486488</v>
      </c>
      <c r="V132" s="47" t="str">
        <f>RIGHT(S132, LEN(S132)-7)</f>
        <v>Quản Trị Du Lịch &amp; Khách Sạn (Đại Học)</v>
      </c>
    </row>
    <row r="133" spans="1:22" s="52" customFormat="1" ht="15" x14ac:dyDescent="0.25">
      <c r="A133" s="44">
        <f t="shared" si="2"/>
        <v>122</v>
      </c>
      <c r="B133" s="45" t="s">
        <v>390</v>
      </c>
      <c r="C133" s="45" t="s">
        <v>391</v>
      </c>
      <c r="D133" s="46">
        <v>38369</v>
      </c>
      <c r="E133" s="47" t="s">
        <v>1767</v>
      </c>
      <c r="F133" s="48">
        <v>19</v>
      </c>
      <c r="G133" s="48">
        <v>5.59</v>
      </c>
      <c r="H133" s="48">
        <v>2.06</v>
      </c>
      <c r="I133" s="48">
        <v>17</v>
      </c>
      <c r="J133" s="48">
        <v>6.13</v>
      </c>
      <c r="K133" s="48">
        <v>2.48</v>
      </c>
      <c r="L133" s="49">
        <f>ROUND(T133,2)</f>
        <v>5.85</v>
      </c>
      <c r="M133" s="49">
        <f>ROUND(U133,2)</f>
        <v>2.2599999999999998</v>
      </c>
      <c r="N133" s="44" t="str">
        <f t="shared" si="3"/>
        <v>Trung Bình</v>
      </c>
      <c r="O133" s="44" t="s">
        <v>21</v>
      </c>
      <c r="P133" s="50"/>
      <c r="Q133" s="44">
        <v>85</v>
      </c>
      <c r="R133" s="47" t="s">
        <v>1789</v>
      </c>
      <c r="S133" s="47" t="s">
        <v>54</v>
      </c>
      <c r="T133" s="49">
        <v>5.8449999999999998</v>
      </c>
      <c r="U133" s="51">
        <v>2.2583333333333333</v>
      </c>
      <c r="V133" s="47" t="str">
        <f>RIGHT(S133, LEN(S133)-7)</f>
        <v>Quản Trị Du Lịch &amp; Khách Sạn (Đại Học)</v>
      </c>
    </row>
    <row r="134" spans="1:22" s="52" customFormat="1" ht="15" x14ac:dyDescent="0.25">
      <c r="A134" s="44">
        <f t="shared" si="2"/>
        <v>123</v>
      </c>
      <c r="B134" s="45" t="s">
        <v>392</v>
      </c>
      <c r="C134" s="45" t="s">
        <v>393</v>
      </c>
      <c r="D134" s="46">
        <v>38091</v>
      </c>
      <c r="E134" s="47" t="s">
        <v>1767</v>
      </c>
      <c r="F134" s="48">
        <v>17</v>
      </c>
      <c r="G134" s="48">
        <v>5.59</v>
      </c>
      <c r="H134" s="48">
        <v>1.8</v>
      </c>
      <c r="I134" s="48">
        <v>19</v>
      </c>
      <c r="J134" s="48">
        <v>3.17</v>
      </c>
      <c r="K134" s="48">
        <v>1.17</v>
      </c>
      <c r="L134" s="49">
        <f>ROUND(T134,2)</f>
        <v>4.3099999999999996</v>
      </c>
      <c r="M134" s="49">
        <f>ROUND(U134,2)</f>
        <v>1.47</v>
      </c>
      <c r="N134" s="44" t="str">
        <f t="shared" si="3"/>
        <v>Yếu</v>
      </c>
      <c r="O134" s="44" t="s">
        <v>62</v>
      </c>
      <c r="P134" s="50"/>
      <c r="Q134" s="44">
        <v>40</v>
      </c>
      <c r="R134" s="47" t="s">
        <v>1789</v>
      </c>
      <c r="S134" s="47" t="s">
        <v>54</v>
      </c>
      <c r="T134" s="49">
        <v>4.3127777777777778</v>
      </c>
      <c r="U134" s="51">
        <v>1.4675</v>
      </c>
      <c r="V134" s="47" t="str">
        <f>RIGHT(S134, LEN(S134)-7)</f>
        <v>Quản Trị Du Lịch &amp; Khách Sạn (Đại Học)</v>
      </c>
    </row>
    <row r="135" spans="1:22" s="52" customFormat="1" ht="15" x14ac:dyDescent="0.25">
      <c r="A135" s="44">
        <f t="shared" si="2"/>
        <v>124</v>
      </c>
      <c r="B135" s="45" t="s">
        <v>394</v>
      </c>
      <c r="C135" s="45" t="s">
        <v>395</v>
      </c>
      <c r="D135" s="46">
        <v>38646</v>
      </c>
      <c r="E135" s="47" t="s">
        <v>1767</v>
      </c>
      <c r="F135" s="48">
        <v>19</v>
      </c>
      <c r="G135" s="48">
        <v>5.25</v>
      </c>
      <c r="H135" s="48">
        <v>1.36</v>
      </c>
      <c r="I135" s="48">
        <v>13</v>
      </c>
      <c r="J135" s="48">
        <v>5.29</v>
      </c>
      <c r="K135" s="48">
        <v>2.0499999999999998</v>
      </c>
      <c r="L135" s="49">
        <f>ROUND(T135,2)</f>
        <v>5.27</v>
      </c>
      <c r="M135" s="49">
        <f>ROUND(U135,2)</f>
        <v>1.64</v>
      </c>
      <c r="N135" s="44" t="str">
        <f t="shared" si="3"/>
        <v>Yếu</v>
      </c>
      <c r="O135" s="44" t="s">
        <v>23</v>
      </c>
      <c r="P135" s="50"/>
      <c r="Q135" s="44">
        <v>90</v>
      </c>
      <c r="R135" s="47" t="s">
        <v>1789</v>
      </c>
      <c r="S135" s="47" t="s">
        <v>54</v>
      </c>
      <c r="T135" s="49">
        <v>5.2662499999999994</v>
      </c>
      <c r="U135" s="51">
        <v>1.6403125000000001</v>
      </c>
      <c r="V135" s="47" t="str">
        <f>RIGHT(S135, LEN(S135)-7)</f>
        <v>Quản Trị Du Lịch &amp; Khách Sạn (Đại Học)</v>
      </c>
    </row>
    <row r="136" spans="1:22" s="52" customFormat="1" ht="15" x14ac:dyDescent="0.25">
      <c r="A136" s="44">
        <f t="shared" si="2"/>
        <v>125</v>
      </c>
      <c r="B136" s="45" t="s">
        <v>396</v>
      </c>
      <c r="C136" s="45" t="s">
        <v>397</v>
      </c>
      <c r="D136" s="46">
        <v>38547</v>
      </c>
      <c r="E136" s="47" t="s">
        <v>1766</v>
      </c>
      <c r="F136" s="48">
        <v>19</v>
      </c>
      <c r="G136" s="48">
        <v>7.12</v>
      </c>
      <c r="H136" s="48">
        <v>2.91</v>
      </c>
      <c r="I136" s="48">
        <v>18</v>
      </c>
      <c r="J136" s="48">
        <v>7.29</v>
      </c>
      <c r="K136" s="48">
        <v>3.05</v>
      </c>
      <c r="L136" s="49">
        <f>ROUND(T136,2)</f>
        <v>7.2</v>
      </c>
      <c r="M136" s="49">
        <f>ROUND(U136,2)</f>
        <v>2.98</v>
      </c>
      <c r="N136" s="44" t="str">
        <f t="shared" si="3"/>
        <v>Khá</v>
      </c>
      <c r="O136" s="44" t="s">
        <v>21</v>
      </c>
      <c r="P136" s="50"/>
      <c r="Q136" s="44">
        <v>81.5</v>
      </c>
      <c r="R136" s="47" t="s">
        <v>1788</v>
      </c>
      <c r="S136" s="47" t="s">
        <v>54</v>
      </c>
      <c r="T136" s="49">
        <v>7.2027027027027026</v>
      </c>
      <c r="U136" s="51">
        <v>2.978108108108108</v>
      </c>
      <c r="V136" s="47" t="str">
        <f>RIGHT(S136, LEN(S136)-7)</f>
        <v>Quản Trị Du Lịch &amp; Khách Sạn (Đại Học)</v>
      </c>
    </row>
    <row r="137" spans="1:22" s="52" customFormat="1" ht="15" x14ac:dyDescent="0.25">
      <c r="A137" s="44">
        <f t="shared" si="2"/>
        <v>126</v>
      </c>
      <c r="B137" s="45" t="s">
        <v>398</v>
      </c>
      <c r="C137" s="45" t="s">
        <v>399</v>
      </c>
      <c r="D137" s="46">
        <v>38507</v>
      </c>
      <c r="E137" s="47" t="s">
        <v>1770</v>
      </c>
      <c r="F137" s="48">
        <v>19</v>
      </c>
      <c r="G137" s="48">
        <v>6.82</v>
      </c>
      <c r="H137" s="48">
        <v>2.73</v>
      </c>
      <c r="I137" s="48">
        <v>19</v>
      </c>
      <c r="J137" s="48">
        <v>7.26</v>
      </c>
      <c r="K137" s="48">
        <v>2.94</v>
      </c>
      <c r="L137" s="49">
        <f>ROUND(T137,2)</f>
        <v>7.04</v>
      </c>
      <c r="M137" s="49">
        <f>ROUND(U137,2)</f>
        <v>2.84</v>
      </c>
      <c r="N137" s="44" t="str">
        <f t="shared" si="3"/>
        <v>Khá</v>
      </c>
      <c r="O137" s="44" t="s">
        <v>21</v>
      </c>
      <c r="P137" s="50"/>
      <c r="Q137" s="44">
        <v>84.5</v>
      </c>
      <c r="R137" s="47" t="s">
        <v>1790</v>
      </c>
      <c r="S137" s="47" t="s">
        <v>54</v>
      </c>
      <c r="T137" s="49">
        <v>7.0399999999999991</v>
      </c>
      <c r="U137" s="51">
        <v>2.8349999999999995</v>
      </c>
      <c r="V137" s="47" t="str">
        <f>RIGHT(S137, LEN(S137)-7)</f>
        <v>Quản Trị Du Lịch &amp; Khách Sạn (Đại Học)</v>
      </c>
    </row>
    <row r="138" spans="1:22" s="52" customFormat="1" ht="15" x14ac:dyDescent="0.25">
      <c r="A138" s="44">
        <f t="shared" si="2"/>
        <v>127</v>
      </c>
      <c r="B138" s="45" t="s">
        <v>400</v>
      </c>
      <c r="C138" s="45" t="s">
        <v>401</v>
      </c>
      <c r="D138" s="46">
        <v>38362</v>
      </c>
      <c r="E138" s="47" t="s">
        <v>1769</v>
      </c>
      <c r="F138" s="48">
        <v>19</v>
      </c>
      <c r="G138" s="48">
        <v>6.04</v>
      </c>
      <c r="H138" s="48">
        <v>2.25</v>
      </c>
      <c r="I138" s="48">
        <v>19</v>
      </c>
      <c r="J138" s="48">
        <v>6.52</v>
      </c>
      <c r="K138" s="48">
        <v>2.59</v>
      </c>
      <c r="L138" s="49">
        <f>ROUND(T138,2)</f>
        <v>6.28</v>
      </c>
      <c r="M138" s="49">
        <f>ROUND(U138,2)</f>
        <v>2.42</v>
      </c>
      <c r="N138" s="44" t="str">
        <f t="shared" si="3"/>
        <v>Trung Bình</v>
      </c>
      <c r="O138" s="44" t="s">
        <v>21</v>
      </c>
      <c r="P138" s="50"/>
      <c r="Q138" s="44">
        <v>87.5</v>
      </c>
      <c r="R138" s="47" t="s">
        <v>1789</v>
      </c>
      <c r="S138" s="47" t="s">
        <v>54</v>
      </c>
      <c r="T138" s="49">
        <v>6.2799999999999994</v>
      </c>
      <c r="U138" s="51">
        <v>2.42</v>
      </c>
      <c r="V138" s="47" t="str">
        <f>RIGHT(S138, LEN(S138)-7)</f>
        <v>Quản Trị Du Lịch &amp; Khách Sạn (Đại Học)</v>
      </c>
    </row>
    <row r="139" spans="1:22" s="52" customFormat="1" ht="15" x14ac:dyDescent="0.25">
      <c r="A139" s="44">
        <f t="shared" si="2"/>
        <v>128</v>
      </c>
      <c r="B139" s="45" t="s">
        <v>402</v>
      </c>
      <c r="C139" s="45" t="s">
        <v>403</v>
      </c>
      <c r="D139" s="46">
        <v>38540</v>
      </c>
      <c r="E139" s="47" t="s">
        <v>1769</v>
      </c>
      <c r="F139" s="48">
        <v>18</v>
      </c>
      <c r="G139" s="48">
        <v>7.84</v>
      </c>
      <c r="H139" s="48">
        <v>3.34</v>
      </c>
      <c r="I139" s="48">
        <v>19</v>
      </c>
      <c r="J139" s="48">
        <v>8.8800000000000008</v>
      </c>
      <c r="K139" s="48">
        <v>3.93</v>
      </c>
      <c r="L139" s="49">
        <f>ROUND(T139,2)</f>
        <v>8.3699999999999992</v>
      </c>
      <c r="M139" s="49">
        <f>ROUND(U139,2)</f>
        <v>3.64</v>
      </c>
      <c r="N139" s="44" t="str">
        <f t="shared" si="3"/>
        <v>Giỏi</v>
      </c>
      <c r="O139" s="44" t="s">
        <v>23</v>
      </c>
      <c r="P139" s="50" t="s">
        <v>1758</v>
      </c>
      <c r="Q139" s="44">
        <v>90</v>
      </c>
      <c r="R139" s="47" t="s">
        <v>1789</v>
      </c>
      <c r="S139" s="47" t="s">
        <v>54</v>
      </c>
      <c r="T139" s="49">
        <v>8.3740540540540547</v>
      </c>
      <c r="U139" s="51">
        <v>3.6429729729729727</v>
      </c>
      <c r="V139" s="47" t="str">
        <f>RIGHT(S139, LEN(S139)-7)</f>
        <v>Quản Trị Du Lịch &amp; Khách Sạn (Đại Học)</v>
      </c>
    </row>
    <row r="140" spans="1:22" s="52" customFormat="1" ht="15" x14ac:dyDescent="0.25">
      <c r="A140" s="44">
        <f t="shared" si="2"/>
        <v>129</v>
      </c>
      <c r="B140" s="45" t="s">
        <v>404</v>
      </c>
      <c r="C140" s="45" t="s">
        <v>405</v>
      </c>
      <c r="D140" s="46">
        <v>38440</v>
      </c>
      <c r="E140" s="47" t="s">
        <v>1770</v>
      </c>
      <c r="F140" s="48">
        <v>19</v>
      </c>
      <c r="G140" s="48">
        <v>3.8</v>
      </c>
      <c r="H140" s="48">
        <v>1.31</v>
      </c>
      <c r="I140" s="48">
        <v>18</v>
      </c>
      <c r="J140" s="48">
        <v>6.58</v>
      </c>
      <c r="K140" s="48">
        <v>2.62</v>
      </c>
      <c r="L140" s="49">
        <f>ROUND(T140,2)</f>
        <v>5.15</v>
      </c>
      <c r="M140" s="49">
        <f>ROUND(U140,2)</f>
        <v>1.95</v>
      </c>
      <c r="N140" s="44" t="str">
        <f t="shared" si="3"/>
        <v>Yếu</v>
      </c>
      <c r="O140" s="44" t="s">
        <v>62</v>
      </c>
      <c r="P140" s="50"/>
      <c r="Q140" s="44">
        <v>44.5</v>
      </c>
      <c r="R140" s="47" t="s">
        <v>1790</v>
      </c>
      <c r="S140" s="47" t="s">
        <v>54</v>
      </c>
      <c r="T140" s="49">
        <v>5.1524324324324322</v>
      </c>
      <c r="U140" s="51">
        <v>1.9472972972972975</v>
      </c>
      <c r="V140" s="47" t="str">
        <f>RIGHT(S140, LEN(S140)-7)</f>
        <v>Quản Trị Du Lịch &amp; Khách Sạn (Đại Học)</v>
      </c>
    </row>
    <row r="141" spans="1:22" s="52" customFormat="1" ht="15" x14ac:dyDescent="0.25">
      <c r="A141" s="44">
        <f t="shared" ref="A141:A204" si="4">A140+1</f>
        <v>130</v>
      </c>
      <c r="B141" s="45" t="s">
        <v>406</v>
      </c>
      <c r="C141" s="45" t="s">
        <v>407</v>
      </c>
      <c r="D141" s="46">
        <v>38551</v>
      </c>
      <c r="E141" s="47" t="s">
        <v>1770</v>
      </c>
      <c r="F141" s="48">
        <v>19</v>
      </c>
      <c r="G141" s="48">
        <v>7.33</v>
      </c>
      <c r="H141" s="48">
        <v>3.12</v>
      </c>
      <c r="I141" s="48">
        <v>18</v>
      </c>
      <c r="J141" s="48">
        <v>6.75</v>
      </c>
      <c r="K141" s="48">
        <v>2.6</v>
      </c>
      <c r="L141" s="49">
        <f>ROUND(T141,2)</f>
        <v>7.05</v>
      </c>
      <c r="M141" s="49">
        <f>ROUND(U141,2)</f>
        <v>2.87</v>
      </c>
      <c r="N141" s="44" t="str">
        <f t="shared" ref="N141:N204" si="5">IF(M141&gt;=3.68,"Xuất sắc",IF(M141&gt;=3.34,"Giỏi",IF(M141&gt;=2.68,"Khá",IF(M141&gt;=2,"Trung Bình",IF(M141&lt;2,"Yếu")))))</f>
        <v>Khá</v>
      </c>
      <c r="O141" s="44" t="s">
        <v>21</v>
      </c>
      <c r="P141" s="50"/>
      <c r="Q141" s="44">
        <v>84.5</v>
      </c>
      <c r="R141" s="47" t="s">
        <v>1790</v>
      </c>
      <c r="S141" s="47" t="s">
        <v>54</v>
      </c>
      <c r="T141" s="49">
        <v>7.0478378378378377</v>
      </c>
      <c r="U141" s="51">
        <v>2.8670270270270275</v>
      </c>
      <c r="V141" s="47" t="str">
        <f>RIGHT(S141, LEN(S141)-7)</f>
        <v>Quản Trị Du Lịch &amp; Khách Sạn (Đại Học)</v>
      </c>
    </row>
    <row r="142" spans="1:22" s="52" customFormat="1" ht="15" x14ac:dyDescent="0.25">
      <c r="A142" s="44">
        <f t="shared" si="4"/>
        <v>131</v>
      </c>
      <c r="B142" s="45" t="s">
        <v>408</v>
      </c>
      <c r="C142" s="45" t="s">
        <v>409</v>
      </c>
      <c r="D142" s="46">
        <v>38668</v>
      </c>
      <c r="E142" s="47" t="s">
        <v>1770</v>
      </c>
      <c r="F142" s="48">
        <v>19</v>
      </c>
      <c r="G142" s="48">
        <v>5.42</v>
      </c>
      <c r="H142" s="48">
        <v>1.87</v>
      </c>
      <c r="I142" s="48">
        <v>18</v>
      </c>
      <c r="J142" s="48">
        <v>6.66</v>
      </c>
      <c r="K142" s="48">
        <v>2.64</v>
      </c>
      <c r="L142" s="49">
        <f>ROUND(T142,2)</f>
        <v>6.02</v>
      </c>
      <c r="M142" s="49">
        <f>ROUND(U142,2)</f>
        <v>2.2400000000000002</v>
      </c>
      <c r="N142" s="44" t="str">
        <f t="shared" si="5"/>
        <v>Trung Bình</v>
      </c>
      <c r="O142" s="44" t="s">
        <v>62</v>
      </c>
      <c r="P142" s="50"/>
      <c r="Q142" s="44">
        <v>44.5</v>
      </c>
      <c r="R142" s="47" t="s">
        <v>1790</v>
      </c>
      <c r="S142" s="47" t="s">
        <v>54</v>
      </c>
      <c r="T142" s="49">
        <v>6.0232432432432432</v>
      </c>
      <c r="U142" s="51">
        <v>2.2445945945945951</v>
      </c>
      <c r="V142" s="47" t="str">
        <f>RIGHT(S142, LEN(S142)-7)</f>
        <v>Quản Trị Du Lịch &amp; Khách Sạn (Đại Học)</v>
      </c>
    </row>
    <row r="143" spans="1:22" s="52" customFormat="1" ht="15" x14ac:dyDescent="0.25">
      <c r="A143" s="44">
        <f t="shared" si="4"/>
        <v>132</v>
      </c>
      <c r="B143" s="45" t="s">
        <v>410</v>
      </c>
      <c r="C143" s="45" t="s">
        <v>411</v>
      </c>
      <c r="D143" s="46">
        <v>38532</v>
      </c>
      <c r="E143" s="47" t="s">
        <v>1768</v>
      </c>
      <c r="F143" s="48">
        <v>19</v>
      </c>
      <c r="G143" s="48">
        <v>6.07</v>
      </c>
      <c r="H143" s="48">
        <v>2.2599999999999998</v>
      </c>
      <c r="I143" s="48">
        <v>19</v>
      </c>
      <c r="J143" s="48">
        <v>7.99</v>
      </c>
      <c r="K143" s="48">
        <v>3.42</v>
      </c>
      <c r="L143" s="49">
        <f>ROUND(T143,2)</f>
        <v>7.03</v>
      </c>
      <c r="M143" s="49">
        <f>ROUND(U143,2)</f>
        <v>2.84</v>
      </c>
      <c r="N143" s="44" t="str">
        <f t="shared" si="5"/>
        <v>Khá</v>
      </c>
      <c r="O143" s="44" t="s">
        <v>57</v>
      </c>
      <c r="P143" s="50"/>
      <c r="Q143" s="44">
        <v>79.5</v>
      </c>
      <c r="R143" s="47" t="s">
        <v>1790</v>
      </c>
      <c r="S143" s="47" t="s">
        <v>54</v>
      </c>
      <c r="T143" s="49">
        <v>7.0299999999999994</v>
      </c>
      <c r="U143" s="51">
        <v>2.84</v>
      </c>
      <c r="V143" s="47" t="str">
        <f>RIGHT(S143, LEN(S143)-7)</f>
        <v>Quản Trị Du Lịch &amp; Khách Sạn (Đại Học)</v>
      </c>
    </row>
    <row r="144" spans="1:22" s="52" customFormat="1" ht="15" x14ac:dyDescent="0.25">
      <c r="A144" s="44">
        <f t="shared" si="4"/>
        <v>133</v>
      </c>
      <c r="B144" s="45" t="s">
        <v>412</v>
      </c>
      <c r="C144" s="45" t="s">
        <v>413</v>
      </c>
      <c r="D144" s="46">
        <v>38454</v>
      </c>
      <c r="E144" s="47" t="s">
        <v>1770</v>
      </c>
      <c r="F144" s="48">
        <v>19</v>
      </c>
      <c r="G144" s="48">
        <v>7.15</v>
      </c>
      <c r="H144" s="48">
        <v>2.95</v>
      </c>
      <c r="I144" s="48">
        <v>17</v>
      </c>
      <c r="J144" s="48">
        <v>7.35</v>
      </c>
      <c r="K144" s="48">
        <v>3.15</v>
      </c>
      <c r="L144" s="49">
        <f>ROUND(T144,2)</f>
        <v>7.24</v>
      </c>
      <c r="M144" s="49">
        <f>ROUND(U144,2)</f>
        <v>3.04</v>
      </c>
      <c r="N144" s="44" t="str">
        <f t="shared" si="5"/>
        <v>Khá</v>
      </c>
      <c r="O144" s="44" t="s">
        <v>21</v>
      </c>
      <c r="P144" s="50"/>
      <c r="Q144" s="44">
        <v>84.5</v>
      </c>
      <c r="R144" s="47" t="s">
        <v>1790</v>
      </c>
      <c r="S144" s="47" t="s">
        <v>54</v>
      </c>
      <c r="T144" s="49">
        <v>7.2444444444444436</v>
      </c>
      <c r="U144" s="51">
        <v>3.0444444444444443</v>
      </c>
      <c r="V144" s="47" t="str">
        <f>RIGHT(S144, LEN(S144)-7)</f>
        <v>Quản Trị Du Lịch &amp; Khách Sạn (Đại Học)</v>
      </c>
    </row>
    <row r="145" spans="1:22" s="52" customFormat="1" ht="15" x14ac:dyDescent="0.25">
      <c r="A145" s="44">
        <f t="shared" si="4"/>
        <v>134</v>
      </c>
      <c r="B145" s="45" t="s">
        <v>414</v>
      </c>
      <c r="C145" s="45" t="s">
        <v>415</v>
      </c>
      <c r="D145" s="46">
        <v>38423</v>
      </c>
      <c r="E145" s="47" t="s">
        <v>1766</v>
      </c>
      <c r="F145" s="48">
        <v>19</v>
      </c>
      <c r="G145" s="48">
        <v>7.56</v>
      </c>
      <c r="H145" s="48">
        <v>3.16</v>
      </c>
      <c r="I145" s="48">
        <v>17</v>
      </c>
      <c r="J145" s="48">
        <v>8.3000000000000007</v>
      </c>
      <c r="K145" s="48">
        <v>3.6</v>
      </c>
      <c r="L145" s="49">
        <f>ROUND(T145,2)</f>
        <v>7.91</v>
      </c>
      <c r="M145" s="49">
        <f>ROUND(U145,2)</f>
        <v>3.37</v>
      </c>
      <c r="N145" s="44" t="str">
        <f t="shared" si="5"/>
        <v>Giỏi</v>
      </c>
      <c r="O145" s="44" t="s">
        <v>57</v>
      </c>
      <c r="P145" s="50"/>
      <c r="Q145" s="44">
        <v>77.5</v>
      </c>
      <c r="R145" s="47" t="s">
        <v>1788</v>
      </c>
      <c r="S145" s="47" t="s">
        <v>54</v>
      </c>
      <c r="T145" s="49">
        <v>7.9094444444444445</v>
      </c>
      <c r="U145" s="51">
        <v>3.367777777777778</v>
      </c>
      <c r="V145" s="47" t="str">
        <f>RIGHT(S145, LEN(S145)-7)</f>
        <v>Quản Trị Du Lịch &amp; Khách Sạn (Đại Học)</v>
      </c>
    </row>
    <row r="146" spans="1:22" s="52" customFormat="1" ht="15" x14ac:dyDescent="0.25">
      <c r="A146" s="44">
        <f t="shared" si="4"/>
        <v>135</v>
      </c>
      <c r="B146" s="45" t="s">
        <v>416</v>
      </c>
      <c r="C146" s="45" t="s">
        <v>417</v>
      </c>
      <c r="D146" s="46">
        <v>38446</v>
      </c>
      <c r="E146" s="47" t="s">
        <v>1769</v>
      </c>
      <c r="F146" s="48">
        <v>19</v>
      </c>
      <c r="G146" s="48">
        <v>7.32</v>
      </c>
      <c r="H146" s="48">
        <v>3.08</v>
      </c>
      <c r="I146" s="48">
        <v>19</v>
      </c>
      <c r="J146" s="48">
        <v>7.44</v>
      </c>
      <c r="K146" s="48">
        <v>3.06</v>
      </c>
      <c r="L146" s="49">
        <f>ROUND(T146,2)</f>
        <v>7.38</v>
      </c>
      <c r="M146" s="49">
        <f>ROUND(U146,2)</f>
        <v>3.07</v>
      </c>
      <c r="N146" s="44" t="str">
        <f t="shared" si="5"/>
        <v>Khá</v>
      </c>
      <c r="O146" s="44" t="s">
        <v>62</v>
      </c>
      <c r="P146" s="50"/>
      <c r="Q146" s="44">
        <v>45</v>
      </c>
      <c r="R146" s="47" t="s">
        <v>1789</v>
      </c>
      <c r="S146" s="47" t="s">
        <v>54</v>
      </c>
      <c r="T146" s="49">
        <v>7.3800000000000017</v>
      </c>
      <c r="U146" s="51">
        <v>3.07</v>
      </c>
      <c r="V146" s="47" t="str">
        <f>RIGHT(S146, LEN(S146)-7)</f>
        <v>Quản Trị Du Lịch &amp; Khách Sạn (Đại Học)</v>
      </c>
    </row>
    <row r="147" spans="1:22" s="52" customFormat="1" ht="15" x14ac:dyDescent="0.25">
      <c r="A147" s="44">
        <f t="shared" si="4"/>
        <v>136</v>
      </c>
      <c r="B147" s="45" t="s">
        <v>418</v>
      </c>
      <c r="C147" s="45" t="s">
        <v>419</v>
      </c>
      <c r="D147" s="46">
        <v>36908</v>
      </c>
      <c r="E147" s="47" t="s">
        <v>1768</v>
      </c>
      <c r="F147" s="48">
        <v>3</v>
      </c>
      <c r="G147" s="48">
        <v>0</v>
      </c>
      <c r="H147" s="48">
        <v>0</v>
      </c>
      <c r="I147" s="48">
        <v>0</v>
      </c>
      <c r="J147" s="48">
        <v>0</v>
      </c>
      <c r="K147" s="48">
        <v>0</v>
      </c>
      <c r="L147" s="49">
        <f>ROUND(T147,2)</f>
        <v>0</v>
      </c>
      <c r="M147" s="49">
        <f>ROUND(U147,2)</f>
        <v>0</v>
      </c>
      <c r="N147" s="44" t="str">
        <f t="shared" si="5"/>
        <v>Yếu</v>
      </c>
      <c r="O147" s="44" t="s">
        <v>70</v>
      </c>
      <c r="P147" s="50"/>
      <c r="Q147" s="44">
        <v>0</v>
      </c>
      <c r="R147" s="47" t="s">
        <v>1790</v>
      </c>
      <c r="S147" s="47" t="s">
        <v>54</v>
      </c>
      <c r="T147" s="49">
        <v>0</v>
      </c>
      <c r="U147" s="51">
        <v>0</v>
      </c>
      <c r="V147" s="47" t="str">
        <f>RIGHT(S147, LEN(S147)-7)</f>
        <v>Quản Trị Du Lịch &amp; Khách Sạn (Đại Học)</v>
      </c>
    </row>
    <row r="148" spans="1:22" s="52" customFormat="1" ht="15" x14ac:dyDescent="0.25">
      <c r="A148" s="44">
        <f t="shared" si="4"/>
        <v>137</v>
      </c>
      <c r="B148" s="45" t="s">
        <v>420</v>
      </c>
      <c r="C148" s="45" t="s">
        <v>78</v>
      </c>
      <c r="D148" s="46">
        <v>38371</v>
      </c>
      <c r="E148" s="47" t="s">
        <v>1768</v>
      </c>
      <c r="F148" s="48">
        <v>19</v>
      </c>
      <c r="G148" s="48">
        <v>4.87</v>
      </c>
      <c r="H148" s="48">
        <v>1.64</v>
      </c>
      <c r="I148" s="48">
        <v>19</v>
      </c>
      <c r="J148" s="48">
        <v>7.27</v>
      </c>
      <c r="K148" s="48">
        <v>3.08</v>
      </c>
      <c r="L148" s="49">
        <f>ROUND(T148,2)</f>
        <v>6.07</v>
      </c>
      <c r="M148" s="49">
        <f>ROUND(U148,2)</f>
        <v>2.36</v>
      </c>
      <c r="N148" s="44" t="str">
        <f t="shared" si="5"/>
        <v>Trung Bình</v>
      </c>
      <c r="O148" s="44" t="s">
        <v>21</v>
      </c>
      <c r="P148" s="50"/>
      <c r="Q148" s="44">
        <v>84.5</v>
      </c>
      <c r="R148" s="47" t="s">
        <v>1790</v>
      </c>
      <c r="S148" s="47" t="s">
        <v>54</v>
      </c>
      <c r="T148" s="49">
        <v>6.07</v>
      </c>
      <c r="U148" s="51">
        <v>2.3600000000000003</v>
      </c>
      <c r="V148" s="47" t="str">
        <f>RIGHT(S148, LEN(S148)-7)</f>
        <v>Quản Trị Du Lịch &amp; Khách Sạn (Đại Học)</v>
      </c>
    </row>
    <row r="149" spans="1:22" s="52" customFormat="1" ht="15" x14ac:dyDescent="0.25">
      <c r="A149" s="44">
        <f t="shared" si="4"/>
        <v>138</v>
      </c>
      <c r="B149" s="45" t="s">
        <v>77</v>
      </c>
      <c r="C149" s="45" t="s">
        <v>78</v>
      </c>
      <c r="D149" s="46">
        <v>38592</v>
      </c>
      <c r="E149" s="47" t="s">
        <v>1768</v>
      </c>
      <c r="F149" s="48">
        <v>19</v>
      </c>
      <c r="G149" s="48">
        <v>8.83</v>
      </c>
      <c r="H149" s="48">
        <v>3.89</v>
      </c>
      <c r="I149" s="48">
        <v>18</v>
      </c>
      <c r="J149" s="48">
        <v>8.92</v>
      </c>
      <c r="K149" s="48">
        <v>3.86</v>
      </c>
      <c r="L149" s="49">
        <f>ROUND(T149,2)</f>
        <v>8.8699999999999992</v>
      </c>
      <c r="M149" s="49">
        <f>ROUND(U149,2)</f>
        <v>3.88</v>
      </c>
      <c r="N149" s="44" t="str">
        <f t="shared" si="5"/>
        <v>Xuất sắc</v>
      </c>
      <c r="O149" s="44" t="s">
        <v>21</v>
      </c>
      <c r="P149" s="50" t="s">
        <v>1758</v>
      </c>
      <c r="Q149" s="44">
        <v>85</v>
      </c>
      <c r="R149" s="47" t="s">
        <v>1790</v>
      </c>
      <c r="S149" s="47" t="s">
        <v>54</v>
      </c>
      <c r="T149" s="49">
        <v>8.8737837837837841</v>
      </c>
      <c r="U149" s="51">
        <v>3.875405405405405</v>
      </c>
      <c r="V149" s="47" t="str">
        <f>RIGHT(S149, LEN(S149)-7)</f>
        <v>Quản Trị Du Lịch &amp; Khách Sạn (Đại Học)</v>
      </c>
    </row>
    <row r="150" spans="1:22" s="52" customFormat="1" ht="15" x14ac:dyDescent="0.25">
      <c r="A150" s="44">
        <f t="shared" si="4"/>
        <v>139</v>
      </c>
      <c r="B150" s="45" t="s">
        <v>421</v>
      </c>
      <c r="C150" s="45" t="s">
        <v>422</v>
      </c>
      <c r="D150" s="46">
        <v>38420</v>
      </c>
      <c r="E150" s="47" t="s">
        <v>1771</v>
      </c>
      <c r="F150" s="48">
        <v>19</v>
      </c>
      <c r="G150" s="48">
        <v>7.8</v>
      </c>
      <c r="H150" s="48">
        <v>3.36</v>
      </c>
      <c r="I150" s="48">
        <v>13</v>
      </c>
      <c r="J150" s="48">
        <v>8.56</v>
      </c>
      <c r="K150" s="48">
        <v>3.71</v>
      </c>
      <c r="L150" s="49">
        <f>ROUND(T150,2)</f>
        <v>8.11</v>
      </c>
      <c r="M150" s="49">
        <f>ROUND(U150,2)</f>
        <v>3.5</v>
      </c>
      <c r="N150" s="44" t="str">
        <f t="shared" si="5"/>
        <v>Giỏi</v>
      </c>
      <c r="O150" s="44" t="s">
        <v>21</v>
      </c>
      <c r="P150" s="50" t="s">
        <v>1758</v>
      </c>
      <c r="Q150" s="44">
        <v>84</v>
      </c>
      <c r="R150" s="47" t="s">
        <v>1791</v>
      </c>
      <c r="S150" s="47" t="s">
        <v>54</v>
      </c>
      <c r="T150" s="49">
        <v>8.1087500000000006</v>
      </c>
      <c r="U150" s="51">
        <v>3.5021874999999998</v>
      </c>
      <c r="V150" s="47" t="str">
        <f>RIGHT(S150, LEN(S150)-7)</f>
        <v>Quản Trị Du Lịch &amp; Khách Sạn (Đại Học)</v>
      </c>
    </row>
    <row r="151" spans="1:22" s="52" customFormat="1" ht="15" x14ac:dyDescent="0.25">
      <c r="A151" s="44">
        <f t="shared" si="4"/>
        <v>140</v>
      </c>
      <c r="B151" s="45" t="s">
        <v>423</v>
      </c>
      <c r="C151" s="45" t="s">
        <v>424</v>
      </c>
      <c r="D151" s="46">
        <v>37992</v>
      </c>
      <c r="E151" s="47" t="s">
        <v>1770</v>
      </c>
      <c r="F151" s="48">
        <v>18</v>
      </c>
      <c r="G151" s="48">
        <v>5.68</v>
      </c>
      <c r="H151" s="48">
        <v>2.04</v>
      </c>
      <c r="I151" s="48">
        <v>15</v>
      </c>
      <c r="J151" s="48">
        <v>5</v>
      </c>
      <c r="K151" s="48">
        <v>1.84</v>
      </c>
      <c r="L151" s="49">
        <f>ROUND(T151,2)</f>
        <v>5.37</v>
      </c>
      <c r="M151" s="49">
        <f>ROUND(U151,2)</f>
        <v>1.95</v>
      </c>
      <c r="N151" s="44" t="str">
        <f t="shared" si="5"/>
        <v>Yếu</v>
      </c>
      <c r="O151" s="44" t="s">
        <v>21</v>
      </c>
      <c r="P151" s="50"/>
      <c r="Q151" s="44">
        <v>84.5</v>
      </c>
      <c r="R151" s="47" t="s">
        <v>1790</v>
      </c>
      <c r="S151" s="47" t="s">
        <v>54</v>
      </c>
      <c r="T151" s="49">
        <v>5.3709090909090911</v>
      </c>
      <c r="U151" s="51">
        <v>1.949090909090909</v>
      </c>
      <c r="V151" s="47" t="str">
        <f>RIGHT(S151, LEN(S151)-7)</f>
        <v>Quản Trị Du Lịch &amp; Khách Sạn (Đại Học)</v>
      </c>
    </row>
    <row r="152" spans="1:22" s="52" customFormat="1" ht="15" x14ac:dyDescent="0.25">
      <c r="A152" s="44">
        <f t="shared" si="4"/>
        <v>141</v>
      </c>
      <c r="B152" s="45" t="s">
        <v>425</v>
      </c>
      <c r="C152" s="45" t="s">
        <v>426</v>
      </c>
      <c r="D152" s="46">
        <v>38393</v>
      </c>
      <c r="E152" s="47" t="s">
        <v>1771</v>
      </c>
      <c r="F152" s="48">
        <v>18</v>
      </c>
      <c r="G152" s="48">
        <v>5.38</v>
      </c>
      <c r="H152" s="48">
        <v>1.73</v>
      </c>
      <c r="I152" s="48">
        <v>15</v>
      </c>
      <c r="J152" s="48">
        <v>6.92</v>
      </c>
      <c r="K152" s="48">
        <v>2.73</v>
      </c>
      <c r="L152" s="49">
        <f>ROUND(T152,2)</f>
        <v>6.08</v>
      </c>
      <c r="M152" s="49">
        <f>ROUND(U152,2)</f>
        <v>2.1800000000000002</v>
      </c>
      <c r="N152" s="44" t="str">
        <f t="shared" si="5"/>
        <v>Trung Bình</v>
      </c>
      <c r="O152" s="44" t="s">
        <v>21</v>
      </c>
      <c r="P152" s="50"/>
      <c r="Q152" s="44">
        <v>83.5</v>
      </c>
      <c r="R152" s="47" t="s">
        <v>1791</v>
      </c>
      <c r="S152" s="47" t="s">
        <v>54</v>
      </c>
      <c r="T152" s="49">
        <v>6.0799999999999992</v>
      </c>
      <c r="U152" s="51">
        <v>2.1845454545454546</v>
      </c>
      <c r="V152" s="47" t="str">
        <f>RIGHT(S152, LEN(S152)-7)</f>
        <v>Quản Trị Du Lịch &amp; Khách Sạn (Đại Học)</v>
      </c>
    </row>
    <row r="153" spans="1:22" s="52" customFormat="1" ht="19.5" customHeight="1" x14ac:dyDescent="0.25">
      <c r="A153" s="44">
        <f t="shared" si="4"/>
        <v>142</v>
      </c>
      <c r="B153" s="45" t="s">
        <v>51</v>
      </c>
      <c r="C153" s="45" t="s">
        <v>52</v>
      </c>
      <c r="D153" s="46">
        <v>38572</v>
      </c>
      <c r="E153" s="47" t="s">
        <v>1766</v>
      </c>
      <c r="F153" s="48">
        <v>19</v>
      </c>
      <c r="G153" s="48">
        <v>8.6999999999999993</v>
      </c>
      <c r="H153" s="48">
        <v>3.89</v>
      </c>
      <c r="I153" s="48">
        <v>17</v>
      </c>
      <c r="J153" s="48">
        <v>9.16</v>
      </c>
      <c r="K153" s="48">
        <v>3.92</v>
      </c>
      <c r="L153" s="49">
        <f>ROUND(T153,2)</f>
        <v>8.92</v>
      </c>
      <c r="M153" s="49">
        <f>ROUND(U153,2)</f>
        <v>3.9</v>
      </c>
      <c r="N153" s="44" t="str">
        <f t="shared" si="5"/>
        <v>Xuất sắc</v>
      </c>
      <c r="O153" s="44" t="s">
        <v>21</v>
      </c>
      <c r="P153" s="50" t="s">
        <v>1760</v>
      </c>
      <c r="Q153" s="44">
        <v>87.5</v>
      </c>
      <c r="R153" s="47" t="s">
        <v>1788</v>
      </c>
      <c r="S153" s="47" t="s">
        <v>54</v>
      </c>
      <c r="T153" s="49">
        <v>8.9172222222222217</v>
      </c>
      <c r="U153" s="51">
        <v>3.9041666666666668</v>
      </c>
      <c r="V153" s="47" t="str">
        <f>RIGHT(S153, LEN(S153)-7)</f>
        <v>Quản Trị Du Lịch &amp; Khách Sạn (Đại Học)</v>
      </c>
    </row>
    <row r="154" spans="1:22" s="52" customFormat="1" ht="15" x14ac:dyDescent="0.25">
      <c r="A154" s="44">
        <f t="shared" si="4"/>
        <v>143</v>
      </c>
      <c r="B154" s="45" t="s">
        <v>427</v>
      </c>
      <c r="C154" s="45" t="s">
        <v>428</v>
      </c>
      <c r="D154" s="46">
        <v>38541</v>
      </c>
      <c r="E154" s="47" t="s">
        <v>1770</v>
      </c>
      <c r="F154" s="48">
        <v>19</v>
      </c>
      <c r="G154" s="48">
        <v>6.96</v>
      </c>
      <c r="H154" s="48">
        <v>2.87</v>
      </c>
      <c r="I154" s="48">
        <v>19</v>
      </c>
      <c r="J154" s="48">
        <v>6.49</v>
      </c>
      <c r="K154" s="48">
        <v>2.61</v>
      </c>
      <c r="L154" s="49">
        <f>ROUND(T154,2)</f>
        <v>6.73</v>
      </c>
      <c r="M154" s="49">
        <f>ROUND(U154,2)</f>
        <v>2.74</v>
      </c>
      <c r="N154" s="44" t="str">
        <f t="shared" si="5"/>
        <v>Khá</v>
      </c>
      <c r="O154" s="44" t="s">
        <v>21</v>
      </c>
      <c r="P154" s="50"/>
      <c r="Q154" s="44">
        <v>84.5</v>
      </c>
      <c r="R154" s="47" t="s">
        <v>1790</v>
      </c>
      <c r="S154" s="47" t="s">
        <v>54</v>
      </c>
      <c r="T154" s="49">
        <v>6.7250000000000005</v>
      </c>
      <c r="U154" s="51">
        <v>2.74</v>
      </c>
      <c r="V154" s="47" t="str">
        <f>RIGHT(S154, LEN(S154)-7)</f>
        <v>Quản Trị Du Lịch &amp; Khách Sạn (Đại Học)</v>
      </c>
    </row>
    <row r="155" spans="1:22" s="52" customFormat="1" ht="15" x14ac:dyDescent="0.25">
      <c r="A155" s="44">
        <f t="shared" si="4"/>
        <v>144</v>
      </c>
      <c r="B155" s="45" t="s">
        <v>429</v>
      </c>
      <c r="C155" s="45" t="s">
        <v>430</v>
      </c>
      <c r="D155" s="46">
        <v>38385</v>
      </c>
      <c r="E155" s="47" t="s">
        <v>1767</v>
      </c>
      <c r="F155" s="48">
        <v>19</v>
      </c>
      <c r="G155" s="48">
        <v>7.25</v>
      </c>
      <c r="H155" s="48">
        <v>3.01</v>
      </c>
      <c r="I155" s="48">
        <v>13</v>
      </c>
      <c r="J155" s="48">
        <v>8.69</v>
      </c>
      <c r="K155" s="48">
        <v>3.72</v>
      </c>
      <c r="L155" s="49">
        <f>ROUND(T155,2)</f>
        <v>7.84</v>
      </c>
      <c r="M155" s="49">
        <f>ROUND(U155,2)</f>
        <v>3.3</v>
      </c>
      <c r="N155" s="44" t="str">
        <f t="shared" si="5"/>
        <v>Khá</v>
      </c>
      <c r="O155" s="44" t="s">
        <v>23</v>
      </c>
      <c r="P155" s="50"/>
      <c r="Q155" s="44">
        <v>90</v>
      </c>
      <c r="R155" s="47" t="s">
        <v>1789</v>
      </c>
      <c r="S155" s="47" t="s">
        <v>54</v>
      </c>
      <c r="T155" s="49">
        <v>7.835</v>
      </c>
      <c r="U155" s="51">
        <v>3.2984374999999999</v>
      </c>
      <c r="V155" s="47" t="str">
        <f>RIGHT(S155, LEN(S155)-7)</f>
        <v>Quản Trị Du Lịch &amp; Khách Sạn (Đại Học)</v>
      </c>
    </row>
    <row r="156" spans="1:22" s="52" customFormat="1" ht="15" x14ac:dyDescent="0.25">
      <c r="A156" s="44">
        <f t="shared" si="4"/>
        <v>145</v>
      </c>
      <c r="B156" s="45" t="s">
        <v>431</v>
      </c>
      <c r="C156" s="45" t="s">
        <v>432</v>
      </c>
      <c r="D156" s="46">
        <v>38447</v>
      </c>
      <c r="E156" s="47" t="s">
        <v>1769</v>
      </c>
      <c r="F156" s="48">
        <v>19</v>
      </c>
      <c r="G156" s="48">
        <v>6.69</v>
      </c>
      <c r="H156" s="48">
        <v>2.59</v>
      </c>
      <c r="I156" s="48">
        <v>18</v>
      </c>
      <c r="J156" s="48">
        <v>7.57</v>
      </c>
      <c r="K156" s="48">
        <v>3.14</v>
      </c>
      <c r="L156" s="49">
        <f>ROUND(T156,2)</f>
        <v>7.12</v>
      </c>
      <c r="M156" s="49">
        <f>ROUND(U156,2)</f>
        <v>2.86</v>
      </c>
      <c r="N156" s="44" t="str">
        <f t="shared" si="5"/>
        <v>Khá</v>
      </c>
      <c r="O156" s="44" t="s">
        <v>21</v>
      </c>
      <c r="P156" s="50"/>
      <c r="Q156" s="44">
        <v>85</v>
      </c>
      <c r="R156" s="47" t="s">
        <v>1789</v>
      </c>
      <c r="S156" s="47" t="s">
        <v>54</v>
      </c>
      <c r="T156" s="49">
        <v>7.1181081081081086</v>
      </c>
      <c r="U156" s="51">
        <v>2.8575675675675671</v>
      </c>
      <c r="V156" s="47" t="str">
        <f>RIGHT(S156, LEN(S156)-7)</f>
        <v>Quản Trị Du Lịch &amp; Khách Sạn (Đại Học)</v>
      </c>
    </row>
    <row r="157" spans="1:22" s="52" customFormat="1" ht="15" x14ac:dyDescent="0.25">
      <c r="A157" s="44">
        <f t="shared" si="4"/>
        <v>146</v>
      </c>
      <c r="B157" s="45" t="s">
        <v>433</v>
      </c>
      <c r="C157" s="45" t="s">
        <v>434</v>
      </c>
      <c r="D157" s="46">
        <v>38354</v>
      </c>
      <c r="E157" s="47" t="s">
        <v>1767</v>
      </c>
      <c r="F157" s="48">
        <v>19</v>
      </c>
      <c r="G157" s="48">
        <v>7.06</v>
      </c>
      <c r="H157" s="48">
        <v>2.73</v>
      </c>
      <c r="I157" s="48">
        <v>18</v>
      </c>
      <c r="J157" s="48">
        <v>7.67</v>
      </c>
      <c r="K157" s="48">
        <v>3.14</v>
      </c>
      <c r="L157" s="49">
        <f>ROUND(T157,2)</f>
        <v>7.36</v>
      </c>
      <c r="M157" s="49">
        <f>ROUND(U157,2)</f>
        <v>2.93</v>
      </c>
      <c r="N157" s="44" t="str">
        <f t="shared" si="5"/>
        <v>Khá</v>
      </c>
      <c r="O157" s="44" t="s">
        <v>23</v>
      </c>
      <c r="P157" s="50"/>
      <c r="Q157" s="44">
        <v>90</v>
      </c>
      <c r="R157" s="47" t="s">
        <v>1789</v>
      </c>
      <c r="S157" s="47" t="s">
        <v>54</v>
      </c>
      <c r="T157" s="49">
        <v>7.3567567567567567</v>
      </c>
      <c r="U157" s="51">
        <v>2.9294594594594594</v>
      </c>
      <c r="V157" s="47" t="str">
        <f>RIGHT(S157, LEN(S157)-7)</f>
        <v>Quản Trị Du Lịch &amp; Khách Sạn (Đại Học)</v>
      </c>
    </row>
    <row r="158" spans="1:22" s="52" customFormat="1" ht="15" x14ac:dyDescent="0.25">
      <c r="A158" s="44">
        <f t="shared" si="4"/>
        <v>147</v>
      </c>
      <c r="B158" s="45" t="s">
        <v>435</v>
      </c>
      <c r="C158" s="45" t="s">
        <v>436</v>
      </c>
      <c r="D158" s="46">
        <v>38502</v>
      </c>
      <c r="E158" s="47" t="s">
        <v>1766</v>
      </c>
      <c r="F158" s="48">
        <v>17</v>
      </c>
      <c r="G158" s="48">
        <v>6.11</v>
      </c>
      <c r="H158" s="48">
        <v>2.13</v>
      </c>
      <c r="I158" s="48">
        <v>17</v>
      </c>
      <c r="J158" s="48">
        <v>6.5</v>
      </c>
      <c r="K158" s="48">
        <v>2.52</v>
      </c>
      <c r="L158" s="49">
        <f>ROUND(T158,2)</f>
        <v>6.31</v>
      </c>
      <c r="M158" s="49">
        <f>ROUND(U158,2)</f>
        <v>2.33</v>
      </c>
      <c r="N158" s="44" t="str">
        <f t="shared" si="5"/>
        <v>Trung Bình</v>
      </c>
      <c r="O158" s="44" t="s">
        <v>57</v>
      </c>
      <c r="P158" s="50"/>
      <c r="Q158" s="44">
        <v>79</v>
      </c>
      <c r="R158" s="47" t="s">
        <v>1788</v>
      </c>
      <c r="S158" s="47" t="s">
        <v>54</v>
      </c>
      <c r="T158" s="49">
        <v>6.3049999999999997</v>
      </c>
      <c r="U158" s="51">
        <v>2.3250000000000002</v>
      </c>
      <c r="V158" s="47" t="str">
        <f>RIGHT(S158, LEN(S158)-7)</f>
        <v>Quản Trị Du Lịch &amp; Khách Sạn (Đại Học)</v>
      </c>
    </row>
    <row r="159" spans="1:22" s="52" customFormat="1" ht="15" x14ac:dyDescent="0.25">
      <c r="A159" s="44">
        <f t="shared" si="4"/>
        <v>148</v>
      </c>
      <c r="B159" s="45" t="s">
        <v>437</v>
      </c>
      <c r="C159" s="45" t="s">
        <v>438</v>
      </c>
      <c r="D159" s="46">
        <v>38642</v>
      </c>
      <c r="E159" s="47" t="s">
        <v>1770</v>
      </c>
      <c r="F159" s="48">
        <v>19</v>
      </c>
      <c r="G159" s="48">
        <v>4.1500000000000004</v>
      </c>
      <c r="H159" s="48">
        <v>1.18</v>
      </c>
      <c r="I159" s="48">
        <v>19</v>
      </c>
      <c r="J159" s="48">
        <v>4.2300000000000004</v>
      </c>
      <c r="K159" s="48">
        <v>1.4</v>
      </c>
      <c r="L159" s="49">
        <f>ROUND(T159,2)</f>
        <v>4.1900000000000004</v>
      </c>
      <c r="M159" s="49">
        <f>ROUND(U159,2)</f>
        <v>1.29</v>
      </c>
      <c r="N159" s="44" t="str">
        <f t="shared" si="5"/>
        <v>Yếu</v>
      </c>
      <c r="O159" s="44" t="s">
        <v>21</v>
      </c>
      <c r="P159" s="50"/>
      <c r="Q159" s="44">
        <v>82.5</v>
      </c>
      <c r="R159" s="47" t="s">
        <v>1790</v>
      </c>
      <c r="S159" s="47" t="s">
        <v>54</v>
      </c>
      <c r="T159" s="49">
        <v>4.1900000000000004</v>
      </c>
      <c r="U159" s="51">
        <v>1.2899999999999998</v>
      </c>
      <c r="V159" s="47" t="str">
        <f>RIGHT(S159, LEN(S159)-7)</f>
        <v>Quản Trị Du Lịch &amp; Khách Sạn (Đại Học)</v>
      </c>
    </row>
    <row r="160" spans="1:22" s="52" customFormat="1" ht="15" x14ac:dyDescent="0.25">
      <c r="A160" s="44">
        <f t="shared" si="4"/>
        <v>149</v>
      </c>
      <c r="B160" s="45" t="s">
        <v>439</v>
      </c>
      <c r="C160" s="45" t="s">
        <v>440</v>
      </c>
      <c r="D160" s="46">
        <v>37650</v>
      </c>
      <c r="E160" s="47" t="s">
        <v>1771</v>
      </c>
      <c r="F160" s="48">
        <v>18</v>
      </c>
      <c r="G160" s="48">
        <v>5.96</v>
      </c>
      <c r="H160" s="48">
        <v>2.42</v>
      </c>
      <c r="I160" s="48">
        <v>15</v>
      </c>
      <c r="J160" s="48">
        <v>6.42</v>
      </c>
      <c r="K160" s="48">
        <v>2.44</v>
      </c>
      <c r="L160" s="49">
        <f>ROUND(T160,2)</f>
        <v>6.17</v>
      </c>
      <c r="M160" s="49">
        <f>ROUND(U160,2)</f>
        <v>2.4300000000000002</v>
      </c>
      <c r="N160" s="44" t="str">
        <f t="shared" si="5"/>
        <v>Trung Bình</v>
      </c>
      <c r="O160" s="44" t="s">
        <v>21</v>
      </c>
      <c r="P160" s="50"/>
      <c r="Q160" s="44">
        <v>83.5</v>
      </c>
      <c r="R160" s="47" t="s">
        <v>1791</v>
      </c>
      <c r="S160" s="47" t="s">
        <v>54</v>
      </c>
      <c r="T160" s="49">
        <v>6.169090909090909</v>
      </c>
      <c r="U160" s="51">
        <v>2.4290909090909092</v>
      </c>
      <c r="V160" s="47" t="str">
        <f>RIGHT(S160, LEN(S160)-7)</f>
        <v>Quản Trị Du Lịch &amp; Khách Sạn (Đại Học)</v>
      </c>
    </row>
    <row r="161" spans="1:22" s="52" customFormat="1" ht="15" x14ac:dyDescent="0.25">
      <c r="A161" s="44">
        <f t="shared" si="4"/>
        <v>150</v>
      </c>
      <c r="B161" s="45" t="s">
        <v>441</v>
      </c>
      <c r="C161" s="45" t="s">
        <v>442</v>
      </c>
      <c r="D161" s="46">
        <v>38447</v>
      </c>
      <c r="E161" s="47" t="s">
        <v>1767</v>
      </c>
      <c r="F161" s="48">
        <v>19</v>
      </c>
      <c r="G161" s="48">
        <v>7.23</v>
      </c>
      <c r="H161" s="48">
        <v>2.99</v>
      </c>
      <c r="I161" s="48">
        <v>18</v>
      </c>
      <c r="J161" s="48">
        <v>7.22</v>
      </c>
      <c r="K161" s="48">
        <v>2.98</v>
      </c>
      <c r="L161" s="49">
        <f>ROUND(T161,2)</f>
        <v>7.23</v>
      </c>
      <c r="M161" s="49">
        <f>ROUND(U161,2)</f>
        <v>2.99</v>
      </c>
      <c r="N161" s="44" t="str">
        <f t="shared" si="5"/>
        <v>Khá</v>
      </c>
      <c r="O161" s="44" t="s">
        <v>23</v>
      </c>
      <c r="P161" s="50"/>
      <c r="Q161" s="44">
        <v>95</v>
      </c>
      <c r="R161" s="47" t="s">
        <v>1789</v>
      </c>
      <c r="S161" s="47" t="s">
        <v>54</v>
      </c>
      <c r="T161" s="49">
        <v>7.2251351351351358</v>
      </c>
      <c r="U161" s="51">
        <v>2.9851351351351352</v>
      </c>
      <c r="V161" s="47" t="str">
        <f>RIGHT(S161, LEN(S161)-7)</f>
        <v>Quản Trị Du Lịch &amp; Khách Sạn (Đại Học)</v>
      </c>
    </row>
    <row r="162" spans="1:22" s="52" customFormat="1" ht="15" x14ac:dyDescent="0.25">
      <c r="A162" s="44">
        <f t="shared" si="4"/>
        <v>151</v>
      </c>
      <c r="B162" s="45" t="s">
        <v>443</v>
      </c>
      <c r="C162" s="45" t="s">
        <v>444</v>
      </c>
      <c r="D162" s="46">
        <v>37266</v>
      </c>
      <c r="E162" s="47" t="s">
        <v>1771</v>
      </c>
      <c r="F162" s="48">
        <v>8</v>
      </c>
      <c r="G162" s="48">
        <v>0</v>
      </c>
      <c r="H162" s="48">
        <v>0</v>
      </c>
      <c r="I162" s="48">
        <v>2</v>
      </c>
      <c r="J162" s="48">
        <v>0</v>
      </c>
      <c r="K162" s="48">
        <v>0</v>
      </c>
      <c r="L162" s="49">
        <f>ROUND(T162,2)</f>
        <v>0</v>
      </c>
      <c r="M162" s="49">
        <f>ROUND(U162,2)</f>
        <v>0</v>
      </c>
      <c r="N162" s="44" t="str">
        <f t="shared" si="5"/>
        <v>Yếu</v>
      </c>
      <c r="O162" s="44" t="s">
        <v>70</v>
      </c>
      <c r="P162" s="50"/>
      <c r="Q162" s="44">
        <v>0</v>
      </c>
      <c r="R162" s="47" t="s">
        <v>1791</v>
      </c>
      <c r="S162" s="47" t="s">
        <v>54</v>
      </c>
      <c r="T162" s="49">
        <v>0</v>
      </c>
      <c r="U162" s="51">
        <v>0</v>
      </c>
      <c r="V162" s="47" t="str">
        <f>RIGHT(S162, LEN(S162)-7)</f>
        <v>Quản Trị Du Lịch &amp; Khách Sạn (Đại Học)</v>
      </c>
    </row>
    <row r="163" spans="1:22" s="52" customFormat="1" ht="15" x14ac:dyDescent="0.25">
      <c r="A163" s="44">
        <f t="shared" si="4"/>
        <v>152</v>
      </c>
      <c r="B163" s="45" t="s">
        <v>445</v>
      </c>
      <c r="C163" s="45" t="s">
        <v>446</v>
      </c>
      <c r="D163" s="46">
        <v>38425</v>
      </c>
      <c r="E163" s="47" t="s">
        <v>1765</v>
      </c>
      <c r="F163" s="48">
        <v>19</v>
      </c>
      <c r="G163" s="48">
        <v>7.56</v>
      </c>
      <c r="H163" s="48">
        <v>3.15</v>
      </c>
      <c r="I163" s="48">
        <v>18</v>
      </c>
      <c r="J163" s="48">
        <v>8.01</v>
      </c>
      <c r="K163" s="48">
        <v>3.51</v>
      </c>
      <c r="L163" s="49">
        <f>ROUND(T163,2)</f>
        <v>7.78</v>
      </c>
      <c r="M163" s="49">
        <f>ROUND(U163,2)</f>
        <v>3.33</v>
      </c>
      <c r="N163" s="44" t="str">
        <f t="shared" si="5"/>
        <v>Khá</v>
      </c>
      <c r="O163" s="44" t="s">
        <v>21</v>
      </c>
      <c r="P163" s="50"/>
      <c r="Q163" s="44">
        <v>87.5</v>
      </c>
      <c r="R163" s="47" t="s">
        <v>1788</v>
      </c>
      <c r="S163" s="47" t="s">
        <v>54</v>
      </c>
      <c r="T163" s="49">
        <v>7.7789189189189187</v>
      </c>
      <c r="U163" s="51">
        <v>3.325135135135135</v>
      </c>
      <c r="V163" s="47" t="str">
        <f>RIGHT(S163, LEN(S163)-7)</f>
        <v>Quản Trị Du Lịch &amp; Khách Sạn (Đại Học)</v>
      </c>
    </row>
    <row r="164" spans="1:22" s="52" customFormat="1" ht="15" x14ac:dyDescent="0.25">
      <c r="A164" s="44">
        <f t="shared" si="4"/>
        <v>153</v>
      </c>
      <c r="B164" s="45" t="s">
        <v>447</v>
      </c>
      <c r="C164" s="45" t="s">
        <v>448</v>
      </c>
      <c r="D164" s="46">
        <v>38496</v>
      </c>
      <c r="E164" s="47" t="s">
        <v>1769</v>
      </c>
      <c r="F164" s="48">
        <v>19</v>
      </c>
      <c r="G164" s="48">
        <v>6.15</v>
      </c>
      <c r="H164" s="48">
        <v>2.2799999999999998</v>
      </c>
      <c r="I164" s="48">
        <v>7</v>
      </c>
      <c r="J164" s="48">
        <v>7.03</v>
      </c>
      <c r="K164" s="48">
        <v>2.86</v>
      </c>
      <c r="L164" s="49">
        <f>ROUND(T164,2)</f>
        <v>6.39</v>
      </c>
      <c r="M164" s="49">
        <f>ROUND(U164,2)</f>
        <v>2.44</v>
      </c>
      <c r="N164" s="44" t="str">
        <f t="shared" si="5"/>
        <v>Trung Bình</v>
      </c>
      <c r="O164" s="44" t="s">
        <v>21</v>
      </c>
      <c r="P164" s="50"/>
      <c r="Q164" s="44">
        <v>85</v>
      </c>
      <c r="R164" s="47" t="s">
        <v>1789</v>
      </c>
      <c r="S164" s="47" t="s">
        <v>54</v>
      </c>
      <c r="T164" s="49">
        <v>6.3869230769230771</v>
      </c>
      <c r="U164" s="51">
        <v>2.4361538461538457</v>
      </c>
      <c r="V164" s="47" t="str">
        <f>RIGHT(S164, LEN(S164)-7)</f>
        <v>Quản Trị Du Lịch &amp; Khách Sạn (Đại Học)</v>
      </c>
    </row>
    <row r="165" spans="1:22" s="52" customFormat="1" ht="15" x14ac:dyDescent="0.25">
      <c r="A165" s="44">
        <f t="shared" si="4"/>
        <v>154</v>
      </c>
      <c r="B165" s="45" t="s">
        <v>449</v>
      </c>
      <c r="C165" s="45" t="s">
        <v>450</v>
      </c>
      <c r="D165" s="46">
        <v>38634</v>
      </c>
      <c r="E165" s="47" t="s">
        <v>1767</v>
      </c>
      <c r="F165" s="48">
        <v>19</v>
      </c>
      <c r="G165" s="48">
        <v>5.73</v>
      </c>
      <c r="H165" s="48">
        <v>2.11</v>
      </c>
      <c r="I165" s="48">
        <v>17</v>
      </c>
      <c r="J165" s="48">
        <v>7.54</v>
      </c>
      <c r="K165" s="48">
        <v>3.13</v>
      </c>
      <c r="L165" s="49">
        <f>ROUND(T165,2)</f>
        <v>6.58</v>
      </c>
      <c r="M165" s="49">
        <f>ROUND(U165,2)</f>
        <v>2.59</v>
      </c>
      <c r="N165" s="44" t="str">
        <f t="shared" si="5"/>
        <v>Trung Bình</v>
      </c>
      <c r="O165" s="44" t="s">
        <v>23</v>
      </c>
      <c r="P165" s="50"/>
      <c r="Q165" s="44">
        <v>100</v>
      </c>
      <c r="R165" s="47" t="s">
        <v>1789</v>
      </c>
      <c r="S165" s="47" t="s">
        <v>54</v>
      </c>
      <c r="T165" s="49">
        <v>6.5847222222222221</v>
      </c>
      <c r="U165" s="51">
        <v>2.5916666666666668</v>
      </c>
      <c r="V165" s="47" t="str">
        <f>RIGHT(S165, LEN(S165)-7)</f>
        <v>Quản Trị Du Lịch &amp; Khách Sạn (Đại Học)</v>
      </c>
    </row>
    <row r="166" spans="1:22" s="52" customFormat="1" ht="15" x14ac:dyDescent="0.25">
      <c r="A166" s="44">
        <f t="shared" si="4"/>
        <v>155</v>
      </c>
      <c r="B166" s="45" t="s">
        <v>451</v>
      </c>
      <c r="C166" s="45" t="s">
        <v>452</v>
      </c>
      <c r="D166" s="46">
        <v>38642</v>
      </c>
      <c r="E166" s="47" t="s">
        <v>1769</v>
      </c>
      <c r="F166" s="48">
        <v>19</v>
      </c>
      <c r="G166" s="48">
        <v>6.8</v>
      </c>
      <c r="H166" s="48">
        <v>2.69</v>
      </c>
      <c r="I166" s="48">
        <v>18</v>
      </c>
      <c r="J166" s="48">
        <v>7.74</v>
      </c>
      <c r="K166" s="48">
        <v>3.14</v>
      </c>
      <c r="L166" s="49">
        <f>ROUND(T166,2)</f>
        <v>7.26</v>
      </c>
      <c r="M166" s="49">
        <f>ROUND(U166,2)</f>
        <v>2.91</v>
      </c>
      <c r="N166" s="44" t="str">
        <f t="shared" si="5"/>
        <v>Khá</v>
      </c>
      <c r="O166" s="44" t="s">
        <v>21</v>
      </c>
      <c r="P166" s="50"/>
      <c r="Q166" s="44">
        <v>85</v>
      </c>
      <c r="R166" s="47" t="s">
        <v>1789</v>
      </c>
      <c r="S166" s="47" t="s">
        <v>54</v>
      </c>
      <c r="T166" s="49">
        <v>7.2572972972972964</v>
      </c>
      <c r="U166" s="51">
        <v>2.9089189189189186</v>
      </c>
      <c r="V166" s="47" t="str">
        <f>RIGHT(S166, LEN(S166)-7)</f>
        <v>Quản Trị Du Lịch &amp; Khách Sạn (Đại Học)</v>
      </c>
    </row>
    <row r="167" spans="1:22" s="52" customFormat="1" ht="19.5" customHeight="1" x14ac:dyDescent="0.25">
      <c r="A167" s="44">
        <f t="shared" si="4"/>
        <v>156</v>
      </c>
      <c r="B167" s="45" t="s">
        <v>79</v>
      </c>
      <c r="C167" s="45" t="s">
        <v>80</v>
      </c>
      <c r="D167" s="46">
        <v>38667</v>
      </c>
      <c r="E167" s="47" t="s">
        <v>1766</v>
      </c>
      <c r="F167" s="48">
        <v>19</v>
      </c>
      <c r="G167" s="48">
        <v>8.83</v>
      </c>
      <c r="H167" s="48">
        <v>3.89</v>
      </c>
      <c r="I167" s="48">
        <v>16</v>
      </c>
      <c r="J167" s="48">
        <v>9.51</v>
      </c>
      <c r="K167" s="48">
        <v>4</v>
      </c>
      <c r="L167" s="49">
        <f>ROUND(T167,2)</f>
        <v>9.14</v>
      </c>
      <c r="M167" s="49">
        <f>ROUND(U167,2)</f>
        <v>3.94</v>
      </c>
      <c r="N167" s="44" t="str">
        <f t="shared" si="5"/>
        <v>Xuất sắc</v>
      </c>
      <c r="O167" s="44" t="s">
        <v>23</v>
      </c>
      <c r="P167" s="50" t="s">
        <v>1760</v>
      </c>
      <c r="Q167" s="44">
        <v>100</v>
      </c>
      <c r="R167" s="47" t="s">
        <v>1788</v>
      </c>
      <c r="S167" s="47" t="s">
        <v>54</v>
      </c>
      <c r="T167" s="49">
        <v>9.1408571428571435</v>
      </c>
      <c r="U167" s="51">
        <v>3.9402857142857144</v>
      </c>
      <c r="V167" s="47" t="str">
        <f>RIGHT(S167, LEN(S167)-7)</f>
        <v>Quản Trị Du Lịch &amp; Khách Sạn (Đại Học)</v>
      </c>
    </row>
    <row r="168" spans="1:22" s="52" customFormat="1" ht="15" x14ac:dyDescent="0.25">
      <c r="A168" s="44">
        <f t="shared" si="4"/>
        <v>157</v>
      </c>
      <c r="B168" s="45" t="s">
        <v>453</v>
      </c>
      <c r="C168" s="45" t="s">
        <v>454</v>
      </c>
      <c r="D168" s="46">
        <v>38313</v>
      </c>
      <c r="E168" s="47" t="s">
        <v>1765</v>
      </c>
      <c r="F168" s="48">
        <v>19</v>
      </c>
      <c r="G168" s="48">
        <v>1.76</v>
      </c>
      <c r="H168" s="48">
        <v>0.51</v>
      </c>
      <c r="I168" s="48">
        <v>16</v>
      </c>
      <c r="J168" s="48">
        <v>4.2</v>
      </c>
      <c r="K168" s="48">
        <v>1.56</v>
      </c>
      <c r="L168" s="49">
        <f>ROUND(T168,2)</f>
        <v>2.88</v>
      </c>
      <c r="M168" s="49">
        <f>ROUND(U168,2)</f>
        <v>0.99</v>
      </c>
      <c r="N168" s="44" t="str">
        <f t="shared" si="5"/>
        <v>Yếu</v>
      </c>
      <c r="O168" s="44" t="s">
        <v>62</v>
      </c>
      <c r="P168" s="50"/>
      <c r="Q168" s="44">
        <v>36.5</v>
      </c>
      <c r="R168" s="47" t="s">
        <v>1788</v>
      </c>
      <c r="S168" s="47" t="s">
        <v>54</v>
      </c>
      <c r="T168" s="49">
        <v>2.8754285714285714</v>
      </c>
      <c r="U168" s="51">
        <v>0.99</v>
      </c>
      <c r="V168" s="47" t="str">
        <f>RIGHT(S168, LEN(S168)-7)</f>
        <v>Quản Trị Du Lịch &amp; Khách Sạn (Đại Học)</v>
      </c>
    </row>
    <row r="169" spans="1:22" s="52" customFormat="1" ht="15" x14ac:dyDescent="0.25">
      <c r="A169" s="44">
        <f t="shared" si="4"/>
        <v>158</v>
      </c>
      <c r="B169" s="45" t="s">
        <v>455</v>
      </c>
      <c r="C169" s="45" t="s">
        <v>456</v>
      </c>
      <c r="D169" s="46">
        <v>38397</v>
      </c>
      <c r="E169" s="47" t="s">
        <v>1766</v>
      </c>
      <c r="F169" s="48">
        <v>19</v>
      </c>
      <c r="G169" s="48">
        <v>7.06</v>
      </c>
      <c r="H169" s="48">
        <v>2.92</v>
      </c>
      <c r="I169" s="48">
        <v>19</v>
      </c>
      <c r="J169" s="48">
        <v>7.39</v>
      </c>
      <c r="K169" s="48">
        <v>3.12</v>
      </c>
      <c r="L169" s="49">
        <f>ROUND(T169,2)</f>
        <v>7.23</v>
      </c>
      <c r="M169" s="49">
        <f>ROUND(U169,2)</f>
        <v>3.02</v>
      </c>
      <c r="N169" s="44" t="str">
        <f t="shared" si="5"/>
        <v>Khá</v>
      </c>
      <c r="O169" s="44" t="s">
        <v>57</v>
      </c>
      <c r="P169" s="50"/>
      <c r="Q169" s="44">
        <v>75</v>
      </c>
      <c r="R169" s="47" t="s">
        <v>1788</v>
      </c>
      <c r="S169" s="47" t="s">
        <v>54</v>
      </c>
      <c r="T169" s="49">
        <v>7.2249999999999988</v>
      </c>
      <c r="U169" s="51">
        <v>3.0199999999999996</v>
      </c>
      <c r="V169" s="47" t="str">
        <f>RIGHT(S169, LEN(S169)-7)</f>
        <v>Quản Trị Du Lịch &amp; Khách Sạn (Đại Học)</v>
      </c>
    </row>
    <row r="170" spans="1:22" s="52" customFormat="1" ht="15" x14ac:dyDescent="0.25">
      <c r="A170" s="44">
        <f t="shared" si="4"/>
        <v>159</v>
      </c>
      <c r="B170" s="45" t="s">
        <v>457</v>
      </c>
      <c r="C170" s="45" t="s">
        <v>458</v>
      </c>
      <c r="D170" s="46">
        <v>38463</v>
      </c>
      <c r="E170" s="47" t="s">
        <v>1769</v>
      </c>
      <c r="F170" s="48">
        <v>19</v>
      </c>
      <c r="G170" s="48">
        <v>7.21</v>
      </c>
      <c r="H170" s="48">
        <v>2.98</v>
      </c>
      <c r="I170" s="48">
        <v>16</v>
      </c>
      <c r="J170" s="48">
        <v>7.44</v>
      </c>
      <c r="K170" s="48">
        <v>3.12</v>
      </c>
      <c r="L170" s="49">
        <f>ROUND(T170,2)</f>
        <v>7.32</v>
      </c>
      <c r="M170" s="49">
        <f>ROUND(U170,2)</f>
        <v>3.04</v>
      </c>
      <c r="N170" s="44" t="str">
        <f t="shared" si="5"/>
        <v>Khá</v>
      </c>
      <c r="O170" s="44" t="s">
        <v>23</v>
      </c>
      <c r="P170" s="50"/>
      <c r="Q170" s="44">
        <v>90</v>
      </c>
      <c r="R170" s="47" t="s">
        <v>1789</v>
      </c>
      <c r="S170" s="47" t="s">
        <v>54</v>
      </c>
      <c r="T170" s="49">
        <v>7.3151428571428578</v>
      </c>
      <c r="U170" s="51">
        <v>3.0439999999999996</v>
      </c>
      <c r="V170" s="47" t="str">
        <f>RIGHT(S170, LEN(S170)-7)</f>
        <v>Quản Trị Du Lịch &amp; Khách Sạn (Đại Học)</v>
      </c>
    </row>
    <row r="171" spans="1:22" s="52" customFormat="1" ht="15" x14ac:dyDescent="0.25">
      <c r="A171" s="44">
        <f t="shared" si="4"/>
        <v>160</v>
      </c>
      <c r="B171" s="45" t="s">
        <v>459</v>
      </c>
      <c r="C171" s="45" t="s">
        <v>460</v>
      </c>
      <c r="D171" s="46">
        <v>35601</v>
      </c>
      <c r="E171" s="47" t="s">
        <v>1771</v>
      </c>
      <c r="F171" s="48">
        <v>13</v>
      </c>
      <c r="G171" s="48">
        <v>4.8</v>
      </c>
      <c r="H171" s="48">
        <v>2.19</v>
      </c>
      <c r="I171" s="48">
        <v>2</v>
      </c>
      <c r="J171" s="48">
        <v>8.8000000000000007</v>
      </c>
      <c r="K171" s="48">
        <v>4</v>
      </c>
      <c r="L171" s="49">
        <f>ROUND(T171,2)</f>
        <v>5.33</v>
      </c>
      <c r="M171" s="49">
        <f>ROUND(U171,2)</f>
        <v>2.4300000000000002</v>
      </c>
      <c r="N171" s="44" t="str">
        <f t="shared" si="5"/>
        <v>Trung Bình</v>
      </c>
      <c r="O171" s="44" t="s">
        <v>70</v>
      </c>
      <c r="P171" s="50"/>
      <c r="Q171" s="44">
        <v>0</v>
      </c>
      <c r="R171" s="47" t="s">
        <v>1791</v>
      </c>
      <c r="S171" s="47" t="s">
        <v>54</v>
      </c>
      <c r="T171" s="49">
        <v>5.333333333333333</v>
      </c>
      <c r="U171" s="51">
        <v>2.4313333333333333</v>
      </c>
      <c r="V171" s="47" t="str">
        <f>RIGHT(S171, LEN(S171)-7)</f>
        <v>Quản Trị Du Lịch &amp; Khách Sạn (Đại Học)</v>
      </c>
    </row>
    <row r="172" spans="1:22" s="52" customFormat="1" ht="15" x14ac:dyDescent="0.25">
      <c r="A172" s="44">
        <f t="shared" si="4"/>
        <v>161</v>
      </c>
      <c r="B172" s="45" t="s">
        <v>461</v>
      </c>
      <c r="C172" s="45" t="s">
        <v>462</v>
      </c>
      <c r="D172" s="46">
        <v>37618</v>
      </c>
      <c r="E172" s="47" t="s">
        <v>1768</v>
      </c>
      <c r="F172" s="48">
        <v>5</v>
      </c>
      <c r="G172" s="48">
        <v>0</v>
      </c>
      <c r="H172" s="48">
        <v>0</v>
      </c>
      <c r="I172" s="48">
        <v>0</v>
      </c>
      <c r="J172" s="48">
        <v>0</v>
      </c>
      <c r="K172" s="48">
        <v>0</v>
      </c>
      <c r="L172" s="49">
        <f>ROUND(T172,2)</f>
        <v>0</v>
      </c>
      <c r="M172" s="49">
        <f>ROUND(U172,2)</f>
        <v>0</v>
      </c>
      <c r="N172" s="44" t="str">
        <f t="shared" si="5"/>
        <v>Yếu</v>
      </c>
      <c r="O172" s="44" t="e">
        <v>#N/A</v>
      </c>
      <c r="P172" s="50"/>
      <c r="Q172" s="44" t="e">
        <v>#N/A</v>
      </c>
      <c r="R172" s="47" t="s">
        <v>1790</v>
      </c>
      <c r="S172" s="47" t="s">
        <v>54</v>
      </c>
      <c r="T172" s="49">
        <v>0</v>
      </c>
      <c r="U172" s="51">
        <v>0</v>
      </c>
      <c r="V172" s="47" t="str">
        <f>RIGHT(S172, LEN(S172)-7)</f>
        <v>Quản Trị Du Lịch &amp; Khách Sạn (Đại Học)</v>
      </c>
    </row>
    <row r="173" spans="1:22" s="52" customFormat="1" ht="15" x14ac:dyDescent="0.25">
      <c r="A173" s="44">
        <f t="shared" si="4"/>
        <v>162</v>
      </c>
      <c r="B173" s="45" t="s">
        <v>463</v>
      </c>
      <c r="C173" s="45" t="s">
        <v>464</v>
      </c>
      <c r="D173" s="46">
        <v>38635</v>
      </c>
      <c r="E173" s="47" t="s">
        <v>1770</v>
      </c>
      <c r="F173" s="48">
        <v>19</v>
      </c>
      <c r="G173" s="48">
        <v>7.95</v>
      </c>
      <c r="H173" s="48">
        <v>3.36</v>
      </c>
      <c r="I173" s="48">
        <v>11</v>
      </c>
      <c r="J173" s="48">
        <v>8.76</v>
      </c>
      <c r="K173" s="48">
        <v>3.82</v>
      </c>
      <c r="L173" s="49">
        <f>ROUND(T173,2)</f>
        <v>8.25</v>
      </c>
      <c r="M173" s="49">
        <f>ROUND(U173,2)</f>
        <v>3.53</v>
      </c>
      <c r="N173" s="44" t="str">
        <f t="shared" si="5"/>
        <v>Giỏi</v>
      </c>
      <c r="O173" s="44" t="s">
        <v>21</v>
      </c>
      <c r="P173" s="50" t="s">
        <v>1758</v>
      </c>
      <c r="Q173" s="44">
        <v>84.5</v>
      </c>
      <c r="R173" s="47" t="s">
        <v>1790</v>
      </c>
      <c r="S173" s="47" t="s">
        <v>54</v>
      </c>
      <c r="T173" s="49">
        <v>8.2470000000000017</v>
      </c>
      <c r="U173" s="51">
        <v>3.5286666666666662</v>
      </c>
      <c r="V173" s="47" t="str">
        <f>RIGHT(S173, LEN(S173)-7)</f>
        <v>Quản Trị Du Lịch &amp; Khách Sạn (Đại Học)</v>
      </c>
    </row>
    <row r="174" spans="1:22" s="52" customFormat="1" ht="15" x14ac:dyDescent="0.25">
      <c r="A174" s="44">
        <f t="shared" si="4"/>
        <v>163</v>
      </c>
      <c r="B174" s="45" t="s">
        <v>465</v>
      </c>
      <c r="C174" s="45" t="s">
        <v>466</v>
      </c>
      <c r="D174" s="46">
        <v>36797</v>
      </c>
      <c r="E174" s="47" t="s">
        <v>1771</v>
      </c>
      <c r="F174" s="48">
        <v>17</v>
      </c>
      <c r="G174" s="48">
        <v>3.81</v>
      </c>
      <c r="H174" s="48">
        <v>1.39</v>
      </c>
      <c r="I174" s="48">
        <v>16</v>
      </c>
      <c r="J174" s="48">
        <v>6.7</v>
      </c>
      <c r="K174" s="48">
        <v>2.66</v>
      </c>
      <c r="L174" s="49">
        <f>ROUND(T174,2)</f>
        <v>5.21</v>
      </c>
      <c r="M174" s="49">
        <f>ROUND(U174,2)</f>
        <v>2.0099999999999998</v>
      </c>
      <c r="N174" s="44" t="str">
        <f t="shared" si="5"/>
        <v>Trung Bình</v>
      </c>
      <c r="O174" s="44" t="s">
        <v>57</v>
      </c>
      <c r="P174" s="50"/>
      <c r="Q174" s="44">
        <v>79.5</v>
      </c>
      <c r="R174" s="47" t="s">
        <v>1791</v>
      </c>
      <c r="S174" s="47" t="s">
        <v>54</v>
      </c>
      <c r="T174" s="49">
        <v>5.211212121212121</v>
      </c>
      <c r="U174" s="51">
        <v>2.0057575757575759</v>
      </c>
      <c r="V174" s="47" t="str">
        <f>RIGHT(S174, LEN(S174)-7)</f>
        <v>Quản Trị Du Lịch &amp; Khách Sạn (Đại Học)</v>
      </c>
    </row>
    <row r="175" spans="1:22" s="52" customFormat="1" ht="19.5" customHeight="1" x14ac:dyDescent="0.25">
      <c r="A175" s="44">
        <f t="shared" si="4"/>
        <v>164</v>
      </c>
      <c r="B175" s="45" t="s">
        <v>39</v>
      </c>
      <c r="C175" s="45" t="s">
        <v>40</v>
      </c>
      <c r="D175" s="46">
        <v>38593</v>
      </c>
      <c r="E175" s="47" t="s">
        <v>1766</v>
      </c>
      <c r="F175" s="48">
        <v>19</v>
      </c>
      <c r="G175" s="48">
        <v>9.2200000000000006</v>
      </c>
      <c r="H175" s="48">
        <v>3.94</v>
      </c>
      <c r="I175" s="48">
        <v>17</v>
      </c>
      <c r="J175" s="48">
        <v>9.16</v>
      </c>
      <c r="K175" s="48">
        <v>3.96</v>
      </c>
      <c r="L175" s="49">
        <f>ROUND(T175,2)</f>
        <v>9.19</v>
      </c>
      <c r="M175" s="49">
        <f>ROUND(U175,2)</f>
        <v>3.95</v>
      </c>
      <c r="N175" s="44" t="str">
        <f t="shared" si="5"/>
        <v>Xuất sắc</v>
      </c>
      <c r="O175" s="44" t="s">
        <v>21</v>
      </c>
      <c r="P175" s="50" t="s">
        <v>1760</v>
      </c>
      <c r="Q175" s="44">
        <v>87.5</v>
      </c>
      <c r="R175" s="47" t="s">
        <v>1788</v>
      </c>
      <c r="S175" s="47" t="s">
        <v>54</v>
      </c>
      <c r="T175" s="49">
        <v>9.1916666666666664</v>
      </c>
      <c r="U175" s="51">
        <v>3.9494444444444445</v>
      </c>
      <c r="V175" s="47" t="str">
        <f>RIGHT(S175, LEN(S175)-7)</f>
        <v>Quản Trị Du Lịch &amp; Khách Sạn (Đại Học)</v>
      </c>
    </row>
    <row r="176" spans="1:22" s="52" customFormat="1" ht="15" x14ac:dyDescent="0.25">
      <c r="A176" s="44">
        <f t="shared" si="4"/>
        <v>165</v>
      </c>
      <c r="B176" s="45" t="s">
        <v>467</v>
      </c>
      <c r="C176" s="45" t="s">
        <v>468</v>
      </c>
      <c r="D176" s="46">
        <v>38651</v>
      </c>
      <c r="E176" s="47" t="s">
        <v>1767</v>
      </c>
      <c r="F176" s="48">
        <v>19</v>
      </c>
      <c r="G176" s="48">
        <v>6.6</v>
      </c>
      <c r="H176" s="48">
        <v>2.59</v>
      </c>
      <c r="I176" s="48">
        <v>18</v>
      </c>
      <c r="J176" s="48">
        <v>8.06</v>
      </c>
      <c r="K176" s="48">
        <v>3.42</v>
      </c>
      <c r="L176" s="49">
        <f>ROUND(T176,2)</f>
        <v>7.31</v>
      </c>
      <c r="M176" s="49">
        <f>ROUND(U176,2)</f>
        <v>2.99</v>
      </c>
      <c r="N176" s="44" t="str">
        <f t="shared" si="5"/>
        <v>Khá</v>
      </c>
      <c r="O176" s="44" t="s">
        <v>23</v>
      </c>
      <c r="P176" s="50"/>
      <c r="Q176" s="44">
        <v>90</v>
      </c>
      <c r="R176" s="47" t="s">
        <v>1789</v>
      </c>
      <c r="S176" s="47" t="s">
        <v>54</v>
      </c>
      <c r="T176" s="49">
        <v>7.3102702702702711</v>
      </c>
      <c r="U176" s="51">
        <v>2.9937837837837837</v>
      </c>
      <c r="V176" s="47" t="str">
        <f>RIGHT(S176, LEN(S176)-7)</f>
        <v>Quản Trị Du Lịch &amp; Khách Sạn (Đại Học)</v>
      </c>
    </row>
    <row r="177" spans="1:22" s="52" customFormat="1" ht="15" x14ac:dyDescent="0.25">
      <c r="A177" s="44">
        <f t="shared" si="4"/>
        <v>166</v>
      </c>
      <c r="B177" s="45" t="s">
        <v>469</v>
      </c>
      <c r="C177" s="45" t="s">
        <v>470</v>
      </c>
      <c r="D177" s="46">
        <v>38525</v>
      </c>
      <c r="E177" s="47" t="s">
        <v>1771</v>
      </c>
      <c r="F177" s="48">
        <v>18</v>
      </c>
      <c r="G177" s="48">
        <v>6.29</v>
      </c>
      <c r="H177" s="48">
        <v>2.42</v>
      </c>
      <c r="I177" s="48">
        <v>19</v>
      </c>
      <c r="J177" s="48">
        <v>4.6100000000000003</v>
      </c>
      <c r="K177" s="48">
        <v>1.77</v>
      </c>
      <c r="L177" s="49">
        <f>ROUND(T177,2)</f>
        <v>5.43</v>
      </c>
      <c r="M177" s="49">
        <f>ROUND(U177,2)</f>
        <v>2.09</v>
      </c>
      <c r="N177" s="44" t="str">
        <f t="shared" si="5"/>
        <v>Trung Bình</v>
      </c>
      <c r="O177" s="44" t="s">
        <v>57</v>
      </c>
      <c r="P177" s="50"/>
      <c r="Q177" s="44">
        <v>78.5</v>
      </c>
      <c r="R177" s="47" t="s">
        <v>1791</v>
      </c>
      <c r="S177" s="47" t="s">
        <v>54</v>
      </c>
      <c r="T177" s="49">
        <v>5.4272972972972973</v>
      </c>
      <c r="U177" s="51">
        <v>2.0862162162162163</v>
      </c>
      <c r="V177" s="47" t="str">
        <f>RIGHT(S177, LEN(S177)-7)</f>
        <v>Quản Trị Du Lịch &amp; Khách Sạn (Đại Học)</v>
      </c>
    </row>
    <row r="178" spans="1:22" s="52" customFormat="1" ht="15" x14ac:dyDescent="0.25">
      <c r="A178" s="44">
        <f t="shared" si="4"/>
        <v>167</v>
      </c>
      <c r="B178" s="45" t="s">
        <v>471</v>
      </c>
      <c r="C178" s="45" t="s">
        <v>472</v>
      </c>
      <c r="D178" s="46">
        <v>37968</v>
      </c>
      <c r="E178" s="47" t="s">
        <v>1768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48">
        <v>0</v>
      </c>
      <c r="L178" s="49" t="e">
        <f>ROUND(T178,2)</f>
        <v>#DIV/0!</v>
      </c>
      <c r="M178" s="49" t="e">
        <f>ROUND(U178,2)</f>
        <v>#DIV/0!</v>
      </c>
      <c r="N178" s="44" t="e">
        <f t="shared" si="5"/>
        <v>#DIV/0!</v>
      </c>
      <c r="O178" s="44" t="e">
        <v>#N/A</v>
      </c>
      <c r="P178" s="50"/>
      <c r="Q178" s="44" t="e">
        <v>#N/A</v>
      </c>
      <c r="R178" s="47" t="s">
        <v>1790</v>
      </c>
      <c r="S178" s="47" t="s">
        <v>54</v>
      </c>
      <c r="T178" s="49" t="e">
        <v>#DIV/0!</v>
      </c>
      <c r="U178" s="51" t="e">
        <v>#DIV/0!</v>
      </c>
      <c r="V178" s="47" t="str">
        <f>RIGHT(S178, LEN(S178)-7)</f>
        <v>Quản Trị Du Lịch &amp; Khách Sạn (Đại Học)</v>
      </c>
    </row>
    <row r="179" spans="1:22" s="52" customFormat="1" ht="15" x14ac:dyDescent="0.25">
      <c r="A179" s="44">
        <f t="shared" si="4"/>
        <v>168</v>
      </c>
      <c r="B179" s="45" t="s">
        <v>473</v>
      </c>
      <c r="C179" s="45" t="s">
        <v>474</v>
      </c>
      <c r="D179" s="46">
        <v>38611</v>
      </c>
      <c r="E179" s="47" t="s">
        <v>1770</v>
      </c>
      <c r="F179" s="48">
        <v>19</v>
      </c>
      <c r="G179" s="48">
        <v>7.12</v>
      </c>
      <c r="H179" s="48">
        <v>2.9</v>
      </c>
      <c r="I179" s="48">
        <v>16</v>
      </c>
      <c r="J179" s="48">
        <v>8.6199999999999992</v>
      </c>
      <c r="K179" s="48">
        <v>3.83</v>
      </c>
      <c r="L179" s="49">
        <f>ROUND(T179,2)</f>
        <v>7.81</v>
      </c>
      <c r="M179" s="49">
        <f>ROUND(U179,2)</f>
        <v>3.33</v>
      </c>
      <c r="N179" s="44" t="str">
        <f t="shared" si="5"/>
        <v>Khá</v>
      </c>
      <c r="O179" s="44" t="s">
        <v>21</v>
      </c>
      <c r="P179" s="50"/>
      <c r="Q179" s="44">
        <v>87</v>
      </c>
      <c r="R179" s="47" t="s">
        <v>1790</v>
      </c>
      <c r="S179" s="47" t="s">
        <v>54</v>
      </c>
      <c r="T179" s="49">
        <v>7.8057142857142852</v>
      </c>
      <c r="U179" s="51">
        <v>3.3251428571428572</v>
      </c>
      <c r="V179" s="47" t="str">
        <f>RIGHT(S179, LEN(S179)-7)</f>
        <v>Quản Trị Du Lịch &amp; Khách Sạn (Đại Học)</v>
      </c>
    </row>
    <row r="180" spans="1:22" s="52" customFormat="1" ht="15" x14ac:dyDescent="0.25">
      <c r="A180" s="44">
        <f t="shared" si="4"/>
        <v>169</v>
      </c>
      <c r="B180" s="45" t="s">
        <v>475</v>
      </c>
      <c r="C180" s="45" t="s">
        <v>476</v>
      </c>
      <c r="D180" s="46">
        <v>38639</v>
      </c>
      <c r="E180" s="47" t="s">
        <v>1770</v>
      </c>
      <c r="F180" s="48">
        <v>19</v>
      </c>
      <c r="G180" s="48">
        <v>7.68</v>
      </c>
      <c r="H180" s="48">
        <v>3.29</v>
      </c>
      <c r="I180" s="48">
        <v>15</v>
      </c>
      <c r="J180" s="48">
        <v>9.33</v>
      </c>
      <c r="K180" s="48">
        <v>4</v>
      </c>
      <c r="L180" s="49">
        <f>ROUND(T180,2)</f>
        <v>8.41</v>
      </c>
      <c r="M180" s="49">
        <f>ROUND(U180,2)</f>
        <v>3.6</v>
      </c>
      <c r="N180" s="44" t="str">
        <f t="shared" si="5"/>
        <v>Giỏi</v>
      </c>
      <c r="O180" s="44" t="s">
        <v>21</v>
      </c>
      <c r="P180" s="50" t="s">
        <v>1758</v>
      </c>
      <c r="Q180" s="44">
        <v>84.5</v>
      </c>
      <c r="R180" s="47" t="s">
        <v>1790</v>
      </c>
      <c r="S180" s="47" t="s">
        <v>54</v>
      </c>
      <c r="T180" s="49">
        <v>8.4079411764705885</v>
      </c>
      <c r="U180" s="51">
        <v>3.6032352941176469</v>
      </c>
      <c r="V180" s="47" t="str">
        <f>RIGHT(S180, LEN(S180)-7)</f>
        <v>Quản Trị Du Lịch &amp; Khách Sạn (Đại Học)</v>
      </c>
    </row>
    <row r="181" spans="1:22" s="52" customFormat="1" ht="15" x14ac:dyDescent="0.25">
      <c r="A181" s="44">
        <f t="shared" si="4"/>
        <v>170</v>
      </c>
      <c r="B181" s="45" t="s">
        <v>477</v>
      </c>
      <c r="C181" s="45" t="s">
        <v>478</v>
      </c>
      <c r="D181" s="46">
        <v>38485</v>
      </c>
      <c r="E181" s="47" t="s">
        <v>1769</v>
      </c>
      <c r="F181" s="48">
        <v>18</v>
      </c>
      <c r="G181" s="48">
        <v>7.02</v>
      </c>
      <c r="H181" s="48">
        <v>2.96</v>
      </c>
      <c r="I181" s="48">
        <v>12</v>
      </c>
      <c r="J181" s="48">
        <v>8.1</v>
      </c>
      <c r="K181" s="48">
        <v>3.53</v>
      </c>
      <c r="L181" s="49">
        <f>ROUND(T181,2)</f>
        <v>7.45</v>
      </c>
      <c r="M181" s="49">
        <f>ROUND(U181,2)</f>
        <v>3.19</v>
      </c>
      <c r="N181" s="44" t="str">
        <f t="shared" si="5"/>
        <v>Khá</v>
      </c>
      <c r="O181" s="44" t="s">
        <v>23</v>
      </c>
      <c r="P181" s="50"/>
      <c r="Q181" s="44">
        <v>90</v>
      </c>
      <c r="R181" s="47" t="s">
        <v>1789</v>
      </c>
      <c r="S181" s="47" t="s">
        <v>54</v>
      </c>
      <c r="T181" s="49">
        <v>7.4519999999999991</v>
      </c>
      <c r="U181" s="51">
        <v>3.1880000000000002</v>
      </c>
      <c r="V181" s="47" t="str">
        <f>RIGHT(S181, LEN(S181)-7)</f>
        <v>Quản Trị Du Lịch &amp; Khách Sạn (Đại Học)</v>
      </c>
    </row>
    <row r="182" spans="1:22" s="52" customFormat="1" ht="15" x14ac:dyDescent="0.25">
      <c r="A182" s="44">
        <f t="shared" si="4"/>
        <v>171</v>
      </c>
      <c r="B182" s="45" t="s">
        <v>479</v>
      </c>
      <c r="C182" s="45" t="s">
        <v>480</v>
      </c>
      <c r="D182" s="46">
        <v>38581</v>
      </c>
      <c r="E182" s="47" t="s">
        <v>1766</v>
      </c>
      <c r="F182" s="48">
        <v>19</v>
      </c>
      <c r="G182" s="48">
        <v>7.17</v>
      </c>
      <c r="H182" s="48">
        <v>2.98</v>
      </c>
      <c r="I182" s="48">
        <v>19</v>
      </c>
      <c r="J182" s="48">
        <v>8</v>
      </c>
      <c r="K182" s="48">
        <v>3.49</v>
      </c>
      <c r="L182" s="49">
        <f>ROUND(T182,2)</f>
        <v>7.59</v>
      </c>
      <c r="M182" s="49">
        <f>ROUND(U182,2)</f>
        <v>3.24</v>
      </c>
      <c r="N182" s="44" t="str">
        <f t="shared" si="5"/>
        <v>Khá</v>
      </c>
      <c r="O182" s="44" t="s">
        <v>21</v>
      </c>
      <c r="P182" s="50"/>
      <c r="Q182" s="44">
        <v>85</v>
      </c>
      <c r="R182" s="47" t="s">
        <v>1788</v>
      </c>
      <c r="S182" s="47" t="s">
        <v>54</v>
      </c>
      <c r="T182" s="49">
        <v>7.5850000000000009</v>
      </c>
      <c r="U182" s="51">
        <v>3.2350000000000003</v>
      </c>
      <c r="V182" s="47" t="str">
        <f>RIGHT(S182, LEN(S182)-7)</f>
        <v>Quản Trị Du Lịch &amp; Khách Sạn (Đại Học)</v>
      </c>
    </row>
    <row r="183" spans="1:22" s="52" customFormat="1" ht="15" x14ac:dyDescent="0.25">
      <c r="A183" s="44">
        <f t="shared" si="4"/>
        <v>172</v>
      </c>
      <c r="B183" s="45" t="s">
        <v>481</v>
      </c>
      <c r="C183" s="45" t="s">
        <v>482</v>
      </c>
      <c r="D183" s="46">
        <v>38601</v>
      </c>
      <c r="E183" s="47" t="s">
        <v>1766</v>
      </c>
      <c r="F183" s="48">
        <v>19</v>
      </c>
      <c r="G183" s="48">
        <v>7.39</v>
      </c>
      <c r="H183" s="48">
        <v>3.1</v>
      </c>
      <c r="I183" s="48">
        <v>17</v>
      </c>
      <c r="J183" s="48">
        <v>7.71</v>
      </c>
      <c r="K183" s="48">
        <v>3.23</v>
      </c>
      <c r="L183" s="49">
        <f>ROUND(T183,2)</f>
        <v>7.54</v>
      </c>
      <c r="M183" s="49">
        <f>ROUND(U183,2)</f>
        <v>3.16</v>
      </c>
      <c r="N183" s="44" t="str">
        <f t="shared" si="5"/>
        <v>Khá</v>
      </c>
      <c r="O183" s="44" t="s">
        <v>57</v>
      </c>
      <c r="P183" s="50"/>
      <c r="Q183" s="44">
        <v>72</v>
      </c>
      <c r="R183" s="47" t="s">
        <v>1788</v>
      </c>
      <c r="S183" s="47" t="s">
        <v>54</v>
      </c>
      <c r="T183" s="49">
        <v>7.5411111111111113</v>
      </c>
      <c r="U183" s="51">
        <v>3.1613888888888888</v>
      </c>
      <c r="V183" s="47" t="str">
        <f>RIGHT(S183, LEN(S183)-7)</f>
        <v>Quản Trị Du Lịch &amp; Khách Sạn (Đại Học)</v>
      </c>
    </row>
    <row r="184" spans="1:22" s="52" customFormat="1" ht="15" x14ac:dyDescent="0.25">
      <c r="A184" s="44">
        <f t="shared" si="4"/>
        <v>173</v>
      </c>
      <c r="B184" s="45" t="s">
        <v>483</v>
      </c>
      <c r="C184" s="45" t="s">
        <v>484</v>
      </c>
      <c r="D184" s="46">
        <v>38392</v>
      </c>
      <c r="E184" s="47" t="s">
        <v>1767</v>
      </c>
      <c r="F184" s="48">
        <v>19</v>
      </c>
      <c r="G184" s="48">
        <v>5.14</v>
      </c>
      <c r="H184" s="48">
        <v>1.8</v>
      </c>
      <c r="I184" s="48">
        <v>17</v>
      </c>
      <c r="J184" s="48">
        <v>5.85</v>
      </c>
      <c r="K184" s="48">
        <v>2.19</v>
      </c>
      <c r="L184" s="49">
        <f>ROUND(T184,2)</f>
        <v>5.48</v>
      </c>
      <c r="M184" s="49">
        <f>ROUND(U184,2)</f>
        <v>1.98</v>
      </c>
      <c r="N184" s="44" t="str">
        <f t="shared" si="5"/>
        <v>Yếu</v>
      </c>
      <c r="O184" s="44" t="s">
        <v>21</v>
      </c>
      <c r="P184" s="50"/>
      <c r="Q184" s="44">
        <v>87.5</v>
      </c>
      <c r="R184" s="47" t="s">
        <v>1789</v>
      </c>
      <c r="S184" s="47" t="s">
        <v>54</v>
      </c>
      <c r="T184" s="49">
        <v>5.4752777777777775</v>
      </c>
      <c r="U184" s="51">
        <v>1.9841666666666669</v>
      </c>
      <c r="V184" s="47" t="str">
        <f>RIGHT(S184, LEN(S184)-7)</f>
        <v>Quản Trị Du Lịch &amp; Khách Sạn (Đại Học)</v>
      </c>
    </row>
    <row r="185" spans="1:22" s="52" customFormat="1" ht="15" x14ac:dyDescent="0.25">
      <c r="A185" s="44">
        <f t="shared" si="4"/>
        <v>174</v>
      </c>
      <c r="B185" s="45" t="s">
        <v>485</v>
      </c>
      <c r="C185" s="45" t="s">
        <v>486</v>
      </c>
      <c r="D185" s="46">
        <v>38615</v>
      </c>
      <c r="E185" s="47" t="s">
        <v>1769</v>
      </c>
      <c r="F185" s="48">
        <v>16</v>
      </c>
      <c r="G185" s="48">
        <v>5.66</v>
      </c>
      <c r="H185" s="48">
        <v>1.97</v>
      </c>
      <c r="I185" s="48">
        <v>14</v>
      </c>
      <c r="J185" s="48">
        <v>2.61</v>
      </c>
      <c r="K185" s="48">
        <v>0.62</v>
      </c>
      <c r="L185" s="49">
        <f>ROUND(T185,2)</f>
        <v>4.24</v>
      </c>
      <c r="M185" s="49">
        <f>ROUND(U185,2)</f>
        <v>1.34</v>
      </c>
      <c r="N185" s="44" t="str">
        <f t="shared" si="5"/>
        <v>Yếu</v>
      </c>
      <c r="O185" s="44" t="s">
        <v>21</v>
      </c>
      <c r="P185" s="50"/>
      <c r="Q185" s="44">
        <v>87</v>
      </c>
      <c r="R185" s="47" t="s">
        <v>1789</v>
      </c>
      <c r="S185" s="47" t="s">
        <v>54</v>
      </c>
      <c r="T185" s="49">
        <v>4.2366666666666664</v>
      </c>
      <c r="U185" s="51">
        <v>1.34</v>
      </c>
      <c r="V185" s="47" t="str">
        <f>RIGHT(S185, LEN(S185)-7)</f>
        <v>Quản Trị Du Lịch &amp; Khách Sạn (Đại Học)</v>
      </c>
    </row>
    <row r="186" spans="1:22" s="52" customFormat="1" ht="15" x14ac:dyDescent="0.25">
      <c r="A186" s="44">
        <f t="shared" si="4"/>
        <v>175</v>
      </c>
      <c r="B186" s="45" t="s">
        <v>487</v>
      </c>
      <c r="C186" s="45" t="s">
        <v>488</v>
      </c>
      <c r="D186" s="46">
        <v>38587</v>
      </c>
      <c r="E186" s="47" t="s">
        <v>1765</v>
      </c>
      <c r="F186" s="48">
        <v>19</v>
      </c>
      <c r="G186" s="48">
        <v>7.84</v>
      </c>
      <c r="H186" s="48">
        <v>3.31</v>
      </c>
      <c r="I186" s="48">
        <v>13</v>
      </c>
      <c r="J186" s="48">
        <v>8.66</v>
      </c>
      <c r="K186" s="48">
        <v>3.72</v>
      </c>
      <c r="L186" s="49">
        <f>ROUND(T186,2)</f>
        <v>8.17</v>
      </c>
      <c r="M186" s="49">
        <f>ROUND(U186,2)</f>
        <v>3.48</v>
      </c>
      <c r="N186" s="44" t="str">
        <f t="shared" si="5"/>
        <v>Giỏi</v>
      </c>
      <c r="O186" s="44" t="s">
        <v>21</v>
      </c>
      <c r="P186" s="50" t="s">
        <v>1758</v>
      </c>
      <c r="Q186" s="44">
        <v>87.5</v>
      </c>
      <c r="R186" s="47" t="s">
        <v>1788</v>
      </c>
      <c r="S186" s="47" t="s">
        <v>54</v>
      </c>
      <c r="T186" s="49">
        <v>8.1731250000000006</v>
      </c>
      <c r="U186" s="51">
        <v>3.4765625</v>
      </c>
      <c r="V186" s="47" t="str">
        <f>RIGHT(S186, LEN(S186)-7)</f>
        <v>Quản Trị Du Lịch &amp; Khách Sạn (Đại Học)</v>
      </c>
    </row>
    <row r="187" spans="1:22" s="52" customFormat="1" ht="15" x14ac:dyDescent="0.25">
      <c r="A187" s="44">
        <f t="shared" si="4"/>
        <v>176</v>
      </c>
      <c r="B187" s="45" t="s">
        <v>489</v>
      </c>
      <c r="C187" s="45" t="s">
        <v>490</v>
      </c>
      <c r="D187" s="46">
        <v>38377</v>
      </c>
      <c r="E187" s="47" t="s">
        <v>1771</v>
      </c>
      <c r="F187" s="48">
        <v>18</v>
      </c>
      <c r="G187" s="48">
        <v>6.28</v>
      </c>
      <c r="H187" s="48">
        <v>2.4</v>
      </c>
      <c r="I187" s="48">
        <v>18</v>
      </c>
      <c r="J187" s="48">
        <v>7.01</v>
      </c>
      <c r="K187" s="48">
        <v>2.9</v>
      </c>
      <c r="L187" s="49">
        <f>ROUND(T187,2)</f>
        <v>6.65</v>
      </c>
      <c r="M187" s="49">
        <f>ROUND(U187,2)</f>
        <v>2.65</v>
      </c>
      <c r="N187" s="44" t="str">
        <f t="shared" si="5"/>
        <v>Trung Bình</v>
      </c>
      <c r="O187" s="44" t="s">
        <v>62</v>
      </c>
      <c r="P187" s="50"/>
      <c r="Q187" s="44">
        <v>40.5</v>
      </c>
      <c r="R187" s="47" t="s">
        <v>1791</v>
      </c>
      <c r="S187" s="47" t="s">
        <v>54</v>
      </c>
      <c r="T187" s="49">
        <v>6.6449999999999996</v>
      </c>
      <c r="U187" s="51">
        <v>2.65</v>
      </c>
      <c r="V187" s="47" t="str">
        <f>RIGHT(S187, LEN(S187)-7)</f>
        <v>Quản Trị Du Lịch &amp; Khách Sạn (Đại Học)</v>
      </c>
    </row>
    <row r="188" spans="1:22" s="52" customFormat="1" ht="15" x14ac:dyDescent="0.25">
      <c r="A188" s="44">
        <f t="shared" si="4"/>
        <v>177</v>
      </c>
      <c r="B188" s="45" t="s">
        <v>43</v>
      </c>
      <c r="C188" s="45" t="s">
        <v>44</v>
      </c>
      <c r="D188" s="46">
        <v>38586</v>
      </c>
      <c r="E188" s="47" t="s">
        <v>1766</v>
      </c>
      <c r="F188" s="48">
        <v>19</v>
      </c>
      <c r="G188" s="48">
        <v>9.02</v>
      </c>
      <c r="H188" s="48">
        <v>3.94</v>
      </c>
      <c r="I188" s="48">
        <v>19</v>
      </c>
      <c r="J188" s="48">
        <v>9.0299999999999994</v>
      </c>
      <c r="K188" s="48">
        <v>3.84</v>
      </c>
      <c r="L188" s="49">
        <f>ROUND(T188,2)</f>
        <v>9.0299999999999994</v>
      </c>
      <c r="M188" s="49">
        <f>ROUND(U188,2)</f>
        <v>3.89</v>
      </c>
      <c r="N188" s="44" t="str">
        <f t="shared" si="5"/>
        <v>Xuất sắc</v>
      </c>
      <c r="O188" s="44" t="s">
        <v>23</v>
      </c>
      <c r="P188" s="50" t="s">
        <v>1758</v>
      </c>
      <c r="Q188" s="44">
        <v>100</v>
      </c>
      <c r="R188" s="47" t="s">
        <v>1788</v>
      </c>
      <c r="S188" s="47" t="s">
        <v>54</v>
      </c>
      <c r="T188" s="49">
        <v>9.0250000000000004</v>
      </c>
      <c r="U188" s="51">
        <v>3.8899999999999997</v>
      </c>
      <c r="V188" s="47" t="str">
        <f>RIGHT(S188, LEN(S188)-7)</f>
        <v>Quản Trị Du Lịch &amp; Khách Sạn (Đại Học)</v>
      </c>
    </row>
    <row r="189" spans="1:22" s="52" customFormat="1" ht="15" x14ac:dyDescent="0.25">
      <c r="A189" s="44">
        <f t="shared" si="4"/>
        <v>178</v>
      </c>
      <c r="B189" s="45" t="s">
        <v>491</v>
      </c>
      <c r="C189" s="45" t="s">
        <v>492</v>
      </c>
      <c r="D189" s="46">
        <v>38460</v>
      </c>
      <c r="E189" s="47" t="s">
        <v>1769</v>
      </c>
      <c r="F189" s="48">
        <v>19</v>
      </c>
      <c r="G189" s="48">
        <v>5.81</v>
      </c>
      <c r="H189" s="48">
        <v>2.0699999999999998</v>
      </c>
      <c r="I189" s="48">
        <v>16</v>
      </c>
      <c r="J189" s="48">
        <v>6.94</v>
      </c>
      <c r="K189" s="48">
        <v>2.81</v>
      </c>
      <c r="L189" s="49">
        <f>ROUND(T189,2)</f>
        <v>6.33</v>
      </c>
      <c r="M189" s="49">
        <f>ROUND(U189,2)</f>
        <v>2.41</v>
      </c>
      <c r="N189" s="44" t="str">
        <f t="shared" si="5"/>
        <v>Trung Bình</v>
      </c>
      <c r="O189" s="44" t="s">
        <v>23</v>
      </c>
      <c r="P189" s="50"/>
      <c r="Q189" s="44">
        <v>90</v>
      </c>
      <c r="R189" s="47" t="s">
        <v>1789</v>
      </c>
      <c r="S189" s="47" t="s">
        <v>54</v>
      </c>
      <c r="T189" s="49">
        <v>6.3265714285714285</v>
      </c>
      <c r="U189" s="51">
        <v>2.4082857142857139</v>
      </c>
      <c r="V189" s="47" t="str">
        <f>RIGHT(S189, LEN(S189)-7)</f>
        <v>Quản Trị Du Lịch &amp; Khách Sạn (Đại Học)</v>
      </c>
    </row>
    <row r="190" spans="1:22" s="52" customFormat="1" ht="15" x14ac:dyDescent="0.25">
      <c r="A190" s="44">
        <f t="shared" si="4"/>
        <v>179</v>
      </c>
      <c r="B190" s="45" t="s">
        <v>81</v>
      </c>
      <c r="C190" s="45" t="s">
        <v>82</v>
      </c>
      <c r="D190" s="46">
        <v>38525</v>
      </c>
      <c r="E190" s="47" t="s">
        <v>1771</v>
      </c>
      <c r="F190" s="48">
        <v>18</v>
      </c>
      <c r="G190" s="48">
        <v>8.2100000000000009</v>
      </c>
      <c r="H190" s="48">
        <v>3.6</v>
      </c>
      <c r="I190" s="48">
        <v>18</v>
      </c>
      <c r="J190" s="48">
        <v>8.41</v>
      </c>
      <c r="K190" s="48">
        <v>3.66</v>
      </c>
      <c r="L190" s="49">
        <f>ROUND(T190,2)</f>
        <v>8.31</v>
      </c>
      <c r="M190" s="49">
        <f>ROUND(U190,2)</f>
        <v>3.63</v>
      </c>
      <c r="N190" s="44" t="str">
        <f t="shared" si="5"/>
        <v>Giỏi</v>
      </c>
      <c r="O190" s="44" t="s">
        <v>21</v>
      </c>
      <c r="P190" s="50" t="s">
        <v>1758</v>
      </c>
      <c r="Q190" s="44">
        <v>88</v>
      </c>
      <c r="R190" s="47" t="s">
        <v>1791</v>
      </c>
      <c r="S190" s="47" t="s">
        <v>54</v>
      </c>
      <c r="T190" s="49">
        <v>8.31</v>
      </c>
      <c r="U190" s="51">
        <v>3.6300000000000003</v>
      </c>
      <c r="V190" s="47" t="str">
        <f>RIGHT(S190, LEN(S190)-7)</f>
        <v>Quản Trị Du Lịch &amp; Khách Sạn (Đại Học)</v>
      </c>
    </row>
    <row r="191" spans="1:22" s="52" customFormat="1" ht="15" x14ac:dyDescent="0.25">
      <c r="A191" s="44">
        <f t="shared" si="4"/>
        <v>180</v>
      </c>
      <c r="B191" s="45" t="s">
        <v>493</v>
      </c>
      <c r="C191" s="45" t="s">
        <v>494</v>
      </c>
      <c r="D191" s="46">
        <v>38522</v>
      </c>
      <c r="E191" s="47" t="s">
        <v>1771</v>
      </c>
      <c r="F191" s="48">
        <v>18</v>
      </c>
      <c r="G191" s="48">
        <v>7.23</v>
      </c>
      <c r="H191" s="48">
        <v>2.94</v>
      </c>
      <c r="I191" s="48">
        <v>17</v>
      </c>
      <c r="J191" s="48">
        <v>8.5399999999999991</v>
      </c>
      <c r="K191" s="48">
        <v>3.59</v>
      </c>
      <c r="L191" s="49">
        <f>ROUND(T191,2)</f>
        <v>7.87</v>
      </c>
      <c r="M191" s="49">
        <f>ROUND(U191,2)</f>
        <v>3.26</v>
      </c>
      <c r="N191" s="44" t="str">
        <f t="shared" si="5"/>
        <v>Khá</v>
      </c>
      <c r="O191" s="44" t="s">
        <v>21</v>
      </c>
      <c r="P191" s="50"/>
      <c r="Q191" s="44">
        <v>84.5</v>
      </c>
      <c r="R191" s="47" t="s">
        <v>1791</v>
      </c>
      <c r="S191" s="47" t="s">
        <v>54</v>
      </c>
      <c r="T191" s="49">
        <v>7.8662857142857137</v>
      </c>
      <c r="U191" s="51">
        <v>3.2557142857142858</v>
      </c>
      <c r="V191" s="47" t="str">
        <f>RIGHT(S191, LEN(S191)-7)</f>
        <v>Quản Trị Du Lịch &amp; Khách Sạn (Đại Học)</v>
      </c>
    </row>
    <row r="192" spans="1:22" s="52" customFormat="1" ht="15" x14ac:dyDescent="0.25">
      <c r="A192" s="44">
        <f t="shared" si="4"/>
        <v>181</v>
      </c>
      <c r="B192" s="45" t="s">
        <v>495</v>
      </c>
      <c r="C192" s="45" t="s">
        <v>496</v>
      </c>
      <c r="D192" s="46">
        <v>38603</v>
      </c>
      <c r="E192" s="47" t="s">
        <v>1770</v>
      </c>
      <c r="F192" s="48">
        <v>19</v>
      </c>
      <c r="G192" s="48">
        <v>4.2300000000000004</v>
      </c>
      <c r="H192" s="48">
        <v>1.6</v>
      </c>
      <c r="I192" s="48">
        <v>17</v>
      </c>
      <c r="J192" s="48">
        <v>3.04</v>
      </c>
      <c r="K192" s="48">
        <v>0.94</v>
      </c>
      <c r="L192" s="49">
        <f>ROUND(T192,2)</f>
        <v>3.67</v>
      </c>
      <c r="M192" s="49">
        <f>ROUND(U192,2)</f>
        <v>1.29</v>
      </c>
      <c r="N192" s="44" t="str">
        <f t="shared" si="5"/>
        <v>Yếu</v>
      </c>
      <c r="O192" s="44" t="s">
        <v>23</v>
      </c>
      <c r="P192" s="50"/>
      <c r="Q192" s="44">
        <v>97.5</v>
      </c>
      <c r="R192" s="47" t="s">
        <v>1790</v>
      </c>
      <c r="S192" s="47" t="s">
        <v>54</v>
      </c>
      <c r="T192" s="49">
        <v>3.6680555555555561</v>
      </c>
      <c r="U192" s="51">
        <v>1.2883333333333333</v>
      </c>
      <c r="V192" s="47" t="str">
        <f>RIGHT(S192, LEN(S192)-7)</f>
        <v>Quản Trị Du Lịch &amp; Khách Sạn (Đại Học)</v>
      </c>
    </row>
    <row r="193" spans="1:22" s="52" customFormat="1" ht="15" x14ac:dyDescent="0.25">
      <c r="A193" s="44">
        <f t="shared" si="4"/>
        <v>182</v>
      </c>
      <c r="B193" s="45" t="s">
        <v>497</v>
      </c>
      <c r="C193" s="45" t="s">
        <v>498</v>
      </c>
      <c r="D193" s="46">
        <v>38434</v>
      </c>
      <c r="E193" s="47" t="s">
        <v>1767</v>
      </c>
      <c r="F193" s="48">
        <v>16</v>
      </c>
      <c r="G193" s="48">
        <v>6.31</v>
      </c>
      <c r="H193" s="48">
        <v>2.37</v>
      </c>
      <c r="I193" s="48">
        <v>15</v>
      </c>
      <c r="J193" s="48">
        <v>7.12</v>
      </c>
      <c r="K193" s="48">
        <v>2.9</v>
      </c>
      <c r="L193" s="49">
        <f>ROUND(T193,2)</f>
        <v>6.7</v>
      </c>
      <c r="M193" s="49">
        <f>ROUND(U193,2)</f>
        <v>2.63</v>
      </c>
      <c r="N193" s="44" t="str">
        <f t="shared" si="5"/>
        <v>Trung Bình</v>
      </c>
      <c r="O193" s="44" t="s">
        <v>21</v>
      </c>
      <c r="P193" s="50"/>
      <c r="Q193" s="44">
        <v>85</v>
      </c>
      <c r="R193" s="47" t="s">
        <v>1789</v>
      </c>
      <c r="S193" s="47" t="s">
        <v>54</v>
      </c>
      <c r="T193" s="49">
        <v>6.701935483870967</v>
      </c>
      <c r="U193" s="51">
        <v>2.6264516129032258</v>
      </c>
      <c r="V193" s="47" t="str">
        <f>RIGHT(S193, LEN(S193)-7)</f>
        <v>Quản Trị Du Lịch &amp; Khách Sạn (Đại Học)</v>
      </c>
    </row>
    <row r="194" spans="1:22" s="52" customFormat="1" ht="15" x14ac:dyDescent="0.25">
      <c r="A194" s="44">
        <f t="shared" si="4"/>
        <v>183</v>
      </c>
      <c r="B194" s="45" t="s">
        <v>499</v>
      </c>
      <c r="C194" s="45" t="s">
        <v>500</v>
      </c>
      <c r="D194" s="46">
        <v>38603</v>
      </c>
      <c r="E194" s="47" t="s">
        <v>1769</v>
      </c>
      <c r="F194" s="48">
        <v>19</v>
      </c>
      <c r="G194" s="48">
        <v>6.49</v>
      </c>
      <c r="H194" s="48">
        <v>2.4900000000000002</v>
      </c>
      <c r="I194" s="48">
        <v>16</v>
      </c>
      <c r="J194" s="48">
        <v>6.99</v>
      </c>
      <c r="K194" s="48">
        <v>2.85</v>
      </c>
      <c r="L194" s="49">
        <f>ROUND(T194,2)</f>
        <v>6.72</v>
      </c>
      <c r="M194" s="49">
        <f>ROUND(U194,2)</f>
        <v>2.65</v>
      </c>
      <c r="N194" s="44" t="str">
        <f t="shared" si="5"/>
        <v>Trung Bình</v>
      </c>
      <c r="O194" s="44" t="s">
        <v>23</v>
      </c>
      <c r="P194" s="50"/>
      <c r="Q194" s="44">
        <v>90</v>
      </c>
      <c r="R194" s="47" t="s">
        <v>1789</v>
      </c>
      <c r="S194" s="47" t="s">
        <v>54</v>
      </c>
      <c r="T194" s="49">
        <v>6.7185714285714289</v>
      </c>
      <c r="U194" s="51">
        <v>2.6545714285714284</v>
      </c>
      <c r="V194" s="47" t="str">
        <f>RIGHT(S194, LEN(S194)-7)</f>
        <v>Quản Trị Du Lịch &amp; Khách Sạn (Đại Học)</v>
      </c>
    </row>
    <row r="195" spans="1:22" s="52" customFormat="1" ht="15" x14ac:dyDescent="0.25">
      <c r="A195" s="44">
        <f t="shared" si="4"/>
        <v>184</v>
      </c>
      <c r="B195" s="45" t="s">
        <v>501</v>
      </c>
      <c r="C195" s="45" t="s">
        <v>502</v>
      </c>
      <c r="D195" s="46">
        <v>38485</v>
      </c>
      <c r="E195" s="47" t="s">
        <v>1770</v>
      </c>
      <c r="F195" s="48">
        <v>19</v>
      </c>
      <c r="G195" s="48">
        <v>5.84</v>
      </c>
      <c r="H195" s="48">
        <v>2.15</v>
      </c>
      <c r="I195" s="48">
        <v>18</v>
      </c>
      <c r="J195" s="48">
        <v>5.79</v>
      </c>
      <c r="K195" s="48">
        <v>2.38</v>
      </c>
      <c r="L195" s="49">
        <f>ROUND(T195,2)</f>
        <v>5.82</v>
      </c>
      <c r="M195" s="49">
        <f>ROUND(U195,2)</f>
        <v>2.2599999999999998</v>
      </c>
      <c r="N195" s="44" t="str">
        <f t="shared" si="5"/>
        <v>Trung Bình</v>
      </c>
      <c r="O195" s="44" t="s">
        <v>21</v>
      </c>
      <c r="P195" s="50"/>
      <c r="Q195" s="44">
        <v>84.5</v>
      </c>
      <c r="R195" s="47" t="s">
        <v>1790</v>
      </c>
      <c r="S195" s="47" t="s">
        <v>54</v>
      </c>
      <c r="T195" s="49">
        <v>5.815675675675676</v>
      </c>
      <c r="U195" s="51">
        <v>2.2618918918918918</v>
      </c>
      <c r="V195" s="47" t="str">
        <f>RIGHT(S195, LEN(S195)-7)</f>
        <v>Quản Trị Du Lịch &amp; Khách Sạn (Đại Học)</v>
      </c>
    </row>
    <row r="196" spans="1:22" s="52" customFormat="1" ht="15" x14ac:dyDescent="0.25">
      <c r="A196" s="44">
        <f t="shared" si="4"/>
        <v>185</v>
      </c>
      <c r="B196" s="45" t="s">
        <v>503</v>
      </c>
      <c r="C196" s="45" t="s">
        <v>504</v>
      </c>
      <c r="D196" s="46">
        <v>38421</v>
      </c>
      <c r="E196" s="47" t="s">
        <v>1766</v>
      </c>
      <c r="F196" s="48">
        <v>18</v>
      </c>
      <c r="G196" s="48">
        <v>5.07</v>
      </c>
      <c r="H196" s="48">
        <v>1.51</v>
      </c>
      <c r="I196" s="48">
        <v>19</v>
      </c>
      <c r="J196" s="48">
        <v>4.7300000000000004</v>
      </c>
      <c r="K196" s="48">
        <v>1.67</v>
      </c>
      <c r="L196" s="49">
        <f>ROUND(T196,2)</f>
        <v>4.9000000000000004</v>
      </c>
      <c r="M196" s="49">
        <f>ROUND(U196,2)</f>
        <v>1.59</v>
      </c>
      <c r="N196" s="44" t="str">
        <f t="shared" si="5"/>
        <v>Yếu</v>
      </c>
      <c r="O196" s="44" t="s">
        <v>21</v>
      </c>
      <c r="P196" s="50"/>
      <c r="Q196" s="44">
        <v>80.5</v>
      </c>
      <c r="R196" s="47" t="s">
        <v>1788</v>
      </c>
      <c r="S196" s="47" t="s">
        <v>54</v>
      </c>
      <c r="T196" s="49">
        <v>4.8954054054054055</v>
      </c>
      <c r="U196" s="51">
        <v>1.592162162162162</v>
      </c>
      <c r="V196" s="47" t="str">
        <f>RIGHT(S196, LEN(S196)-7)</f>
        <v>Quản Trị Du Lịch &amp; Khách Sạn (Đại Học)</v>
      </c>
    </row>
    <row r="197" spans="1:22" s="52" customFormat="1" ht="15" x14ac:dyDescent="0.25">
      <c r="A197" s="44">
        <f t="shared" si="4"/>
        <v>186</v>
      </c>
      <c r="B197" s="45" t="s">
        <v>505</v>
      </c>
      <c r="C197" s="45" t="s">
        <v>506</v>
      </c>
      <c r="D197" s="46">
        <v>38451</v>
      </c>
      <c r="E197" s="47" t="s">
        <v>1767</v>
      </c>
      <c r="F197" s="48">
        <v>19</v>
      </c>
      <c r="G197" s="48">
        <v>4.95</v>
      </c>
      <c r="H197" s="48">
        <v>1.5</v>
      </c>
      <c r="I197" s="48">
        <v>19</v>
      </c>
      <c r="J197" s="48">
        <v>4.68</v>
      </c>
      <c r="K197" s="48">
        <v>1.77</v>
      </c>
      <c r="L197" s="49">
        <f>ROUND(T197,2)</f>
        <v>4.82</v>
      </c>
      <c r="M197" s="49">
        <f>ROUND(U197,2)</f>
        <v>1.64</v>
      </c>
      <c r="N197" s="44" t="str">
        <f t="shared" si="5"/>
        <v>Yếu</v>
      </c>
      <c r="O197" s="44" t="s">
        <v>62</v>
      </c>
      <c r="P197" s="50"/>
      <c r="Q197" s="44">
        <v>42.5</v>
      </c>
      <c r="R197" s="47" t="s">
        <v>1789</v>
      </c>
      <c r="S197" s="47" t="s">
        <v>54</v>
      </c>
      <c r="T197" s="49">
        <v>4.8149999999999995</v>
      </c>
      <c r="U197" s="51">
        <v>1.635</v>
      </c>
      <c r="V197" s="47" t="str">
        <f>RIGHT(S197, LEN(S197)-7)</f>
        <v>Quản Trị Du Lịch &amp; Khách Sạn (Đại Học)</v>
      </c>
    </row>
    <row r="198" spans="1:22" s="52" customFormat="1" ht="15" x14ac:dyDescent="0.25">
      <c r="A198" s="44">
        <f t="shared" si="4"/>
        <v>187</v>
      </c>
      <c r="B198" s="45" t="s">
        <v>507</v>
      </c>
      <c r="C198" s="45" t="s">
        <v>508</v>
      </c>
      <c r="D198" s="46">
        <v>38636</v>
      </c>
      <c r="E198" s="47" t="s">
        <v>1768</v>
      </c>
      <c r="F198" s="48">
        <v>19</v>
      </c>
      <c r="G198" s="48">
        <v>6.03</v>
      </c>
      <c r="H198" s="48">
        <v>2.2200000000000002</v>
      </c>
      <c r="I198" s="48">
        <v>17</v>
      </c>
      <c r="J198" s="48">
        <v>7.63</v>
      </c>
      <c r="K198" s="48">
        <v>3.23</v>
      </c>
      <c r="L198" s="49">
        <f>ROUND(T198,2)</f>
        <v>6.79</v>
      </c>
      <c r="M198" s="49">
        <f>ROUND(U198,2)</f>
        <v>2.7</v>
      </c>
      <c r="N198" s="44" t="str">
        <f t="shared" si="5"/>
        <v>Khá</v>
      </c>
      <c r="O198" s="44" t="s">
        <v>21</v>
      </c>
      <c r="P198" s="50"/>
      <c r="Q198" s="44">
        <v>84.5</v>
      </c>
      <c r="R198" s="47" t="s">
        <v>1790</v>
      </c>
      <c r="S198" s="47" t="s">
        <v>54</v>
      </c>
      <c r="T198" s="49">
        <v>6.7855555555555567</v>
      </c>
      <c r="U198" s="51">
        <v>2.6969444444444446</v>
      </c>
      <c r="V198" s="47" t="str">
        <f>RIGHT(S198, LEN(S198)-7)</f>
        <v>Quản Trị Du Lịch &amp; Khách Sạn (Đại Học)</v>
      </c>
    </row>
    <row r="199" spans="1:22" s="52" customFormat="1" ht="15" x14ac:dyDescent="0.25">
      <c r="A199" s="44">
        <f t="shared" si="4"/>
        <v>188</v>
      </c>
      <c r="B199" s="45" t="s">
        <v>509</v>
      </c>
      <c r="C199" s="45" t="s">
        <v>510</v>
      </c>
      <c r="D199" s="46">
        <v>38493</v>
      </c>
      <c r="E199" s="47" t="s">
        <v>1765</v>
      </c>
      <c r="F199" s="48">
        <v>19</v>
      </c>
      <c r="G199" s="48">
        <v>7.38</v>
      </c>
      <c r="H199" s="48">
        <v>3.1</v>
      </c>
      <c r="I199" s="48">
        <v>16</v>
      </c>
      <c r="J199" s="48">
        <v>6.92</v>
      </c>
      <c r="K199" s="48">
        <v>2.85</v>
      </c>
      <c r="L199" s="49">
        <f>ROUND(T199,2)</f>
        <v>7.17</v>
      </c>
      <c r="M199" s="49">
        <f>ROUND(U199,2)</f>
        <v>2.99</v>
      </c>
      <c r="N199" s="44" t="str">
        <f t="shared" si="5"/>
        <v>Khá</v>
      </c>
      <c r="O199" s="44" t="s">
        <v>57</v>
      </c>
      <c r="P199" s="50"/>
      <c r="Q199" s="44">
        <v>78</v>
      </c>
      <c r="R199" s="47" t="s">
        <v>1788</v>
      </c>
      <c r="S199" s="47" t="s">
        <v>54</v>
      </c>
      <c r="T199" s="49">
        <v>7.1697142857142859</v>
      </c>
      <c r="U199" s="51">
        <v>2.9857142857142858</v>
      </c>
      <c r="V199" s="47" t="str">
        <f>RIGHT(S199, LEN(S199)-7)</f>
        <v>Quản Trị Du Lịch &amp; Khách Sạn (Đại Học)</v>
      </c>
    </row>
    <row r="200" spans="1:22" s="52" customFormat="1" ht="15" x14ac:dyDescent="0.25">
      <c r="A200" s="44">
        <f t="shared" si="4"/>
        <v>189</v>
      </c>
      <c r="B200" s="45" t="s">
        <v>511</v>
      </c>
      <c r="C200" s="45" t="s">
        <v>512</v>
      </c>
      <c r="D200" s="46">
        <v>38337</v>
      </c>
      <c r="E200" s="47" t="s">
        <v>1771</v>
      </c>
      <c r="F200" s="48">
        <v>19</v>
      </c>
      <c r="G200" s="48">
        <v>7.76</v>
      </c>
      <c r="H200" s="48">
        <v>3.39</v>
      </c>
      <c r="I200" s="48">
        <v>18</v>
      </c>
      <c r="J200" s="48">
        <v>8.44</v>
      </c>
      <c r="K200" s="48">
        <v>3.65</v>
      </c>
      <c r="L200" s="49">
        <f>ROUND(T200,2)</f>
        <v>8.09</v>
      </c>
      <c r="M200" s="49">
        <f>ROUND(U200,2)</f>
        <v>3.52</v>
      </c>
      <c r="N200" s="44" t="str">
        <f t="shared" si="5"/>
        <v>Giỏi</v>
      </c>
      <c r="O200" s="44" t="s">
        <v>23</v>
      </c>
      <c r="P200" s="50" t="s">
        <v>1758</v>
      </c>
      <c r="Q200" s="44">
        <v>90</v>
      </c>
      <c r="R200" s="47" t="s">
        <v>1791</v>
      </c>
      <c r="S200" s="47" t="s">
        <v>54</v>
      </c>
      <c r="T200" s="49">
        <v>8.0908108108108117</v>
      </c>
      <c r="U200" s="51">
        <v>3.5164864864864867</v>
      </c>
      <c r="V200" s="47" t="str">
        <f>RIGHT(S200, LEN(S200)-7)</f>
        <v>Quản Trị Du Lịch &amp; Khách Sạn (Đại Học)</v>
      </c>
    </row>
    <row r="201" spans="1:22" s="52" customFormat="1" ht="15" x14ac:dyDescent="0.25">
      <c r="A201" s="44">
        <f t="shared" si="4"/>
        <v>190</v>
      </c>
      <c r="B201" s="45" t="s">
        <v>513</v>
      </c>
      <c r="C201" s="45" t="s">
        <v>514</v>
      </c>
      <c r="D201" s="46">
        <v>38491</v>
      </c>
      <c r="E201" s="47" t="s">
        <v>1770</v>
      </c>
      <c r="F201" s="48">
        <v>19</v>
      </c>
      <c r="G201" s="48">
        <v>7.25</v>
      </c>
      <c r="H201" s="48">
        <v>3.01</v>
      </c>
      <c r="I201" s="48">
        <v>11</v>
      </c>
      <c r="J201" s="48">
        <v>7.34</v>
      </c>
      <c r="K201" s="48">
        <v>3.03</v>
      </c>
      <c r="L201" s="49">
        <f>ROUND(T201,2)</f>
        <v>7.28</v>
      </c>
      <c r="M201" s="49">
        <f>ROUND(U201,2)</f>
        <v>3.02</v>
      </c>
      <c r="N201" s="44" t="str">
        <f t="shared" si="5"/>
        <v>Khá</v>
      </c>
      <c r="O201" s="44" t="s">
        <v>21</v>
      </c>
      <c r="P201" s="50"/>
      <c r="Q201" s="44">
        <v>85</v>
      </c>
      <c r="R201" s="47" t="s">
        <v>1790</v>
      </c>
      <c r="S201" s="47" t="s">
        <v>54</v>
      </c>
      <c r="T201" s="49">
        <v>7.2830000000000004</v>
      </c>
      <c r="U201" s="51">
        <v>3.0173333333333332</v>
      </c>
      <c r="V201" s="47" t="str">
        <f>RIGHT(S201, LEN(S201)-7)</f>
        <v>Quản Trị Du Lịch &amp; Khách Sạn (Đại Học)</v>
      </c>
    </row>
    <row r="202" spans="1:22" s="52" customFormat="1" ht="15" x14ac:dyDescent="0.25">
      <c r="A202" s="44">
        <f t="shared" si="4"/>
        <v>191</v>
      </c>
      <c r="B202" s="45" t="s">
        <v>515</v>
      </c>
      <c r="C202" s="45" t="s">
        <v>516</v>
      </c>
      <c r="D202" s="46">
        <v>38279</v>
      </c>
      <c r="E202" s="47" t="s">
        <v>1770</v>
      </c>
      <c r="F202" s="48">
        <v>18</v>
      </c>
      <c r="G202" s="48">
        <v>3.38</v>
      </c>
      <c r="H202" s="48">
        <v>1.1599999999999999</v>
      </c>
      <c r="I202" s="48">
        <v>17</v>
      </c>
      <c r="J202" s="48">
        <v>2.17</v>
      </c>
      <c r="K202" s="48">
        <v>0.64</v>
      </c>
      <c r="L202" s="49">
        <f>ROUND(T202,2)</f>
        <v>2.79</v>
      </c>
      <c r="M202" s="49">
        <f>ROUND(U202,2)</f>
        <v>0.91</v>
      </c>
      <c r="N202" s="44" t="str">
        <f t="shared" si="5"/>
        <v>Yếu</v>
      </c>
      <c r="O202" s="44" t="s">
        <v>57</v>
      </c>
      <c r="P202" s="50"/>
      <c r="Q202" s="44">
        <v>77.5</v>
      </c>
      <c r="R202" s="47" t="s">
        <v>1790</v>
      </c>
      <c r="S202" s="47" t="s">
        <v>54</v>
      </c>
      <c r="T202" s="49">
        <v>2.7922857142857138</v>
      </c>
      <c r="U202" s="51">
        <v>0.90742857142857136</v>
      </c>
      <c r="V202" s="47" t="str">
        <f>RIGHT(S202, LEN(S202)-7)</f>
        <v>Quản Trị Du Lịch &amp; Khách Sạn (Đại Học)</v>
      </c>
    </row>
    <row r="203" spans="1:22" s="52" customFormat="1" ht="15" x14ac:dyDescent="0.25">
      <c r="A203" s="44">
        <f t="shared" si="4"/>
        <v>192</v>
      </c>
      <c r="B203" s="45" t="s">
        <v>517</v>
      </c>
      <c r="C203" s="45" t="s">
        <v>518</v>
      </c>
      <c r="D203" s="46">
        <v>38127</v>
      </c>
      <c r="E203" s="47" t="s">
        <v>1768</v>
      </c>
      <c r="F203" s="48">
        <v>12</v>
      </c>
      <c r="G203" s="48">
        <v>7.89</v>
      </c>
      <c r="H203" s="48">
        <v>3.36</v>
      </c>
      <c r="I203" s="48">
        <v>3</v>
      </c>
      <c r="J203" s="48">
        <v>0</v>
      </c>
      <c r="K203" s="48">
        <v>0</v>
      </c>
      <c r="L203" s="49">
        <f>ROUND(T203,2)</f>
        <v>6.31</v>
      </c>
      <c r="M203" s="49">
        <f>ROUND(U203,2)</f>
        <v>2.69</v>
      </c>
      <c r="N203" s="44" t="str">
        <f t="shared" si="5"/>
        <v>Khá</v>
      </c>
      <c r="O203" s="44" t="e">
        <v>#N/A</v>
      </c>
      <c r="P203" s="50"/>
      <c r="Q203" s="44" t="e">
        <v>#N/A</v>
      </c>
      <c r="R203" s="47" t="s">
        <v>1790</v>
      </c>
      <c r="S203" s="47" t="s">
        <v>54</v>
      </c>
      <c r="T203" s="49">
        <v>6.3119999999999994</v>
      </c>
      <c r="U203" s="51">
        <v>2.6880000000000002</v>
      </c>
      <c r="V203" s="47" t="str">
        <f>RIGHT(S203, LEN(S203)-7)</f>
        <v>Quản Trị Du Lịch &amp; Khách Sạn (Đại Học)</v>
      </c>
    </row>
    <row r="204" spans="1:22" s="52" customFormat="1" ht="15" x14ac:dyDescent="0.25">
      <c r="A204" s="44">
        <f t="shared" si="4"/>
        <v>193</v>
      </c>
      <c r="B204" s="45" t="s">
        <v>519</v>
      </c>
      <c r="C204" s="45" t="s">
        <v>520</v>
      </c>
      <c r="D204" s="46">
        <v>38298</v>
      </c>
      <c r="E204" s="47" t="s">
        <v>1771</v>
      </c>
      <c r="F204" s="48">
        <v>19</v>
      </c>
      <c r="G204" s="48">
        <v>8.18</v>
      </c>
      <c r="H204" s="48">
        <v>3.55</v>
      </c>
      <c r="I204" s="48">
        <v>13</v>
      </c>
      <c r="J204" s="48">
        <v>8.68</v>
      </c>
      <c r="K204" s="48">
        <v>3.79</v>
      </c>
      <c r="L204" s="49">
        <f>ROUND(T204,2)</f>
        <v>8.3800000000000008</v>
      </c>
      <c r="M204" s="49">
        <f>ROUND(U204,2)</f>
        <v>3.65</v>
      </c>
      <c r="N204" s="44" t="str">
        <f t="shared" si="5"/>
        <v>Giỏi</v>
      </c>
      <c r="O204" s="44" t="s">
        <v>23</v>
      </c>
      <c r="P204" s="50" t="s">
        <v>1758</v>
      </c>
      <c r="Q204" s="44">
        <v>90</v>
      </c>
      <c r="R204" s="47" t="s">
        <v>1791</v>
      </c>
      <c r="S204" s="47" t="s">
        <v>54</v>
      </c>
      <c r="T204" s="49">
        <v>8.3831249999999997</v>
      </c>
      <c r="U204" s="51">
        <v>3.6475</v>
      </c>
      <c r="V204" s="47" t="str">
        <f>RIGHT(S204, LEN(S204)-7)</f>
        <v>Quản Trị Du Lịch &amp; Khách Sạn (Đại Học)</v>
      </c>
    </row>
    <row r="205" spans="1:22" s="52" customFormat="1" ht="15" x14ac:dyDescent="0.25">
      <c r="A205" s="44">
        <f t="shared" ref="A205:A268" si="6">A204+1</f>
        <v>194</v>
      </c>
      <c r="B205" s="45" t="s">
        <v>521</v>
      </c>
      <c r="C205" s="45" t="s">
        <v>522</v>
      </c>
      <c r="D205" s="46">
        <v>38408</v>
      </c>
      <c r="E205" s="47" t="s">
        <v>1769</v>
      </c>
      <c r="F205" s="48">
        <v>19</v>
      </c>
      <c r="G205" s="48">
        <v>6.71</v>
      </c>
      <c r="H205" s="48">
        <v>2.71</v>
      </c>
      <c r="I205" s="48">
        <v>13</v>
      </c>
      <c r="J205" s="48">
        <v>7.52</v>
      </c>
      <c r="K205" s="48">
        <v>3.15</v>
      </c>
      <c r="L205" s="49">
        <f>ROUND(T205,2)</f>
        <v>7.04</v>
      </c>
      <c r="M205" s="49">
        <f>ROUND(U205,2)</f>
        <v>2.89</v>
      </c>
      <c r="N205" s="44" t="str">
        <f t="shared" ref="N205:N268" si="7">IF(M205&gt;=3.68,"Xuất sắc",IF(M205&gt;=3.34,"Giỏi",IF(M205&gt;=2.68,"Khá",IF(M205&gt;=2,"Trung Bình",IF(M205&lt;2,"Yếu")))))</f>
        <v>Khá</v>
      </c>
      <c r="O205" s="44" t="s">
        <v>23</v>
      </c>
      <c r="P205" s="50"/>
      <c r="Q205" s="44">
        <v>95</v>
      </c>
      <c r="R205" s="47" t="s">
        <v>1789</v>
      </c>
      <c r="S205" s="47" t="s">
        <v>54</v>
      </c>
      <c r="T205" s="49">
        <v>7.0390625</v>
      </c>
      <c r="U205" s="51">
        <v>2.8887499999999999</v>
      </c>
      <c r="V205" s="47" t="str">
        <f>RIGHT(S205, LEN(S205)-7)</f>
        <v>Quản Trị Du Lịch &amp; Khách Sạn (Đại Học)</v>
      </c>
    </row>
    <row r="206" spans="1:22" s="52" customFormat="1" ht="15" x14ac:dyDescent="0.25">
      <c r="A206" s="44">
        <f t="shared" si="6"/>
        <v>195</v>
      </c>
      <c r="B206" s="45" t="s">
        <v>523</v>
      </c>
      <c r="C206" s="45" t="s">
        <v>524</v>
      </c>
      <c r="D206" s="46">
        <v>38430</v>
      </c>
      <c r="E206" s="47" t="s">
        <v>1766</v>
      </c>
      <c r="F206" s="48">
        <v>18</v>
      </c>
      <c r="G206" s="48">
        <v>6.94</v>
      </c>
      <c r="H206" s="48">
        <v>2.88</v>
      </c>
      <c r="I206" s="48">
        <v>19</v>
      </c>
      <c r="J206" s="48">
        <v>7.06</v>
      </c>
      <c r="K206" s="48">
        <v>2.92</v>
      </c>
      <c r="L206" s="49">
        <f>ROUND(T206,2)</f>
        <v>7</v>
      </c>
      <c r="M206" s="49">
        <f>ROUND(U206,2)</f>
        <v>2.9</v>
      </c>
      <c r="N206" s="44" t="str">
        <f t="shared" si="7"/>
        <v>Khá</v>
      </c>
      <c r="O206" s="44" t="s">
        <v>57</v>
      </c>
      <c r="P206" s="50"/>
      <c r="Q206" s="44">
        <v>71</v>
      </c>
      <c r="R206" s="47" t="s">
        <v>1788</v>
      </c>
      <c r="S206" s="47" t="s">
        <v>54</v>
      </c>
      <c r="T206" s="49">
        <v>7.0016216216216218</v>
      </c>
      <c r="U206" s="51">
        <v>2.9005405405405402</v>
      </c>
      <c r="V206" s="47" t="str">
        <f>RIGHT(S206, LEN(S206)-7)</f>
        <v>Quản Trị Du Lịch &amp; Khách Sạn (Đại Học)</v>
      </c>
    </row>
    <row r="207" spans="1:22" s="52" customFormat="1" ht="15" x14ac:dyDescent="0.25">
      <c r="A207" s="44">
        <f t="shared" si="6"/>
        <v>196</v>
      </c>
      <c r="B207" s="45" t="s">
        <v>525</v>
      </c>
      <c r="C207" s="45" t="s">
        <v>526</v>
      </c>
      <c r="D207" s="46">
        <v>38637</v>
      </c>
      <c r="E207" s="47" t="s">
        <v>1767</v>
      </c>
      <c r="F207" s="48">
        <v>18</v>
      </c>
      <c r="G207" s="48">
        <v>6.28</v>
      </c>
      <c r="H207" s="48">
        <v>2.31</v>
      </c>
      <c r="I207" s="48">
        <v>18</v>
      </c>
      <c r="J207" s="48">
        <v>6.82</v>
      </c>
      <c r="K207" s="48">
        <v>2.75</v>
      </c>
      <c r="L207" s="49">
        <f>ROUND(T207,2)</f>
        <v>6.55</v>
      </c>
      <c r="M207" s="49">
        <f>ROUND(U207,2)</f>
        <v>2.5299999999999998</v>
      </c>
      <c r="N207" s="44" t="str">
        <f t="shared" si="7"/>
        <v>Trung Bình</v>
      </c>
      <c r="O207" s="44" t="s">
        <v>21</v>
      </c>
      <c r="P207" s="50"/>
      <c r="Q207" s="44">
        <v>87.5</v>
      </c>
      <c r="R207" s="47" t="s">
        <v>1789</v>
      </c>
      <c r="S207" s="47" t="s">
        <v>54</v>
      </c>
      <c r="T207" s="49">
        <v>6.5500000000000007</v>
      </c>
      <c r="U207" s="51">
        <v>2.5299999999999998</v>
      </c>
      <c r="V207" s="47" t="str">
        <f>RIGHT(S207, LEN(S207)-7)</f>
        <v>Quản Trị Du Lịch &amp; Khách Sạn (Đại Học)</v>
      </c>
    </row>
    <row r="208" spans="1:22" s="52" customFormat="1" ht="15" x14ac:dyDescent="0.25">
      <c r="A208" s="44">
        <f t="shared" si="6"/>
        <v>197</v>
      </c>
      <c r="B208" s="45" t="s">
        <v>527</v>
      </c>
      <c r="C208" s="45" t="s">
        <v>528</v>
      </c>
      <c r="D208" s="46">
        <v>38504</v>
      </c>
      <c r="E208" s="47" t="s">
        <v>1767</v>
      </c>
      <c r="F208" s="48">
        <v>13</v>
      </c>
      <c r="G208" s="48">
        <v>4.04</v>
      </c>
      <c r="H208" s="48">
        <v>1.35</v>
      </c>
      <c r="I208" s="48">
        <v>12</v>
      </c>
      <c r="J208" s="48">
        <v>6.62</v>
      </c>
      <c r="K208" s="48">
        <v>2.58</v>
      </c>
      <c r="L208" s="49">
        <f>ROUND(T208,2)</f>
        <v>5.28</v>
      </c>
      <c r="M208" s="49">
        <f>ROUND(U208,2)</f>
        <v>1.94</v>
      </c>
      <c r="N208" s="44" t="str">
        <f t="shared" si="7"/>
        <v>Yếu</v>
      </c>
      <c r="O208" s="44" t="s">
        <v>62</v>
      </c>
      <c r="P208" s="50"/>
      <c r="Q208" s="44">
        <v>45</v>
      </c>
      <c r="R208" s="47" t="s">
        <v>1789</v>
      </c>
      <c r="S208" s="47" t="s">
        <v>54</v>
      </c>
      <c r="T208" s="49">
        <v>5.2784000000000004</v>
      </c>
      <c r="U208" s="51">
        <v>1.9404000000000001</v>
      </c>
      <c r="V208" s="47" t="str">
        <f>RIGHT(S208, LEN(S208)-7)</f>
        <v>Quản Trị Du Lịch &amp; Khách Sạn (Đại Học)</v>
      </c>
    </row>
    <row r="209" spans="1:22" s="52" customFormat="1" ht="15" x14ac:dyDescent="0.25">
      <c r="A209" s="44">
        <f t="shared" si="6"/>
        <v>198</v>
      </c>
      <c r="B209" s="45" t="s">
        <v>529</v>
      </c>
      <c r="C209" s="45" t="s">
        <v>530</v>
      </c>
      <c r="D209" s="46">
        <v>38716</v>
      </c>
      <c r="E209" s="47" t="s">
        <v>1769</v>
      </c>
      <c r="F209" s="48">
        <v>19</v>
      </c>
      <c r="G209" s="48">
        <v>5.26</v>
      </c>
      <c r="H209" s="48">
        <v>1.72</v>
      </c>
      <c r="I209" s="48">
        <v>14</v>
      </c>
      <c r="J209" s="48">
        <v>5.31</v>
      </c>
      <c r="K209" s="48">
        <v>1.97</v>
      </c>
      <c r="L209" s="49">
        <f>ROUND(T209,2)</f>
        <v>5.28</v>
      </c>
      <c r="M209" s="49">
        <f>ROUND(U209,2)</f>
        <v>1.83</v>
      </c>
      <c r="N209" s="44" t="str">
        <f t="shared" si="7"/>
        <v>Yếu</v>
      </c>
      <c r="O209" s="44" t="s">
        <v>21</v>
      </c>
      <c r="P209" s="50"/>
      <c r="Q209" s="44">
        <v>87.5</v>
      </c>
      <c r="R209" s="47" t="s">
        <v>1789</v>
      </c>
      <c r="S209" s="47" t="s">
        <v>54</v>
      </c>
      <c r="T209" s="49">
        <v>5.2812121212121204</v>
      </c>
      <c r="U209" s="51">
        <v>1.8260606060606059</v>
      </c>
      <c r="V209" s="47" t="str">
        <f>RIGHT(S209, LEN(S209)-7)</f>
        <v>Quản Trị Du Lịch &amp; Khách Sạn (Đại Học)</v>
      </c>
    </row>
    <row r="210" spans="1:22" s="52" customFormat="1" ht="15" x14ac:dyDescent="0.25">
      <c r="A210" s="44">
        <f t="shared" si="6"/>
        <v>199</v>
      </c>
      <c r="B210" s="45" t="s">
        <v>531</v>
      </c>
      <c r="C210" s="45" t="s">
        <v>532</v>
      </c>
      <c r="D210" s="46">
        <v>38687</v>
      </c>
      <c r="E210" s="47" t="s">
        <v>1771</v>
      </c>
      <c r="F210" s="48">
        <v>18</v>
      </c>
      <c r="G210" s="48">
        <v>6.36</v>
      </c>
      <c r="H210" s="48">
        <v>2.42</v>
      </c>
      <c r="I210" s="48">
        <v>14</v>
      </c>
      <c r="J210" s="48">
        <v>6.4</v>
      </c>
      <c r="K210" s="48">
        <v>2.4700000000000002</v>
      </c>
      <c r="L210" s="49">
        <f>ROUND(T210,2)</f>
        <v>6.38</v>
      </c>
      <c r="M210" s="49">
        <f>ROUND(U210,2)</f>
        <v>2.44</v>
      </c>
      <c r="N210" s="44" t="str">
        <f t="shared" si="7"/>
        <v>Trung Bình</v>
      </c>
      <c r="O210" s="44" t="s">
        <v>21</v>
      </c>
      <c r="P210" s="50"/>
      <c r="Q210" s="44">
        <v>85.5</v>
      </c>
      <c r="R210" s="47" t="s">
        <v>1791</v>
      </c>
      <c r="S210" s="47" t="s">
        <v>54</v>
      </c>
      <c r="T210" s="49">
        <v>6.3775000000000004</v>
      </c>
      <c r="U210" s="51">
        <v>2.4418750000000005</v>
      </c>
      <c r="V210" s="47" t="str">
        <f>RIGHT(S210, LEN(S210)-7)</f>
        <v>Quản Trị Du Lịch &amp; Khách Sạn (Đại Học)</v>
      </c>
    </row>
    <row r="211" spans="1:22" s="52" customFormat="1" ht="15" x14ac:dyDescent="0.25">
      <c r="A211" s="44">
        <f t="shared" si="6"/>
        <v>200</v>
      </c>
      <c r="B211" s="45" t="s">
        <v>533</v>
      </c>
      <c r="C211" s="45" t="s">
        <v>534</v>
      </c>
      <c r="D211" s="46">
        <v>38529</v>
      </c>
      <c r="E211" s="47" t="s">
        <v>1771</v>
      </c>
      <c r="F211" s="48">
        <v>19</v>
      </c>
      <c r="G211" s="48">
        <v>7.17</v>
      </c>
      <c r="H211" s="48">
        <v>2.92</v>
      </c>
      <c r="I211" s="48">
        <v>14</v>
      </c>
      <c r="J211" s="48">
        <v>8</v>
      </c>
      <c r="K211" s="48">
        <v>3.52</v>
      </c>
      <c r="L211" s="49">
        <f>ROUND(T211,2)</f>
        <v>7.52</v>
      </c>
      <c r="M211" s="49">
        <f>ROUND(U211,2)</f>
        <v>3.17</v>
      </c>
      <c r="N211" s="44" t="str">
        <f t="shared" si="7"/>
        <v>Khá</v>
      </c>
      <c r="O211" s="44" t="s">
        <v>21</v>
      </c>
      <c r="P211" s="50"/>
      <c r="Q211" s="44">
        <v>88</v>
      </c>
      <c r="R211" s="47" t="s">
        <v>1791</v>
      </c>
      <c r="S211" s="47" t="s">
        <v>54</v>
      </c>
      <c r="T211" s="49">
        <v>7.5221212121212115</v>
      </c>
      <c r="U211" s="51">
        <v>3.1745454545454543</v>
      </c>
      <c r="V211" s="47" t="str">
        <f>RIGHT(S211, LEN(S211)-7)</f>
        <v>Quản Trị Du Lịch &amp; Khách Sạn (Đại Học)</v>
      </c>
    </row>
    <row r="212" spans="1:22" s="52" customFormat="1" ht="15" x14ac:dyDescent="0.25">
      <c r="A212" s="44">
        <f t="shared" si="6"/>
        <v>201</v>
      </c>
      <c r="B212" s="45" t="s">
        <v>535</v>
      </c>
      <c r="C212" s="45" t="s">
        <v>536</v>
      </c>
      <c r="D212" s="46">
        <v>38612</v>
      </c>
      <c r="E212" s="47" t="s">
        <v>1765</v>
      </c>
      <c r="F212" s="48">
        <v>19</v>
      </c>
      <c r="G212" s="48">
        <v>7.14</v>
      </c>
      <c r="H212" s="48">
        <v>2.96</v>
      </c>
      <c r="I212" s="48">
        <v>18</v>
      </c>
      <c r="J212" s="48">
        <v>7.27</v>
      </c>
      <c r="K212" s="48">
        <v>3.02</v>
      </c>
      <c r="L212" s="49">
        <f>ROUND(T212,2)</f>
        <v>7.2</v>
      </c>
      <c r="M212" s="49">
        <f>ROUND(U212,2)</f>
        <v>2.99</v>
      </c>
      <c r="N212" s="44" t="str">
        <f t="shared" si="7"/>
        <v>Khá</v>
      </c>
      <c r="O212" s="44" t="s">
        <v>57</v>
      </c>
      <c r="P212" s="50"/>
      <c r="Q212" s="44">
        <v>79</v>
      </c>
      <c r="R212" s="47" t="s">
        <v>1788</v>
      </c>
      <c r="S212" s="47" t="s">
        <v>54</v>
      </c>
      <c r="T212" s="49">
        <v>7.2032432432432429</v>
      </c>
      <c r="U212" s="51">
        <v>2.9891891891891889</v>
      </c>
      <c r="V212" s="47" t="str">
        <f>RIGHT(S212, LEN(S212)-7)</f>
        <v>Quản Trị Du Lịch &amp; Khách Sạn (Đại Học)</v>
      </c>
    </row>
    <row r="213" spans="1:22" s="52" customFormat="1" ht="15" x14ac:dyDescent="0.25">
      <c r="A213" s="44">
        <f t="shared" si="6"/>
        <v>202</v>
      </c>
      <c r="B213" s="45" t="s">
        <v>537</v>
      </c>
      <c r="C213" s="45" t="s">
        <v>538</v>
      </c>
      <c r="D213" s="46">
        <v>38357</v>
      </c>
      <c r="E213" s="47" t="s">
        <v>1765</v>
      </c>
      <c r="F213" s="48">
        <v>18</v>
      </c>
      <c r="G213" s="48">
        <v>8.2899999999999991</v>
      </c>
      <c r="H213" s="48">
        <v>3.64</v>
      </c>
      <c r="I213" s="48">
        <v>17</v>
      </c>
      <c r="J213" s="48">
        <v>9.0299999999999994</v>
      </c>
      <c r="K213" s="48">
        <v>3.94</v>
      </c>
      <c r="L213" s="49">
        <f>ROUND(T213,2)</f>
        <v>8.65</v>
      </c>
      <c r="M213" s="49">
        <f>ROUND(U213,2)</f>
        <v>3.79</v>
      </c>
      <c r="N213" s="44" t="str">
        <f t="shared" si="7"/>
        <v>Xuất sắc</v>
      </c>
      <c r="O213" s="44" t="s">
        <v>21</v>
      </c>
      <c r="P213" s="50" t="s">
        <v>1758</v>
      </c>
      <c r="Q213" s="44">
        <v>82.5</v>
      </c>
      <c r="R213" s="47" t="s">
        <v>1788</v>
      </c>
      <c r="S213" s="47" t="s">
        <v>54</v>
      </c>
      <c r="T213" s="49">
        <v>8.6494285714285706</v>
      </c>
      <c r="U213" s="51">
        <v>3.7857142857142856</v>
      </c>
      <c r="V213" s="47" t="str">
        <f>RIGHT(S213, LEN(S213)-7)</f>
        <v>Quản Trị Du Lịch &amp; Khách Sạn (Đại Học)</v>
      </c>
    </row>
    <row r="214" spans="1:22" s="52" customFormat="1" ht="15" x14ac:dyDescent="0.25">
      <c r="A214" s="44">
        <f t="shared" si="6"/>
        <v>203</v>
      </c>
      <c r="B214" s="45" t="s">
        <v>539</v>
      </c>
      <c r="C214" s="45" t="s">
        <v>540</v>
      </c>
      <c r="D214" s="46">
        <v>38616</v>
      </c>
      <c r="E214" s="47" t="s">
        <v>1765</v>
      </c>
      <c r="F214" s="48">
        <v>18</v>
      </c>
      <c r="G214" s="48">
        <v>8.23</v>
      </c>
      <c r="H214" s="48">
        <v>3.59</v>
      </c>
      <c r="I214" s="48">
        <v>17</v>
      </c>
      <c r="J214" s="48">
        <v>8.2899999999999991</v>
      </c>
      <c r="K214" s="48">
        <v>3.57</v>
      </c>
      <c r="L214" s="49">
        <f>ROUND(T214,2)</f>
        <v>8.26</v>
      </c>
      <c r="M214" s="49">
        <f>ROUND(U214,2)</f>
        <v>3.58</v>
      </c>
      <c r="N214" s="44" t="str">
        <f t="shared" si="7"/>
        <v>Giỏi</v>
      </c>
      <c r="O214" s="44" t="s">
        <v>21</v>
      </c>
      <c r="P214" s="50" t="s">
        <v>1758</v>
      </c>
      <c r="Q214" s="44">
        <v>82.5</v>
      </c>
      <c r="R214" s="47" t="s">
        <v>1788</v>
      </c>
      <c r="S214" s="47" t="s">
        <v>54</v>
      </c>
      <c r="T214" s="49">
        <v>8.2591428571428569</v>
      </c>
      <c r="U214" s="51">
        <v>3.5802857142857145</v>
      </c>
      <c r="V214" s="47" t="str">
        <f>RIGHT(S214, LEN(S214)-7)</f>
        <v>Quản Trị Du Lịch &amp; Khách Sạn (Đại Học)</v>
      </c>
    </row>
    <row r="215" spans="1:22" s="52" customFormat="1" ht="15" x14ac:dyDescent="0.25">
      <c r="A215" s="44">
        <f t="shared" si="6"/>
        <v>204</v>
      </c>
      <c r="B215" s="45" t="s">
        <v>541</v>
      </c>
      <c r="C215" s="45" t="s">
        <v>18</v>
      </c>
      <c r="D215" s="46">
        <v>38268</v>
      </c>
      <c r="E215" s="47" t="s">
        <v>1771</v>
      </c>
      <c r="F215" s="48">
        <v>19</v>
      </c>
      <c r="G215" s="48">
        <v>4.49</v>
      </c>
      <c r="H215" s="48">
        <v>1.08</v>
      </c>
      <c r="I215" s="48">
        <v>16</v>
      </c>
      <c r="J215" s="48">
        <v>2.69</v>
      </c>
      <c r="K215" s="48">
        <v>0.95</v>
      </c>
      <c r="L215" s="49">
        <f>ROUND(T215,2)</f>
        <v>3.67</v>
      </c>
      <c r="M215" s="49">
        <f>ROUND(U215,2)</f>
        <v>1.02</v>
      </c>
      <c r="N215" s="44" t="str">
        <f t="shared" si="7"/>
        <v>Yếu</v>
      </c>
      <c r="O215" s="44" t="s">
        <v>57</v>
      </c>
      <c r="P215" s="50"/>
      <c r="Q215" s="44">
        <v>76</v>
      </c>
      <c r="R215" s="47" t="s">
        <v>1791</v>
      </c>
      <c r="S215" s="47" t="s">
        <v>54</v>
      </c>
      <c r="T215" s="49">
        <v>3.6671428571428568</v>
      </c>
      <c r="U215" s="51">
        <v>1.0205714285714285</v>
      </c>
      <c r="V215" s="47" t="str">
        <f>RIGHT(S215, LEN(S215)-7)</f>
        <v>Quản Trị Du Lịch &amp; Khách Sạn (Đại Học)</v>
      </c>
    </row>
    <row r="216" spans="1:22" s="52" customFormat="1" ht="15" x14ac:dyDescent="0.25">
      <c r="A216" s="44">
        <f t="shared" si="6"/>
        <v>205</v>
      </c>
      <c r="B216" s="45" t="s">
        <v>542</v>
      </c>
      <c r="C216" s="45" t="s">
        <v>543</v>
      </c>
      <c r="D216" s="46">
        <v>36675</v>
      </c>
      <c r="E216" s="47" t="s">
        <v>1771</v>
      </c>
      <c r="F216" s="48">
        <v>5</v>
      </c>
      <c r="G216" s="48">
        <v>8.36</v>
      </c>
      <c r="H216" s="48">
        <v>3.79</v>
      </c>
      <c r="I216" s="48">
        <v>0</v>
      </c>
      <c r="J216" s="48">
        <v>0</v>
      </c>
      <c r="K216" s="48">
        <v>0</v>
      </c>
      <c r="L216" s="49">
        <f>ROUND(T216,2)</f>
        <v>8.36</v>
      </c>
      <c r="M216" s="49">
        <f>ROUND(U216,2)</f>
        <v>3.79</v>
      </c>
      <c r="N216" s="44" t="str">
        <f t="shared" si="7"/>
        <v>Xuất sắc</v>
      </c>
      <c r="O216" s="44" t="s">
        <v>70</v>
      </c>
      <c r="P216" s="50"/>
      <c r="Q216" s="44">
        <v>0</v>
      </c>
      <c r="R216" s="47" t="s">
        <v>1791</v>
      </c>
      <c r="S216" s="47" t="s">
        <v>54</v>
      </c>
      <c r="T216" s="49">
        <v>8.36</v>
      </c>
      <c r="U216" s="51">
        <v>3.79</v>
      </c>
      <c r="V216" s="47" t="str">
        <f>RIGHT(S216, LEN(S216)-7)</f>
        <v>Quản Trị Du Lịch &amp; Khách Sạn (Đại Học)</v>
      </c>
    </row>
    <row r="217" spans="1:22" s="52" customFormat="1" ht="15" x14ac:dyDescent="0.25">
      <c r="A217" s="44">
        <f t="shared" si="6"/>
        <v>206</v>
      </c>
      <c r="B217" s="45" t="s">
        <v>544</v>
      </c>
      <c r="C217" s="45" t="s">
        <v>545</v>
      </c>
      <c r="D217" s="46">
        <v>38692</v>
      </c>
      <c r="E217" s="47" t="s">
        <v>1767</v>
      </c>
      <c r="F217" s="48">
        <v>19</v>
      </c>
      <c r="G217" s="48">
        <v>6.55</v>
      </c>
      <c r="H217" s="48">
        <v>2.52</v>
      </c>
      <c r="I217" s="48">
        <v>17</v>
      </c>
      <c r="J217" s="48">
        <v>7.53</v>
      </c>
      <c r="K217" s="48">
        <v>3.23</v>
      </c>
      <c r="L217" s="49">
        <f>ROUND(T217,2)</f>
        <v>7.01</v>
      </c>
      <c r="M217" s="49">
        <f>ROUND(U217,2)</f>
        <v>2.86</v>
      </c>
      <c r="N217" s="44" t="str">
        <f t="shared" si="7"/>
        <v>Khá</v>
      </c>
      <c r="O217" s="44" t="s">
        <v>23</v>
      </c>
      <c r="P217" s="50"/>
      <c r="Q217" s="44">
        <v>90</v>
      </c>
      <c r="R217" s="47" t="s">
        <v>1789</v>
      </c>
      <c r="S217" s="47" t="s">
        <v>54</v>
      </c>
      <c r="T217" s="49">
        <v>7.0127777777777771</v>
      </c>
      <c r="U217" s="51">
        <v>2.8552777777777774</v>
      </c>
      <c r="V217" s="47" t="str">
        <f>RIGHT(S217, LEN(S217)-7)</f>
        <v>Quản Trị Du Lịch &amp; Khách Sạn (Đại Học)</v>
      </c>
    </row>
    <row r="218" spans="1:22" s="52" customFormat="1" ht="15" x14ac:dyDescent="0.25">
      <c r="A218" s="44">
        <f t="shared" si="6"/>
        <v>207</v>
      </c>
      <c r="B218" s="45" t="s">
        <v>546</v>
      </c>
      <c r="C218" s="45" t="s">
        <v>547</v>
      </c>
      <c r="D218" s="46">
        <v>38710</v>
      </c>
      <c r="E218" s="47" t="s">
        <v>1765</v>
      </c>
      <c r="F218" s="48">
        <v>19</v>
      </c>
      <c r="G218" s="48">
        <v>7.55</v>
      </c>
      <c r="H218" s="48">
        <v>3.22</v>
      </c>
      <c r="I218" s="48">
        <v>19</v>
      </c>
      <c r="J218" s="48">
        <v>8.0299999999999994</v>
      </c>
      <c r="K218" s="48">
        <v>3.39</v>
      </c>
      <c r="L218" s="49">
        <f>ROUND(T218,2)</f>
        <v>7.79</v>
      </c>
      <c r="M218" s="49">
        <f>ROUND(U218,2)</f>
        <v>3.31</v>
      </c>
      <c r="N218" s="44" t="str">
        <f t="shared" si="7"/>
        <v>Khá</v>
      </c>
      <c r="O218" s="44" t="s">
        <v>23</v>
      </c>
      <c r="P218" s="50"/>
      <c r="Q218" s="44">
        <v>93</v>
      </c>
      <c r="R218" s="47" t="s">
        <v>1788</v>
      </c>
      <c r="S218" s="47" t="s">
        <v>54</v>
      </c>
      <c r="T218" s="49">
        <v>7.7899999999999991</v>
      </c>
      <c r="U218" s="51">
        <v>3.3050000000000002</v>
      </c>
      <c r="V218" s="47" t="str">
        <f>RIGHT(S218, LEN(S218)-7)</f>
        <v>Quản Trị Du Lịch &amp; Khách Sạn (Đại Học)</v>
      </c>
    </row>
    <row r="219" spans="1:22" s="52" customFormat="1" ht="15" x14ac:dyDescent="0.25">
      <c r="A219" s="44">
        <f t="shared" si="6"/>
        <v>208</v>
      </c>
      <c r="B219" s="45" t="s">
        <v>548</v>
      </c>
      <c r="C219" s="45" t="s">
        <v>549</v>
      </c>
      <c r="D219" s="46">
        <v>38414</v>
      </c>
      <c r="E219" s="47" t="s">
        <v>1767</v>
      </c>
      <c r="F219" s="48">
        <v>17</v>
      </c>
      <c r="G219" s="48">
        <v>8.35</v>
      </c>
      <c r="H219" s="48">
        <v>3.7</v>
      </c>
      <c r="I219" s="48">
        <v>19</v>
      </c>
      <c r="J219" s="48">
        <v>8.52</v>
      </c>
      <c r="K219" s="48">
        <v>3.73</v>
      </c>
      <c r="L219" s="49">
        <f>ROUND(T219,2)</f>
        <v>8.44</v>
      </c>
      <c r="M219" s="49">
        <f>ROUND(U219,2)</f>
        <v>3.72</v>
      </c>
      <c r="N219" s="44" t="str">
        <f t="shared" si="7"/>
        <v>Xuất sắc</v>
      </c>
      <c r="O219" s="44" t="s">
        <v>21</v>
      </c>
      <c r="P219" s="50" t="s">
        <v>1758</v>
      </c>
      <c r="Q219" s="44">
        <v>87.5</v>
      </c>
      <c r="R219" s="47" t="s">
        <v>1789</v>
      </c>
      <c r="S219" s="47" t="s">
        <v>54</v>
      </c>
      <c r="T219" s="49">
        <v>8.4397222222222226</v>
      </c>
      <c r="U219" s="51">
        <v>3.7158333333333338</v>
      </c>
      <c r="V219" s="47" t="str">
        <f>RIGHT(S219, LEN(S219)-7)</f>
        <v>Quản Trị Du Lịch &amp; Khách Sạn (Đại Học)</v>
      </c>
    </row>
    <row r="220" spans="1:22" s="52" customFormat="1" ht="15" x14ac:dyDescent="0.25">
      <c r="A220" s="44">
        <f t="shared" si="6"/>
        <v>209</v>
      </c>
      <c r="B220" s="45" t="s">
        <v>550</v>
      </c>
      <c r="C220" s="45" t="s">
        <v>551</v>
      </c>
      <c r="D220" s="46">
        <v>38557</v>
      </c>
      <c r="E220" s="47" t="s">
        <v>1771</v>
      </c>
      <c r="F220" s="48">
        <v>19</v>
      </c>
      <c r="G220" s="48">
        <v>7.91</v>
      </c>
      <c r="H220" s="48">
        <v>3.48</v>
      </c>
      <c r="I220" s="48">
        <v>19</v>
      </c>
      <c r="J220" s="48">
        <v>8.3699999999999992</v>
      </c>
      <c r="K220" s="48">
        <v>3.61</v>
      </c>
      <c r="L220" s="49">
        <f>ROUND(T220,2)</f>
        <v>8.14</v>
      </c>
      <c r="M220" s="49">
        <f>ROUND(U220,2)</f>
        <v>3.55</v>
      </c>
      <c r="N220" s="44" t="str">
        <f t="shared" si="7"/>
        <v>Giỏi</v>
      </c>
      <c r="O220" s="44" t="s">
        <v>57</v>
      </c>
      <c r="P220" s="50"/>
      <c r="Q220" s="44">
        <v>79.5</v>
      </c>
      <c r="R220" s="47" t="s">
        <v>1791</v>
      </c>
      <c r="S220" s="47" t="s">
        <v>54</v>
      </c>
      <c r="T220" s="49">
        <v>8.1399999999999988</v>
      </c>
      <c r="U220" s="51">
        <v>3.5450000000000004</v>
      </c>
      <c r="V220" s="47" t="str">
        <f>RIGHT(S220, LEN(S220)-7)</f>
        <v>Quản Trị Du Lịch &amp; Khách Sạn (Đại Học)</v>
      </c>
    </row>
    <row r="221" spans="1:22" s="52" customFormat="1" ht="15" x14ac:dyDescent="0.25">
      <c r="A221" s="44">
        <f t="shared" si="6"/>
        <v>210</v>
      </c>
      <c r="B221" s="45" t="s">
        <v>552</v>
      </c>
      <c r="C221" s="45" t="s">
        <v>553</v>
      </c>
      <c r="D221" s="46">
        <v>38477</v>
      </c>
      <c r="E221" s="47" t="s">
        <v>1767</v>
      </c>
      <c r="F221" s="48">
        <v>17</v>
      </c>
      <c r="G221" s="48">
        <v>5.55</v>
      </c>
      <c r="H221" s="48">
        <v>2.0699999999999998</v>
      </c>
      <c r="I221" s="48">
        <v>18</v>
      </c>
      <c r="J221" s="48">
        <v>6.31</v>
      </c>
      <c r="K221" s="48">
        <v>2.5499999999999998</v>
      </c>
      <c r="L221" s="49">
        <f>ROUND(T221,2)</f>
        <v>5.94</v>
      </c>
      <c r="M221" s="49">
        <f>ROUND(U221,2)</f>
        <v>2.3199999999999998</v>
      </c>
      <c r="N221" s="44" t="str">
        <f t="shared" si="7"/>
        <v>Trung Bình</v>
      </c>
      <c r="O221" s="44" t="s">
        <v>62</v>
      </c>
      <c r="P221" s="50"/>
      <c r="Q221" s="44">
        <v>45</v>
      </c>
      <c r="R221" s="47" t="s">
        <v>1789</v>
      </c>
      <c r="S221" s="47" t="s">
        <v>54</v>
      </c>
      <c r="T221" s="49">
        <v>5.9408571428571433</v>
      </c>
      <c r="U221" s="51">
        <v>2.3168571428571432</v>
      </c>
      <c r="V221" s="47" t="str">
        <f>RIGHT(S221, LEN(S221)-7)</f>
        <v>Quản Trị Du Lịch &amp; Khách Sạn (Đại Học)</v>
      </c>
    </row>
    <row r="222" spans="1:22" s="52" customFormat="1" ht="15" x14ac:dyDescent="0.25">
      <c r="A222" s="44">
        <f t="shared" si="6"/>
        <v>211</v>
      </c>
      <c r="B222" s="45" t="s">
        <v>554</v>
      </c>
      <c r="C222" s="45" t="s">
        <v>555</v>
      </c>
      <c r="D222" s="46">
        <v>38473</v>
      </c>
      <c r="E222" s="47" t="s">
        <v>1770</v>
      </c>
      <c r="F222" s="48">
        <v>19</v>
      </c>
      <c r="G222" s="48">
        <v>7.25</v>
      </c>
      <c r="H222" s="48">
        <v>2.98</v>
      </c>
      <c r="I222" s="48">
        <v>15</v>
      </c>
      <c r="J222" s="48">
        <v>9.19</v>
      </c>
      <c r="K222" s="48">
        <v>4</v>
      </c>
      <c r="L222" s="49">
        <f>ROUND(T222,2)</f>
        <v>8.11</v>
      </c>
      <c r="M222" s="49">
        <f>ROUND(U222,2)</f>
        <v>3.43</v>
      </c>
      <c r="N222" s="44" t="str">
        <f t="shared" si="7"/>
        <v>Giỏi</v>
      </c>
      <c r="O222" s="44" t="s">
        <v>21</v>
      </c>
      <c r="P222" s="50" t="s">
        <v>1758</v>
      </c>
      <c r="Q222" s="44">
        <v>84.5</v>
      </c>
      <c r="R222" s="47" t="s">
        <v>1790</v>
      </c>
      <c r="S222" s="47" t="s">
        <v>54</v>
      </c>
      <c r="T222" s="49">
        <v>8.1058823529411779</v>
      </c>
      <c r="U222" s="51">
        <v>3.43</v>
      </c>
      <c r="V222" s="47" t="str">
        <f>RIGHT(S222, LEN(S222)-7)</f>
        <v>Quản Trị Du Lịch &amp; Khách Sạn (Đại Học)</v>
      </c>
    </row>
    <row r="223" spans="1:22" s="52" customFormat="1" ht="15" x14ac:dyDescent="0.25">
      <c r="A223" s="44">
        <f t="shared" si="6"/>
        <v>212</v>
      </c>
      <c r="B223" s="45" t="s">
        <v>556</v>
      </c>
      <c r="C223" s="45" t="s">
        <v>557</v>
      </c>
      <c r="D223" s="46">
        <v>38651</v>
      </c>
      <c r="E223" s="47" t="s">
        <v>1767</v>
      </c>
      <c r="F223" s="48">
        <v>19</v>
      </c>
      <c r="G223" s="48">
        <v>7.11</v>
      </c>
      <c r="H223" s="48">
        <v>2.91</v>
      </c>
      <c r="I223" s="48">
        <v>18</v>
      </c>
      <c r="J223" s="48">
        <v>7.83</v>
      </c>
      <c r="K223" s="48">
        <v>3.33</v>
      </c>
      <c r="L223" s="49">
        <f>ROUND(T223,2)</f>
        <v>7.46</v>
      </c>
      <c r="M223" s="49">
        <f>ROUND(U223,2)</f>
        <v>3.11</v>
      </c>
      <c r="N223" s="44" t="str">
        <f t="shared" si="7"/>
        <v>Khá</v>
      </c>
      <c r="O223" s="44" t="s">
        <v>21</v>
      </c>
      <c r="P223" s="50"/>
      <c r="Q223" s="44">
        <v>85</v>
      </c>
      <c r="R223" s="47" t="s">
        <v>1789</v>
      </c>
      <c r="S223" s="47" t="s">
        <v>54</v>
      </c>
      <c r="T223" s="49">
        <v>7.4602702702702697</v>
      </c>
      <c r="U223" s="51">
        <v>3.1143243243243246</v>
      </c>
      <c r="V223" s="47" t="str">
        <f>RIGHT(S223, LEN(S223)-7)</f>
        <v>Quản Trị Du Lịch &amp; Khách Sạn (Đại Học)</v>
      </c>
    </row>
    <row r="224" spans="1:22" s="52" customFormat="1" ht="15" x14ac:dyDescent="0.25">
      <c r="A224" s="44">
        <f t="shared" si="6"/>
        <v>213</v>
      </c>
      <c r="B224" s="45" t="s">
        <v>558</v>
      </c>
      <c r="C224" s="45" t="s">
        <v>559</v>
      </c>
      <c r="D224" s="46">
        <v>38690</v>
      </c>
      <c r="E224" s="47" t="s">
        <v>1767</v>
      </c>
      <c r="F224" s="48">
        <v>19</v>
      </c>
      <c r="G224" s="48">
        <v>7.82</v>
      </c>
      <c r="H224" s="48">
        <v>3.34</v>
      </c>
      <c r="I224" s="48">
        <v>16</v>
      </c>
      <c r="J224" s="48">
        <v>8.8800000000000008</v>
      </c>
      <c r="K224" s="48">
        <v>3.87</v>
      </c>
      <c r="L224" s="49">
        <f>ROUND(T224,2)</f>
        <v>8.3000000000000007</v>
      </c>
      <c r="M224" s="49">
        <f>ROUND(U224,2)</f>
        <v>3.58</v>
      </c>
      <c r="N224" s="44" t="str">
        <f t="shared" si="7"/>
        <v>Giỏi</v>
      </c>
      <c r="O224" s="44" t="s">
        <v>21</v>
      </c>
      <c r="P224" s="50" t="s">
        <v>1758</v>
      </c>
      <c r="Q224" s="44">
        <v>87.5</v>
      </c>
      <c r="R224" s="47" t="s">
        <v>1789</v>
      </c>
      <c r="S224" s="47" t="s">
        <v>54</v>
      </c>
      <c r="T224" s="49">
        <v>8.30457142857143</v>
      </c>
      <c r="U224" s="51">
        <v>3.5822857142857143</v>
      </c>
      <c r="V224" s="47" t="str">
        <f>RIGHT(S224, LEN(S224)-7)</f>
        <v>Quản Trị Du Lịch &amp; Khách Sạn (Đại Học)</v>
      </c>
    </row>
    <row r="225" spans="1:22" s="52" customFormat="1" ht="15" x14ac:dyDescent="0.25">
      <c r="A225" s="44">
        <f t="shared" si="6"/>
        <v>214</v>
      </c>
      <c r="B225" s="45" t="s">
        <v>560</v>
      </c>
      <c r="C225" s="45" t="s">
        <v>561</v>
      </c>
      <c r="D225" s="46">
        <v>38638</v>
      </c>
      <c r="E225" s="47" t="s">
        <v>1771</v>
      </c>
      <c r="F225" s="48">
        <v>16</v>
      </c>
      <c r="G225" s="48">
        <v>5.1100000000000003</v>
      </c>
      <c r="H225" s="48">
        <v>1.97</v>
      </c>
      <c r="I225" s="48">
        <v>19</v>
      </c>
      <c r="J225" s="48">
        <v>5.47</v>
      </c>
      <c r="K225" s="48">
        <v>2.08</v>
      </c>
      <c r="L225" s="49">
        <f>ROUND(T225,2)</f>
        <v>5.31</v>
      </c>
      <c r="M225" s="49">
        <f>ROUND(U225,2)</f>
        <v>2.0299999999999998</v>
      </c>
      <c r="N225" s="44" t="str">
        <f t="shared" si="7"/>
        <v>Trung Bình</v>
      </c>
      <c r="O225" s="44" t="s">
        <v>21</v>
      </c>
      <c r="P225" s="50"/>
      <c r="Q225" s="44">
        <v>83</v>
      </c>
      <c r="R225" s="47" t="s">
        <v>1791</v>
      </c>
      <c r="S225" s="47" t="s">
        <v>54</v>
      </c>
      <c r="T225" s="49">
        <v>5.3054285714285712</v>
      </c>
      <c r="U225" s="51">
        <v>2.0297142857142858</v>
      </c>
      <c r="V225" s="47" t="str">
        <f>RIGHT(S225, LEN(S225)-7)</f>
        <v>Quản Trị Du Lịch &amp; Khách Sạn (Đại Học)</v>
      </c>
    </row>
    <row r="226" spans="1:22" s="52" customFormat="1" ht="15" x14ac:dyDescent="0.25">
      <c r="A226" s="44">
        <f t="shared" si="6"/>
        <v>215</v>
      </c>
      <c r="B226" s="45" t="s">
        <v>29</v>
      </c>
      <c r="C226" s="45" t="s">
        <v>30</v>
      </c>
      <c r="D226" s="46">
        <v>38212</v>
      </c>
      <c r="E226" s="47" t="s">
        <v>1771</v>
      </c>
      <c r="F226" s="48">
        <v>19</v>
      </c>
      <c r="G226" s="48">
        <v>8.4499999999999993</v>
      </c>
      <c r="H226" s="48">
        <v>3.71</v>
      </c>
      <c r="I226" s="48">
        <v>13</v>
      </c>
      <c r="J226" s="48">
        <v>9.24</v>
      </c>
      <c r="K226" s="48">
        <v>4</v>
      </c>
      <c r="L226" s="49">
        <f>ROUND(T226,2)</f>
        <v>8.77</v>
      </c>
      <c r="M226" s="49">
        <f>ROUND(U226,2)</f>
        <v>3.83</v>
      </c>
      <c r="N226" s="44" t="str">
        <f t="shared" si="7"/>
        <v>Xuất sắc</v>
      </c>
      <c r="O226" s="44" t="s">
        <v>23</v>
      </c>
      <c r="P226" s="50" t="s">
        <v>1758</v>
      </c>
      <c r="Q226" s="44">
        <v>100</v>
      </c>
      <c r="R226" s="47" t="s">
        <v>1791</v>
      </c>
      <c r="S226" s="47" t="s">
        <v>54</v>
      </c>
      <c r="T226" s="49">
        <v>8.7709374999999987</v>
      </c>
      <c r="U226" s="51">
        <v>3.8278124999999998</v>
      </c>
      <c r="V226" s="47" t="str">
        <f>RIGHT(S226, LEN(S226)-7)</f>
        <v>Quản Trị Du Lịch &amp; Khách Sạn (Đại Học)</v>
      </c>
    </row>
    <row r="227" spans="1:22" s="52" customFormat="1" ht="15" x14ac:dyDescent="0.25">
      <c r="A227" s="44">
        <f t="shared" si="6"/>
        <v>216</v>
      </c>
      <c r="B227" s="45" t="s">
        <v>562</v>
      </c>
      <c r="C227" s="45" t="s">
        <v>563</v>
      </c>
      <c r="D227" s="46">
        <v>38621</v>
      </c>
      <c r="E227" s="47" t="s">
        <v>1767</v>
      </c>
      <c r="F227" s="48">
        <v>17</v>
      </c>
      <c r="G227" s="48">
        <v>6.02</v>
      </c>
      <c r="H227" s="48">
        <v>2.19</v>
      </c>
      <c r="I227" s="48">
        <v>19</v>
      </c>
      <c r="J227" s="48">
        <v>7.29</v>
      </c>
      <c r="K227" s="48">
        <v>2.98</v>
      </c>
      <c r="L227" s="49">
        <f>ROUND(T227,2)</f>
        <v>6.69</v>
      </c>
      <c r="M227" s="49">
        <f>ROUND(U227,2)</f>
        <v>2.61</v>
      </c>
      <c r="N227" s="44" t="str">
        <f t="shared" si="7"/>
        <v>Trung Bình</v>
      </c>
      <c r="O227" s="44" t="s">
        <v>21</v>
      </c>
      <c r="P227" s="50"/>
      <c r="Q227" s="44">
        <v>87.5</v>
      </c>
      <c r="R227" s="47" t="s">
        <v>1789</v>
      </c>
      <c r="S227" s="47" t="s">
        <v>54</v>
      </c>
      <c r="T227" s="49">
        <v>6.6902777777777764</v>
      </c>
      <c r="U227" s="51">
        <v>2.6069444444444443</v>
      </c>
      <c r="V227" s="47" t="str">
        <f>RIGHT(S227, LEN(S227)-7)</f>
        <v>Quản Trị Du Lịch &amp; Khách Sạn (Đại Học)</v>
      </c>
    </row>
    <row r="228" spans="1:22" s="52" customFormat="1" ht="15" x14ac:dyDescent="0.25">
      <c r="A228" s="44">
        <f t="shared" si="6"/>
        <v>217</v>
      </c>
      <c r="B228" s="45" t="s">
        <v>564</v>
      </c>
      <c r="C228" s="45" t="s">
        <v>565</v>
      </c>
      <c r="D228" s="46">
        <v>38460</v>
      </c>
      <c r="E228" s="47" t="s">
        <v>1767</v>
      </c>
      <c r="F228" s="48">
        <v>19</v>
      </c>
      <c r="G228" s="48">
        <v>5.65</v>
      </c>
      <c r="H228" s="48">
        <v>2.0099999999999998</v>
      </c>
      <c r="I228" s="48">
        <v>15</v>
      </c>
      <c r="J228" s="48">
        <v>7.45</v>
      </c>
      <c r="K228" s="48">
        <v>3.13</v>
      </c>
      <c r="L228" s="49">
        <f>ROUND(T228,2)</f>
        <v>6.44</v>
      </c>
      <c r="M228" s="49">
        <f>ROUND(U228,2)</f>
        <v>2.5</v>
      </c>
      <c r="N228" s="44" t="str">
        <f t="shared" si="7"/>
        <v>Trung Bình</v>
      </c>
      <c r="O228" s="44" t="s">
        <v>23</v>
      </c>
      <c r="P228" s="50"/>
      <c r="Q228" s="44">
        <v>90</v>
      </c>
      <c r="R228" s="47" t="s">
        <v>1789</v>
      </c>
      <c r="S228" s="47" t="s">
        <v>54</v>
      </c>
      <c r="T228" s="49">
        <v>6.4441176470588246</v>
      </c>
      <c r="U228" s="51">
        <v>2.5041176470588233</v>
      </c>
      <c r="V228" s="47" t="str">
        <f>RIGHT(S228, LEN(S228)-7)</f>
        <v>Quản Trị Du Lịch &amp; Khách Sạn (Đại Học)</v>
      </c>
    </row>
    <row r="229" spans="1:22" s="52" customFormat="1" ht="15" x14ac:dyDescent="0.25">
      <c r="A229" s="44">
        <f t="shared" si="6"/>
        <v>218</v>
      </c>
      <c r="B229" s="45" t="s">
        <v>566</v>
      </c>
      <c r="C229" s="45" t="s">
        <v>567</v>
      </c>
      <c r="D229" s="46">
        <v>38596</v>
      </c>
      <c r="E229" s="47" t="s">
        <v>1768</v>
      </c>
      <c r="F229" s="48">
        <v>19</v>
      </c>
      <c r="G229" s="48">
        <v>5.57</v>
      </c>
      <c r="H229" s="48">
        <v>1.87</v>
      </c>
      <c r="I229" s="48">
        <v>17</v>
      </c>
      <c r="J229" s="48">
        <v>6.96</v>
      </c>
      <c r="K229" s="48">
        <v>2.86</v>
      </c>
      <c r="L229" s="49">
        <f>ROUND(T229,2)</f>
        <v>6.23</v>
      </c>
      <c r="M229" s="49">
        <f>ROUND(U229,2)</f>
        <v>2.34</v>
      </c>
      <c r="N229" s="44" t="str">
        <f t="shared" si="7"/>
        <v>Trung Bình</v>
      </c>
      <c r="O229" s="44" t="s">
        <v>21</v>
      </c>
      <c r="P229" s="50"/>
      <c r="Q229" s="44">
        <v>84.5</v>
      </c>
      <c r="R229" s="47" t="s">
        <v>1790</v>
      </c>
      <c r="S229" s="47" t="s">
        <v>54</v>
      </c>
      <c r="T229" s="49">
        <v>6.2263888888888888</v>
      </c>
      <c r="U229" s="51">
        <v>2.3375000000000004</v>
      </c>
      <c r="V229" s="47" t="str">
        <f>RIGHT(S229, LEN(S229)-7)</f>
        <v>Quản Trị Du Lịch &amp; Khách Sạn (Đại Học)</v>
      </c>
    </row>
    <row r="230" spans="1:22" s="52" customFormat="1" ht="15" x14ac:dyDescent="0.25">
      <c r="A230" s="44">
        <f t="shared" si="6"/>
        <v>219</v>
      </c>
      <c r="B230" s="45" t="s">
        <v>83</v>
      </c>
      <c r="C230" s="45" t="s">
        <v>84</v>
      </c>
      <c r="D230" s="46">
        <v>37899</v>
      </c>
      <c r="E230" s="47" t="s">
        <v>1770</v>
      </c>
      <c r="F230" s="48">
        <v>11</v>
      </c>
      <c r="G230" s="48">
        <v>5.45</v>
      </c>
      <c r="H230" s="48">
        <v>2.21</v>
      </c>
      <c r="I230" s="48">
        <v>3</v>
      </c>
      <c r="J230" s="48">
        <v>0</v>
      </c>
      <c r="K230" s="48">
        <v>0</v>
      </c>
      <c r="L230" s="49">
        <f>ROUND(T230,2)</f>
        <v>4.28</v>
      </c>
      <c r="M230" s="49">
        <f>ROUND(U230,2)</f>
        <v>1.74</v>
      </c>
      <c r="N230" s="44" t="str">
        <f t="shared" si="7"/>
        <v>Yếu</v>
      </c>
      <c r="O230" s="44" t="s">
        <v>62</v>
      </c>
      <c r="P230" s="50"/>
      <c r="Q230" s="44">
        <v>40</v>
      </c>
      <c r="R230" s="47" t="s">
        <v>1790</v>
      </c>
      <c r="S230" s="47" t="s">
        <v>54</v>
      </c>
      <c r="T230" s="49">
        <v>4.2821428571428575</v>
      </c>
      <c r="U230" s="51">
        <v>1.7364285714285714</v>
      </c>
      <c r="V230" s="47" t="str">
        <f>RIGHT(S230, LEN(S230)-7)</f>
        <v>Quản Trị Du Lịch &amp; Khách Sạn (Đại Học)</v>
      </c>
    </row>
    <row r="231" spans="1:22" s="52" customFormat="1" ht="15" x14ac:dyDescent="0.25">
      <c r="A231" s="44">
        <f t="shared" si="6"/>
        <v>220</v>
      </c>
      <c r="B231" s="45" t="s">
        <v>568</v>
      </c>
      <c r="C231" s="45" t="s">
        <v>569</v>
      </c>
      <c r="D231" s="46">
        <v>38197</v>
      </c>
      <c r="E231" s="47" t="s">
        <v>1768</v>
      </c>
      <c r="F231" s="48">
        <v>17</v>
      </c>
      <c r="G231" s="48">
        <v>5.29</v>
      </c>
      <c r="H231" s="48">
        <v>1.7</v>
      </c>
      <c r="I231" s="48">
        <v>0</v>
      </c>
      <c r="J231" s="48">
        <v>0</v>
      </c>
      <c r="K231" s="48">
        <v>0</v>
      </c>
      <c r="L231" s="49">
        <f>ROUND(T231,2)</f>
        <v>5.29</v>
      </c>
      <c r="M231" s="49">
        <f>ROUND(U231,2)</f>
        <v>1.7</v>
      </c>
      <c r="N231" s="44" t="str">
        <f t="shared" si="7"/>
        <v>Yếu</v>
      </c>
      <c r="O231" s="44" t="e">
        <v>#N/A</v>
      </c>
      <c r="P231" s="50"/>
      <c r="Q231" s="44" t="e">
        <v>#N/A</v>
      </c>
      <c r="R231" s="47" t="s">
        <v>1790</v>
      </c>
      <c r="S231" s="47" t="s">
        <v>54</v>
      </c>
      <c r="T231" s="49">
        <v>5.29</v>
      </c>
      <c r="U231" s="51">
        <v>1.7</v>
      </c>
      <c r="V231" s="47" t="str">
        <f>RIGHT(S231, LEN(S231)-7)</f>
        <v>Quản Trị Du Lịch &amp; Khách Sạn (Đại Học)</v>
      </c>
    </row>
    <row r="232" spans="1:22" s="52" customFormat="1" ht="15" x14ac:dyDescent="0.25">
      <c r="A232" s="44">
        <f t="shared" si="6"/>
        <v>221</v>
      </c>
      <c r="B232" s="45" t="s">
        <v>570</v>
      </c>
      <c r="C232" s="45" t="s">
        <v>571</v>
      </c>
      <c r="D232" s="46">
        <v>38652</v>
      </c>
      <c r="E232" s="47" t="s">
        <v>1768</v>
      </c>
      <c r="F232" s="48">
        <v>20</v>
      </c>
      <c r="G232" s="48">
        <v>5.42</v>
      </c>
      <c r="H232" s="48">
        <v>1.9</v>
      </c>
      <c r="I232" s="48">
        <v>16</v>
      </c>
      <c r="J232" s="48">
        <v>5.83</v>
      </c>
      <c r="K232" s="48">
        <v>2.33</v>
      </c>
      <c r="L232" s="49">
        <f>ROUND(T232,2)</f>
        <v>5.6</v>
      </c>
      <c r="M232" s="49">
        <f>ROUND(U232,2)</f>
        <v>2.09</v>
      </c>
      <c r="N232" s="44" t="str">
        <f t="shared" si="7"/>
        <v>Trung Bình</v>
      </c>
      <c r="O232" s="44" t="s">
        <v>21</v>
      </c>
      <c r="P232" s="50"/>
      <c r="Q232" s="44">
        <v>84.5</v>
      </c>
      <c r="R232" s="47" t="s">
        <v>1790</v>
      </c>
      <c r="S232" s="47" t="s">
        <v>54</v>
      </c>
      <c r="T232" s="49">
        <v>5.6022222222222222</v>
      </c>
      <c r="U232" s="51">
        <v>2.0911111111111111</v>
      </c>
      <c r="V232" s="47" t="str">
        <f>RIGHT(S232, LEN(S232)-7)</f>
        <v>Quản Trị Du Lịch &amp; Khách Sạn (Đại Học)</v>
      </c>
    </row>
    <row r="233" spans="1:22" s="52" customFormat="1" ht="15" x14ac:dyDescent="0.25">
      <c r="A233" s="44">
        <f t="shared" si="6"/>
        <v>222</v>
      </c>
      <c r="B233" s="45" t="s">
        <v>572</v>
      </c>
      <c r="C233" s="45" t="s">
        <v>573</v>
      </c>
      <c r="D233" s="46">
        <v>38652</v>
      </c>
      <c r="E233" s="47" t="s">
        <v>1765</v>
      </c>
      <c r="F233" s="48">
        <v>18</v>
      </c>
      <c r="G233" s="48">
        <v>8.0299999999999994</v>
      </c>
      <c r="H233" s="48">
        <v>3.48</v>
      </c>
      <c r="I233" s="48">
        <v>17</v>
      </c>
      <c r="J233" s="48">
        <v>8.2200000000000006</v>
      </c>
      <c r="K233" s="48">
        <v>3.62</v>
      </c>
      <c r="L233" s="49">
        <f>ROUND(T233,2)</f>
        <v>8.1199999999999992</v>
      </c>
      <c r="M233" s="49">
        <f>ROUND(U233,2)</f>
        <v>3.55</v>
      </c>
      <c r="N233" s="44" t="str">
        <f t="shared" si="7"/>
        <v>Giỏi</v>
      </c>
      <c r="O233" s="44" t="s">
        <v>21</v>
      </c>
      <c r="P233" s="50" t="s">
        <v>1758</v>
      </c>
      <c r="Q233" s="44">
        <v>80</v>
      </c>
      <c r="R233" s="47" t="s">
        <v>1788</v>
      </c>
      <c r="S233" s="47" t="s">
        <v>54</v>
      </c>
      <c r="T233" s="49">
        <v>8.122285714285713</v>
      </c>
      <c r="U233" s="51">
        <v>3.548</v>
      </c>
      <c r="V233" s="47" t="str">
        <f>RIGHT(S233, LEN(S233)-7)</f>
        <v>Quản Trị Du Lịch &amp; Khách Sạn (Đại Học)</v>
      </c>
    </row>
    <row r="234" spans="1:22" s="52" customFormat="1" ht="15" x14ac:dyDescent="0.25">
      <c r="A234" s="44">
        <f t="shared" si="6"/>
        <v>223</v>
      </c>
      <c r="B234" s="45" t="s">
        <v>37</v>
      </c>
      <c r="C234" s="45" t="s">
        <v>38</v>
      </c>
      <c r="D234" s="46">
        <v>38548</v>
      </c>
      <c r="E234" s="47" t="s">
        <v>1767</v>
      </c>
      <c r="F234" s="48">
        <v>18</v>
      </c>
      <c r="G234" s="48">
        <v>8.1300000000000008</v>
      </c>
      <c r="H234" s="48">
        <v>3.51</v>
      </c>
      <c r="I234" s="48">
        <v>16</v>
      </c>
      <c r="J234" s="48">
        <v>8.84</v>
      </c>
      <c r="K234" s="48">
        <v>3.78</v>
      </c>
      <c r="L234" s="49">
        <f>ROUND(T234,2)</f>
        <v>8.4600000000000009</v>
      </c>
      <c r="M234" s="49">
        <f>ROUND(U234,2)</f>
        <v>3.64</v>
      </c>
      <c r="N234" s="44" t="str">
        <f t="shared" si="7"/>
        <v>Giỏi</v>
      </c>
      <c r="O234" s="44" t="s">
        <v>23</v>
      </c>
      <c r="P234" s="50" t="s">
        <v>1758</v>
      </c>
      <c r="Q234" s="44">
        <v>90</v>
      </c>
      <c r="R234" s="47" t="s">
        <v>1789</v>
      </c>
      <c r="S234" s="47" t="s">
        <v>54</v>
      </c>
      <c r="T234" s="49">
        <v>8.4641176470588224</v>
      </c>
      <c r="U234" s="51">
        <v>3.6370588235294115</v>
      </c>
      <c r="V234" s="47" t="str">
        <f>RIGHT(S234, LEN(S234)-7)</f>
        <v>Quản Trị Du Lịch &amp; Khách Sạn (Đại Học)</v>
      </c>
    </row>
    <row r="235" spans="1:22" s="52" customFormat="1" ht="15" x14ac:dyDescent="0.25">
      <c r="A235" s="44">
        <f t="shared" si="6"/>
        <v>224</v>
      </c>
      <c r="B235" s="45" t="s">
        <v>574</v>
      </c>
      <c r="C235" s="45" t="s">
        <v>575</v>
      </c>
      <c r="D235" s="46">
        <v>38457</v>
      </c>
      <c r="E235" s="47" t="s">
        <v>1769</v>
      </c>
      <c r="F235" s="48">
        <v>18</v>
      </c>
      <c r="G235" s="48">
        <v>5.93</v>
      </c>
      <c r="H235" s="48">
        <v>2.25</v>
      </c>
      <c r="I235" s="48">
        <v>19</v>
      </c>
      <c r="J235" s="48">
        <v>6.67</v>
      </c>
      <c r="K235" s="48">
        <v>2.64</v>
      </c>
      <c r="L235" s="49">
        <f>ROUND(T235,2)</f>
        <v>6.31</v>
      </c>
      <c r="M235" s="49">
        <f>ROUND(U235,2)</f>
        <v>2.4500000000000002</v>
      </c>
      <c r="N235" s="44" t="str">
        <f t="shared" si="7"/>
        <v>Trung Bình</v>
      </c>
      <c r="O235" s="44" t="s">
        <v>23</v>
      </c>
      <c r="P235" s="50"/>
      <c r="Q235" s="44">
        <v>90</v>
      </c>
      <c r="R235" s="47" t="s">
        <v>1789</v>
      </c>
      <c r="S235" s="47" t="s">
        <v>54</v>
      </c>
      <c r="T235" s="49">
        <v>6.31</v>
      </c>
      <c r="U235" s="51">
        <v>2.4502702702702703</v>
      </c>
      <c r="V235" s="47" t="str">
        <f>RIGHT(S235, LEN(S235)-7)</f>
        <v>Quản Trị Du Lịch &amp; Khách Sạn (Đại Học)</v>
      </c>
    </row>
    <row r="236" spans="1:22" s="52" customFormat="1" ht="15" x14ac:dyDescent="0.25">
      <c r="A236" s="44">
        <f t="shared" si="6"/>
        <v>225</v>
      </c>
      <c r="B236" s="45" t="s">
        <v>576</v>
      </c>
      <c r="C236" s="45" t="s">
        <v>577</v>
      </c>
      <c r="D236" s="46">
        <v>38642</v>
      </c>
      <c r="E236" s="47" t="s">
        <v>1770</v>
      </c>
      <c r="F236" s="48">
        <v>19</v>
      </c>
      <c r="G236" s="48">
        <v>6.78</v>
      </c>
      <c r="H236" s="48">
        <v>2.73</v>
      </c>
      <c r="I236" s="48">
        <v>17</v>
      </c>
      <c r="J236" s="48">
        <v>8.01</v>
      </c>
      <c r="K236" s="48">
        <v>3.47</v>
      </c>
      <c r="L236" s="49">
        <f>ROUND(T236,2)</f>
        <v>7.36</v>
      </c>
      <c r="M236" s="49">
        <f>ROUND(U236,2)</f>
        <v>3.08</v>
      </c>
      <c r="N236" s="44" t="str">
        <f t="shared" si="7"/>
        <v>Khá</v>
      </c>
      <c r="O236" s="44" t="s">
        <v>21</v>
      </c>
      <c r="P236" s="50"/>
      <c r="Q236" s="44">
        <v>82.5</v>
      </c>
      <c r="R236" s="47" t="s">
        <v>1790</v>
      </c>
      <c r="S236" s="47" t="s">
        <v>54</v>
      </c>
      <c r="T236" s="49">
        <v>7.3608333333333338</v>
      </c>
      <c r="U236" s="51">
        <v>3.0794444444444444</v>
      </c>
      <c r="V236" s="47" t="str">
        <f>RIGHT(S236, LEN(S236)-7)</f>
        <v>Quản Trị Du Lịch &amp; Khách Sạn (Đại Học)</v>
      </c>
    </row>
    <row r="237" spans="1:22" s="52" customFormat="1" ht="15" x14ac:dyDescent="0.25">
      <c r="A237" s="44">
        <f t="shared" si="6"/>
        <v>226</v>
      </c>
      <c r="B237" s="45" t="s">
        <v>578</v>
      </c>
      <c r="C237" s="45" t="s">
        <v>579</v>
      </c>
      <c r="D237" s="46">
        <v>38610</v>
      </c>
      <c r="E237" s="47" t="s">
        <v>1770</v>
      </c>
      <c r="F237" s="48">
        <v>19</v>
      </c>
      <c r="G237" s="48">
        <v>6.2</v>
      </c>
      <c r="H237" s="48">
        <v>2.2599999999999998</v>
      </c>
      <c r="I237" s="48">
        <v>13</v>
      </c>
      <c r="J237" s="48">
        <v>8.32</v>
      </c>
      <c r="K237" s="48">
        <v>3.63</v>
      </c>
      <c r="L237" s="49">
        <f>ROUND(T237,2)</f>
        <v>7.06</v>
      </c>
      <c r="M237" s="49">
        <f>ROUND(U237,2)</f>
        <v>2.82</v>
      </c>
      <c r="N237" s="44" t="str">
        <f t="shared" si="7"/>
        <v>Khá</v>
      </c>
      <c r="O237" s="44" t="s">
        <v>21</v>
      </c>
      <c r="P237" s="50"/>
      <c r="Q237" s="44">
        <v>84.5</v>
      </c>
      <c r="R237" s="47" t="s">
        <v>1790</v>
      </c>
      <c r="S237" s="47" t="s">
        <v>54</v>
      </c>
      <c r="T237" s="49">
        <v>7.0612499999999994</v>
      </c>
      <c r="U237" s="51">
        <v>2.8165624999999999</v>
      </c>
      <c r="V237" s="47" t="str">
        <f>RIGHT(S237, LEN(S237)-7)</f>
        <v>Quản Trị Du Lịch &amp; Khách Sạn (Đại Học)</v>
      </c>
    </row>
    <row r="238" spans="1:22" s="52" customFormat="1" ht="15" x14ac:dyDescent="0.25">
      <c r="A238" s="44">
        <f t="shared" si="6"/>
        <v>227</v>
      </c>
      <c r="B238" s="45" t="s">
        <v>580</v>
      </c>
      <c r="C238" s="45" t="s">
        <v>581</v>
      </c>
      <c r="D238" s="46">
        <v>38427</v>
      </c>
      <c r="E238" s="47" t="s">
        <v>1767</v>
      </c>
      <c r="F238" s="48">
        <v>18</v>
      </c>
      <c r="G238" s="48">
        <v>6.37</v>
      </c>
      <c r="H238" s="48">
        <v>2.44</v>
      </c>
      <c r="I238" s="48">
        <v>15</v>
      </c>
      <c r="J238" s="48">
        <v>5.85</v>
      </c>
      <c r="K238" s="48">
        <v>2.11</v>
      </c>
      <c r="L238" s="49">
        <f>ROUND(T238,2)</f>
        <v>6.13</v>
      </c>
      <c r="M238" s="49">
        <f>ROUND(U238,2)</f>
        <v>2.29</v>
      </c>
      <c r="N238" s="44" t="str">
        <f t="shared" si="7"/>
        <v>Trung Bình</v>
      </c>
      <c r="O238" s="44" t="s">
        <v>21</v>
      </c>
      <c r="P238" s="50"/>
      <c r="Q238" s="44">
        <v>85</v>
      </c>
      <c r="R238" s="47" t="s">
        <v>1789</v>
      </c>
      <c r="S238" s="47" t="s">
        <v>54</v>
      </c>
      <c r="T238" s="49">
        <v>6.1336363636363638</v>
      </c>
      <c r="U238" s="51">
        <v>2.2899999999999996</v>
      </c>
      <c r="V238" s="47" t="str">
        <f>RIGHT(S238, LEN(S238)-7)</f>
        <v>Quản Trị Du Lịch &amp; Khách Sạn (Đại Học)</v>
      </c>
    </row>
    <row r="239" spans="1:22" s="52" customFormat="1" ht="15" x14ac:dyDescent="0.25">
      <c r="A239" s="44">
        <f t="shared" si="6"/>
        <v>228</v>
      </c>
      <c r="B239" s="45" t="s">
        <v>582</v>
      </c>
      <c r="C239" s="45" t="s">
        <v>583</v>
      </c>
      <c r="D239" s="46">
        <v>38415</v>
      </c>
      <c r="E239" s="47" t="s">
        <v>1770</v>
      </c>
      <c r="F239" s="48">
        <v>19</v>
      </c>
      <c r="G239" s="48">
        <v>6.6</v>
      </c>
      <c r="H239" s="48">
        <v>2.67</v>
      </c>
      <c r="I239" s="48">
        <v>19</v>
      </c>
      <c r="J239" s="48">
        <v>6.33</v>
      </c>
      <c r="K239" s="48">
        <v>2.57</v>
      </c>
      <c r="L239" s="49">
        <f>ROUND(T239,2)</f>
        <v>6.47</v>
      </c>
      <c r="M239" s="49">
        <f>ROUND(U239,2)</f>
        <v>2.62</v>
      </c>
      <c r="N239" s="44" t="str">
        <f t="shared" si="7"/>
        <v>Trung Bình</v>
      </c>
      <c r="O239" s="44" t="s">
        <v>21</v>
      </c>
      <c r="P239" s="50"/>
      <c r="Q239" s="44">
        <v>84.5</v>
      </c>
      <c r="R239" s="47" t="s">
        <v>1790</v>
      </c>
      <c r="S239" s="47" t="s">
        <v>54</v>
      </c>
      <c r="T239" s="49">
        <v>6.4649999999999999</v>
      </c>
      <c r="U239" s="51">
        <v>2.62</v>
      </c>
      <c r="V239" s="47" t="str">
        <f>RIGHT(S239, LEN(S239)-7)</f>
        <v>Quản Trị Du Lịch &amp; Khách Sạn (Đại Học)</v>
      </c>
    </row>
    <row r="240" spans="1:22" s="52" customFormat="1" ht="15" x14ac:dyDescent="0.25">
      <c r="A240" s="44">
        <f t="shared" si="6"/>
        <v>229</v>
      </c>
      <c r="B240" s="45" t="s">
        <v>584</v>
      </c>
      <c r="C240" s="45" t="s">
        <v>585</v>
      </c>
      <c r="D240" s="46">
        <v>38570</v>
      </c>
      <c r="E240" s="47" t="s">
        <v>1770</v>
      </c>
      <c r="F240" s="48">
        <v>17</v>
      </c>
      <c r="G240" s="48">
        <v>6.23</v>
      </c>
      <c r="H240" s="48">
        <v>2.31</v>
      </c>
      <c r="I240" s="48">
        <v>15</v>
      </c>
      <c r="J240" s="48">
        <v>7.1</v>
      </c>
      <c r="K240" s="48">
        <v>2.89</v>
      </c>
      <c r="L240" s="49">
        <f>ROUND(T240,2)</f>
        <v>6.64</v>
      </c>
      <c r="M240" s="49">
        <f>ROUND(U240,2)</f>
        <v>2.58</v>
      </c>
      <c r="N240" s="44" t="str">
        <f t="shared" si="7"/>
        <v>Trung Bình</v>
      </c>
      <c r="O240" s="44" t="s">
        <v>21</v>
      </c>
      <c r="P240" s="50"/>
      <c r="Q240" s="44">
        <v>84.5</v>
      </c>
      <c r="R240" s="47" t="s">
        <v>1790</v>
      </c>
      <c r="S240" s="47" t="s">
        <v>54</v>
      </c>
      <c r="T240" s="49">
        <v>6.6378125000000008</v>
      </c>
      <c r="U240" s="51">
        <v>2.5818750000000001</v>
      </c>
      <c r="V240" s="47" t="str">
        <f>RIGHT(S240, LEN(S240)-7)</f>
        <v>Quản Trị Du Lịch &amp; Khách Sạn (Đại Học)</v>
      </c>
    </row>
    <row r="241" spans="1:22" s="52" customFormat="1" ht="15" x14ac:dyDescent="0.25">
      <c r="A241" s="44">
        <f t="shared" si="6"/>
        <v>230</v>
      </c>
      <c r="B241" s="45" t="s">
        <v>586</v>
      </c>
      <c r="C241" s="45" t="s">
        <v>587</v>
      </c>
      <c r="D241" s="46">
        <v>38370</v>
      </c>
      <c r="E241" s="47" t="s">
        <v>1769</v>
      </c>
      <c r="F241" s="48">
        <v>19</v>
      </c>
      <c r="G241" s="48">
        <v>6.56</v>
      </c>
      <c r="H241" s="48">
        <v>2.58</v>
      </c>
      <c r="I241" s="48">
        <v>15</v>
      </c>
      <c r="J241" s="48">
        <v>6.97</v>
      </c>
      <c r="K241" s="48">
        <v>2.86</v>
      </c>
      <c r="L241" s="49">
        <f>ROUND(T241,2)</f>
        <v>6.74</v>
      </c>
      <c r="M241" s="49">
        <f>ROUND(U241,2)</f>
        <v>2.7</v>
      </c>
      <c r="N241" s="44" t="str">
        <f t="shared" si="7"/>
        <v>Khá</v>
      </c>
      <c r="O241" s="44" t="s">
        <v>21</v>
      </c>
      <c r="P241" s="50"/>
      <c r="Q241" s="44">
        <v>87.5</v>
      </c>
      <c r="R241" s="47" t="s">
        <v>1789</v>
      </c>
      <c r="S241" s="47" t="s">
        <v>54</v>
      </c>
      <c r="T241" s="49">
        <v>6.7408823529411768</v>
      </c>
      <c r="U241" s="51">
        <v>2.703529411764706</v>
      </c>
      <c r="V241" s="47" t="str">
        <f>RIGHT(S241, LEN(S241)-7)</f>
        <v>Quản Trị Du Lịch &amp; Khách Sạn (Đại Học)</v>
      </c>
    </row>
    <row r="242" spans="1:22" s="52" customFormat="1" ht="15" x14ac:dyDescent="0.25">
      <c r="A242" s="44">
        <f t="shared" si="6"/>
        <v>231</v>
      </c>
      <c r="B242" s="45" t="s">
        <v>588</v>
      </c>
      <c r="C242" s="45" t="s">
        <v>589</v>
      </c>
      <c r="D242" s="46">
        <v>38532</v>
      </c>
      <c r="E242" s="47" t="s">
        <v>1766</v>
      </c>
      <c r="F242" s="48">
        <v>19</v>
      </c>
      <c r="G242" s="48">
        <v>6.51</v>
      </c>
      <c r="H242" s="48">
        <v>2.5499999999999998</v>
      </c>
      <c r="I242" s="48">
        <v>18</v>
      </c>
      <c r="J242" s="48">
        <v>7.35</v>
      </c>
      <c r="K242" s="48">
        <v>3.12</v>
      </c>
      <c r="L242" s="49">
        <f>ROUND(T242,2)</f>
        <v>6.92</v>
      </c>
      <c r="M242" s="49">
        <f>ROUND(U242,2)</f>
        <v>2.83</v>
      </c>
      <c r="N242" s="44" t="str">
        <f t="shared" si="7"/>
        <v>Khá</v>
      </c>
      <c r="O242" s="44" t="s">
        <v>62</v>
      </c>
      <c r="P242" s="50"/>
      <c r="Q242" s="44">
        <v>39</v>
      </c>
      <c r="R242" s="47" t="s">
        <v>1788</v>
      </c>
      <c r="S242" s="47" t="s">
        <v>54</v>
      </c>
      <c r="T242" s="49">
        <v>6.9186486486486478</v>
      </c>
      <c r="U242" s="51">
        <v>2.8272972972972972</v>
      </c>
      <c r="V242" s="47" t="str">
        <f>RIGHT(S242, LEN(S242)-7)</f>
        <v>Quản Trị Du Lịch &amp; Khách Sạn (Đại Học)</v>
      </c>
    </row>
    <row r="243" spans="1:22" s="52" customFormat="1" ht="15" x14ac:dyDescent="0.25">
      <c r="A243" s="44">
        <f t="shared" si="6"/>
        <v>232</v>
      </c>
      <c r="B243" s="45" t="s">
        <v>590</v>
      </c>
      <c r="C243" s="45" t="s">
        <v>591</v>
      </c>
      <c r="D243" s="46">
        <v>38660</v>
      </c>
      <c r="E243" s="47" t="s">
        <v>1765</v>
      </c>
      <c r="F243" s="48">
        <v>17</v>
      </c>
      <c r="G243" s="48">
        <v>7.94</v>
      </c>
      <c r="H243" s="48">
        <v>3.43</v>
      </c>
      <c r="I243" s="48">
        <v>18</v>
      </c>
      <c r="J243" s="48">
        <v>7.73</v>
      </c>
      <c r="K243" s="48">
        <v>3.25</v>
      </c>
      <c r="L243" s="49">
        <f>ROUND(T243,2)</f>
        <v>7.83</v>
      </c>
      <c r="M243" s="49">
        <f>ROUND(U243,2)</f>
        <v>3.34</v>
      </c>
      <c r="N243" s="44" t="str">
        <f t="shared" si="7"/>
        <v>Giỏi</v>
      </c>
      <c r="O243" s="44" t="s">
        <v>21</v>
      </c>
      <c r="P243" s="50" t="s">
        <v>1758</v>
      </c>
      <c r="Q243" s="44">
        <v>85</v>
      </c>
      <c r="R243" s="47" t="s">
        <v>1788</v>
      </c>
      <c r="S243" s="47" t="s">
        <v>54</v>
      </c>
      <c r="T243" s="49">
        <v>7.8319999999999999</v>
      </c>
      <c r="U243" s="51">
        <v>3.3374285714285716</v>
      </c>
      <c r="V243" s="47" t="str">
        <f>RIGHT(S243, LEN(S243)-7)</f>
        <v>Quản Trị Du Lịch &amp; Khách Sạn (Đại Học)</v>
      </c>
    </row>
    <row r="244" spans="1:22" s="52" customFormat="1" ht="15" x14ac:dyDescent="0.25">
      <c r="A244" s="44">
        <f t="shared" si="6"/>
        <v>233</v>
      </c>
      <c r="B244" s="45" t="s">
        <v>592</v>
      </c>
      <c r="C244" s="45" t="s">
        <v>593</v>
      </c>
      <c r="D244" s="46">
        <v>38467</v>
      </c>
      <c r="E244" s="47" t="s">
        <v>1767</v>
      </c>
      <c r="F244" s="48">
        <v>16</v>
      </c>
      <c r="G244" s="48">
        <v>5.91</v>
      </c>
      <c r="H244" s="48">
        <v>2.13</v>
      </c>
      <c r="I244" s="48">
        <v>17</v>
      </c>
      <c r="J244" s="48">
        <v>6.28</v>
      </c>
      <c r="K244" s="48">
        <v>2.46</v>
      </c>
      <c r="L244" s="49">
        <f>ROUND(T244,2)</f>
        <v>6.1</v>
      </c>
      <c r="M244" s="49">
        <f>ROUND(U244,2)</f>
        <v>2.2999999999999998</v>
      </c>
      <c r="N244" s="44" t="str">
        <f t="shared" si="7"/>
        <v>Trung Bình</v>
      </c>
      <c r="O244" s="44" t="s">
        <v>21</v>
      </c>
      <c r="P244" s="50"/>
      <c r="Q244" s="44">
        <v>87.5</v>
      </c>
      <c r="R244" s="47" t="s">
        <v>1789</v>
      </c>
      <c r="S244" s="47" t="s">
        <v>54</v>
      </c>
      <c r="T244" s="49">
        <v>6.1006060606060606</v>
      </c>
      <c r="U244" s="51">
        <v>2.3000000000000003</v>
      </c>
      <c r="V244" s="47" t="str">
        <f>RIGHT(S244, LEN(S244)-7)</f>
        <v>Quản Trị Du Lịch &amp; Khách Sạn (Đại Học)</v>
      </c>
    </row>
    <row r="245" spans="1:22" s="52" customFormat="1" ht="15" x14ac:dyDescent="0.25">
      <c r="A245" s="44">
        <f t="shared" si="6"/>
        <v>234</v>
      </c>
      <c r="B245" s="45" t="s">
        <v>594</v>
      </c>
      <c r="C245" s="45" t="s">
        <v>595</v>
      </c>
      <c r="D245" s="46">
        <v>38560</v>
      </c>
      <c r="E245" s="47" t="s">
        <v>1766</v>
      </c>
      <c r="F245" s="48">
        <v>19</v>
      </c>
      <c r="G245" s="48">
        <v>6.96</v>
      </c>
      <c r="H245" s="48">
        <v>2.83</v>
      </c>
      <c r="I245" s="48">
        <v>18</v>
      </c>
      <c r="J245" s="48">
        <v>7.56</v>
      </c>
      <c r="K245" s="48">
        <v>3.16</v>
      </c>
      <c r="L245" s="49">
        <f>ROUND(T245,2)</f>
        <v>7.25</v>
      </c>
      <c r="M245" s="49">
        <f>ROUND(U245,2)</f>
        <v>2.99</v>
      </c>
      <c r="N245" s="44" t="str">
        <f t="shared" si="7"/>
        <v>Khá</v>
      </c>
      <c r="O245" s="44" t="s">
        <v>21</v>
      </c>
      <c r="P245" s="50"/>
      <c r="Q245" s="44">
        <v>82.5</v>
      </c>
      <c r="R245" s="47" t="s">
        <v>1788</v>
      </c>
      <c r="S245" s="47" t="s">
        <v>54</v>
      </c>
      <c r="T245" s="49">
        <v>7.2518918918918915</v>
      </c>
      <c r="U245" s="51">
        <v>2.9905405405405405</v>
      </c>
      <c r="V245" s="47" t="str">
        <f>RIGHT(S245, LEN(S245)-7)</f>
        <v>Quản Trị Du Lịch &amp; Khách Sạn (Đại Học)</v>
      </c>
    </row>
    <row r="246" spans="1:22" s="52" customFormat="1" ht="15" x14ac:dyDescent="0.25">
      <c r="A246" s="44">
        <f t="shared" si="6"/>
        <v>235</v>
      </c>
      <c r="B246" s="45" t="s">
        <v>596</v>
      </c>
      <c r="C246" s="45" t="s">
        <v>597</v>
      </c>
      <c r="D246" s="46">
        <v>38525</v>
      </c>
      <c r="E246" s="47" t="s">
        <v>1766</v>
      </c>
      <c r="F246" s="48">
        <v>19</v>
      </c>
      <c r="G246" s="48">
        <v>7.96</v>
      </c>
      <c r="H246" s="48">
        <v>3.45</v>
      </c>
      <c r="I246" s="48">
        <v>18</v>
      </c>
      <c r="J246" s="48">
        <v>8.64</v>
      </c>
      <c r="K246" s="48">
        <v>3.81</v>
      </c>
      <c r="L246" s="49">
        <f>ROUND(T246,2)</f>
        <v>8.2899999999999991</v>
      </c>
      <c r="M246" s="49">
        <f>ROUND(U246,2)</f>
        <v>3.63</v>
      </c>
      <c r="N246" s="44" t="str">
        <f t="shared" si="7"/>
        <v>Giỏi</v>
      </c>
      <c r="O246" s="44" t="s">
        <v>21</v>
      </c>
      <c r="P246" s="50" t="s">
        <v>1758</v>
      </c>
      <c r="Q246" s="44">
        <v>82.5</v>
      </c>
      <c r="R246" s="47" t="s">
        <v>1788</v>
      </c>
      <c r="S246" s="47" t="s">
        <v>54</v>
      </c>
      <c r="T246" s="49">
        <v>8.2908108108108109</v>
      </c>
      <c r="U246" s="51">
        <v>3.6251351351351349</v>
      </c>
      <c r="V246" s="47" t="str">
        <f>RIGHT(S246, LEN(S246)-7)</f>
        <v>Quản Trị Du Lịch &amp; Khách Sạn (Đại Học)</v>
      </c>
    </row>
    <row r="247" spans="1:22" s="52" customFormat="1" ht="15" x14ac:dyDescent="0.25">
      <c r="A247" s="44">
        <f t="shared" si="6"/>
        <v>236</v>
      </c>
      <c r="B247" s="45" t="s">
        <v>598</v>
      </c>
      <c r="C247" s="45" t="s">
        <v>599</v>
      </c>
      <c r="D247" s="46">
        <v>38502</v>
      </c>
      <c r="E247" s="47" t="s">
        <v>1769</v>
      </c>
      <c r="F247" s="48">
        <v>19</v>
      </c>
      <c r="G247" s="48">
        <v>4.6100000000000003</v>
      </c>
      <c r="H247" s="48">
        <v>1.34</v>
      </c>
      <c r="I247" s="48">
        <v>7</v>
      </c>
      <c r="J247" s="48">
        <v>5.33</v>
      </c>
      <c r="K247" s="48">
        <v>1.76</v>
      </c>
      <c r="L247" s="49">
        <f>ROUND(T247,2)</f>
        <v>4.8</v>
      </c>
      <c r="M247" s="49">
        <f>ROUND(U247,2)</f>
        <v>1.45</v>
      </c>
      <c r="N247" s="44" t="str">
        <f t="shared" si="7"/>
        <v>Yếu</v>
      </c>
      <c r="O247" s="44" t="s">
        <v>23</v>
      </c>
      <c r="P247" s="50"/>
      <c r="Q247" s="44">
        <v>90</v>
      </c>
      <c r="R247" s="47" t="s">
        <v>1789</v>
      </c>
      <c r="S247" s="47" t="s">
        <v>54</v>
      </c>
      <c r="T247" s="49">
        <v>4.8038461538461537</v>
      </c>
      <c r="U247" s="51">
        <v>1.4530769230769232</v>
      </c>
      <c r="V247" s="47" t="str">
        <f>RIGHT(S247, LEN(S247)-7)</f>
        <v>Quản Trị Du Lịch &amp; Khách Sạn (Đại Học)</v>
      </c>
    </row>
    <row r="248" spans="1:22" s="52" customFormat="1" ht="15" x14ac:dyDescent="0.25">
      <c r="A248" s="44">
        <f t="shared" si="6"/>
        <v>237</v>
      </c>
      <c r="B248" s="45" t="s">
        <v>600</v>
      </c>
      <c r="C248" s="45" t="s">
        <v>601</v>
      </c>
      <c r="D248" s="46">
        <v>38636</v>
      </c>
      <c r="E248" s="47" t="s">
        <v>1769</v>
      </c>
      <c r="F248" s="48">
        <v>18</v>
      </c>
      <c r="G248" s="48">
        <v>7.27</v>
      </c>
      <c r="H248" s="48">
        <v>2.98</v>
      </c>
      <c r="I248" s="48">
        <v>19</v>
      </c>
      <c r="J248" s="48">
        <v>7.96</v>
      </c>
      <c r="K248" s="48">
        <v>3.38</v>
      </c>
      <c r="L248" s="49">
        <f>ROUND(T248,2)</f>
        <v>7.62</v>
      </c>
      <c r="M248" s="49">
        <f>ROUND(U248,2)</f>
        <v>3.19</v>
      </c>
      <c r="N248" s="44" t="str">
        <f t="shared" si="7"/>
        <v>Khá</v>
      </c>
      <c r="O248" s="44" t="s">
        <v>62</v>
      </c>
      <c r="P248" s="50"/>
      <c r="Q248" s="44">
        <v>45</v>
      </c>
      <c r="R248" s="47" t="s">
        <v>1789</v>
      </c>
      <c r="S248" s="47" t="s">
        <v>54</v>
      </c>
      <c r="T248" s="49">
        <v>7.6243243243243253</v>
      </c>
      <c r="U248" s="51">
        <v>3.1854054054054055</v>
      </c>
      <c r="V248" s="47" t="str">
        <f>RIGHT(S248, LEN(S248)-7)</f>
        <v>Quản Trị Du Lịch &amp; Khách Sạn (Đại Học)</v>
      </c>
    </row>
    <row r="249" spans="1:22" s="52" customFormat="1" ht="15" x14ac:dyDescent="0.25">
      <c r="A249" s="44">
        <f t="shared" si="6"/>
        <v>238</v>
      </c>
      <c r="B249" s="45" t="s">
        <v>602</v>
      </c>
      <c r="C249" s="45" t="s">
        <v>603</v>
      </c>
      <c r="D249" s="46">
        <v>38535</v>
      </c>
      <c r="E249" s="47" t="s">
        <v>1765</v>
      </c>
      <c r="F249" s="48">
        <v>18</v>
      </c>
      <c r="G249" s="48">
        <v>6.71</v>
      </c>
      <c r="H249" s="48">
        <v>2.68</v>
      </c>
      <c r="I249" s="48">
        <v>18</v>
      </c>
      <c r="J249" s="48">
        <v>4.8099999999999996</v>
      </c>
      <c r="K249" s="48">
        <v>1.64</v>
      </c>
      <c r="L249" s="49">
        <f>ROUND(T249,2)</f>
        <v>5.76</v>
      </c>
      <c r="M249" s="49">
        <f>ROUND(U249,2)</f>
        <v>2.16</v>
      </c>
      <c r="N249" s="44" t="str">
        <f t="shared" si="7"/>
        <v>Trung Bình</v>
      </c>
      <c r="O249" s="44" t="s">
        <v>57</v>
      </c>
      <c r="P249" s="50"/>
      <c r="Q249" s="44">
        <v>67.5</v>
      </c>
      <c r="R249" s="47" t="s">
        <v>1788</v>
      </c>
      <c r="S249" s="47" t="s">
        <v>54</v>
      </c>
      <c r="T249" s="49">
        <v>5.7600000000000007</v>
      </c>
      <c r="U249" s="51">
        <v>2.16</v>
      </c>
      <c r="V249" s="47" t="str">
        <f>RIGHT(S249, LEN(S249)-7)</f>
        <v>Quản Trị Du Lịch &amp; Khách Sạn (Đại Học)</v>
      </c>
    </row>
    <row r="250" spans="1:22" s="52" customFormat="1" ht="15" x14ac:dyDescent="0.25">
      <c r="A250" s="44">
        <f t="shared" si="6"/>
        <v>239</v>
      </c>
      <c r="B250" s="45" t="s">
        <v>604</v>
      </c>
      <c r="C250" s="45" t="s">
        <v>605</v>
      </c>
      <c r="D250" s="46">
        <v>38530</v>
      </c>
      <c r="E250" s="47" t="s">
        <v>1769</v>
      </c>
      <c r="F250" s="48">
        <v>17</v>
      </c>
      <c r="G250" s="48">
        <v>6.02</v>
      </c>
      <c r="H250" s="48">
        <v>2.25</v>
      </c>
      <c r="I250" s="48">
        <v>19</v>
      </c>
      <c r="J250" s="48">
        <v>6.41</v>
      </c>
      <c r="K250" s="48">
        <v>2.64</v>
      </c>
      <c r="L250" s="49">
        <f>ROUND(T250,2)</f>
        <v>6.23</v>
      </c>
      <c r="M250" s="49">
        <f>ROUND(U250,2)</f>
        <v>2.46</v>
      </c>
      <c r="N250" s="44" t="str">
        <f t="shared" si="7"/>
        <v>Trung Bình</v>
      </c>
      <c r="O250" s="44" t="s">
        <v>62</v>
      </c>
      <c r="P250" s="50"/>
      <c r="Q250" s="44">
        <v>45</v>
      </c>
      <c r="R250" s="47" t="s">
        <v>1789</v>
      </c>
      <c r="S250" s="47" t="s">
        <v>54</v>
      </c>
      <c r="T250" s="49">
        <v>6.2258333333333331</v>
      </c>
      <c r="U250" s="51">
        <v>2.4558333333333331</v>
      </c>
      <c r="V250" s="47" t="str">
        <f>RIGHT(S250, LEN(S250)-7)</f>
        <v>Quản Trị Du Lịch &amp; Khách Sạn (Đại Học)</v>
      </c>
    </row>
    <row r="251" spans="1:22" s="52" customFormat="1" ht="15" x14ac:dyDescent="0.25">
      <c r="A251" s="44">
        <f t="shared" si="6"/>
        <v>240</v>
      </c>
      <c r="B251" s="45" t="s">
        <v>606</v>
      </c>
      <c r="C251" s="45" t="s">
        <v>607</v>
      </c>
      <c r="D251" s="46">
        <v>38927</v>
      </c>
      <c r="E251" s="47" t="s">
        <v>1773</v>
      </c>
      <c r="F251" s="48">
        <v>14</v>
      </c>
      <c r="G251" s="48">
        <v>6.22</v>
      </c>
      <c r="H251" s="48">
        <v>2.2799999999999998</v>
      </c>
      <c r="I251" s="48">
        <v>17</v>
      </c>
      <c r="J251" s="48">
        <v>5.22</v>
      </c>
      <c r="K251" s="48">
        <v>1.85</v>
      </c>
      <c r="L251" s="49">
        <f>ROUND(T251,2)</f>
        <v>5.67</v>
      </c>
      <c r="M251" s="49">
        <f>ROUND(U251,2)</f>
        <v>2.04</v>
      </c>
      <c r="N251" s="44" t="str">
        <f t="shared" si="7"/>
        <v>Trung Bình</v>
      </c>
      <c r="O251" s="44" t="s">
        <v>70</v>
      </c>
      <c r="P251" s="50"/>
      <c r="Q251" s="44">
        <v>0</v>
      </c>
      <c r="R251" s="47" t="s">
        <v>1792</v>
      </c>
      <c r="S251" s="47" t="s">
        <v>179</v>
      </c>
      <c r="T251" s="49">
        <v>5.6716129032258058</v>
      </c>
      <c r="U251" s="51">
        <v>2.044193548387097</v>
      </c>
      <c r="V251" s="47" t="str">
        <f>RIGHT(S251, LEN(S251)-7)</f>
        <v>Quản Trị Du Lịch &amp; Khách Sạn (Đại Học)</v>
      </c>
    </row>
    <row r="252" spans="1:22" s="52" customFormat="1" ht="15" x14ac:dyDescent="0.25">
      <c r="A252" s="44">
        <f t="shared" si="6"/>
        <v>241</v>
      </c>
      <c r="B252" s="45" t="s">
        <v>608</v>
      </c>
      <c r="C252" s="45" t="s">
        <v>609</v>
      </c>
      <c r="D252" s="46">
        <v>38964</v>
      </c>
      <c r="E252" s="47" t="s">
        <v>1773</v>
      </c>
      <c r="F252" s="48">
        <v>18</v>
      </c>
      <c r="G252" s="48">
        <v>0.37</v>
      </c>
      <c r="H252" s="48">
        <v>0</v>
      </c>
      <c r="I252" s="48">
        <v>6</v>
      </c>
      <c r="J252" s="48">
        <v>2.85</v>
      </c>
      <c r="K252" s="48">
        <v>1</v>
      </c>
      <c r="L252" s="49">
        <f>ROUND(T252,2)</f>
        <v>0.99</v>
      </c>
      <c r="M252" s="49">
        <f>ROUND(U252,2)</f>
        <v>0.25</v>
      </c>
      <c r="N252" s="44" t="str">
        <f t="shared" si="7"/>
        <v>Yếu</v>
      </c>
      <c r="O252" s="44" t="s">
        <v>62</v>
      </c>
      <c r="P252" s="50"/>
      <c r="Q252" s="44">
        <v>37.5</v>
      </c>
      <c r="R252" s="47" t="s">
        <v>1792</v>
      </c>
      <c r="S252" s="47" t="s">
        <v>179</v>
      </c>
      <c r="T252" s="49">
        <v>0.9900000000000001</v>
      </c>
      <c r="U252" s="51">
        <v>0.25</v>
      </c>
      <c r="V252" s="47" t="str">
        <f>RIGHT(S252, LEN(S252)-7)</f>
        <v>Quản Trị Du Lịch &amp; Khách Sạn (Đại Học)</v>
      </c>
    </row>
    <row r="253" spans="1:22" s="52" customFormat="1" ht="15" x14ac:dyDescent="0.25">
      <c r="A253" s="44">
        <f t="shared" si="6"/>
        <v>242</v>
      </c>
      <c r="B253" s="45" t="s">
        <v>610</v>
      </c>
      <c r="C253" s="45" t="s">
        <v>611</v>
      </c>
      <c r="D253" s="46">
        <v>39024</v>
      </c>
      <c r="E253" s="47" t="s">
        <v>1774</v>
      </c>
      <c r="F253" s="48">
        <v>19</v>
      </c>
      <c r="G253" s="48">
        <v>6.36</v>
      </c>
      <c r="H253" s="48">
        <v>2.4300000000000002</v>
      </c>
      <c r="I253" s="48">
        <v>19</v>
      </c>
      <c r="J253" s="48">
        <v>4.6399999999999997</v>
      </c>
      <c r="K253" s="48">
        <v>1.61</v>
      </c>
      <c r="L253" s="49">
        <f>ROUND(T253,2)</f>
        <v>5.5</v>
      </c>
      <c r="M253" s="49">
        <f>ROUND(U253,2)</f>
        <v>2.02</v>
      </c>
      <c r="N253" s="44" t="str">
        <f t="shared" si="7"/>
        <v>Trung Bình</v>
      </c>
      <c r="O253" s="44" t="s">
        <v>23</v>
      </c>
      <c r="P253" s="50"/>
      <c r="Q253" s="44">
        <v>90</v>
      </c>
      <c r="R253" s="47" t="s">
        <v>1793</v>
      </c>
      <c r="S253" s="47" t="s">
        <v>179</v>
      </c>
      <c r="T253" s="49">
        <v>5.5</v>
      </c>
      <c r="U253" s="51">
        <v>2.02</v>
      </c>
      <c r="V253" s="47" t="str">
        <f>RIGHT(S253, LEN(S253)-7)</f>
        <v>Quản Trị Du Lịch &amp; Khách Sạn (Đại Học)</v>
      </c>
    </row>
    <row r="254" spans="1:22" s="52" customFormat="1" ht="15" x14ac:dyDescent="0.25">
      <c r="A254" s="44">
        <f t="shared" si="6"/>
        <v>243</v>
      </c>
      <c r="B254" s="45" t="s">
        <v>612</v>
      </c>
      <c r="C254" s="45" t="s">
        <v>189</v>
      </c>
      <c r="D254" s="46">
        <v>38954</v>
      </c>
      <c r="E254" s="47" t="s">
        <v>1774</v>
      </c>
      <c r="F254" s="48">
        <v>18</v>
      </c>
      <c r="G254" s="48">
        <v>7.16</v>
      </c>
      <c r="H254" s="48">
        <v>2.96</v>
      </c>
      <c r="I254" s="48">
        <v>18</v>
      </c>
      <c r="J254" s="48">
        <v>6.4</v>
      </c>
      <c r="K254" s="48">
        <v>2.4900000000000002</v>
      </c>
      <c r="L254" s="49">
        <f>ROUND(T254,2)</f>
        <v>6.78</v>
      </c>
      <c r="M254" s="49">
        <f>ROUND(U254,2)</f>
        <v>2.73</v>
      </c>
      <c r="N254" s="44" t="str">
        <f t="shared" si="7"/>
        <v>Khá</v>
      </c>
      <c r="O254" s="44" t="s">
        <v>23</v>
      </c>
      <c r="P254" s="50"/>
      <c r="Q254" s="44">
        <v>95</v>
      </c>
      <c r="R254" s="47" t="s">
        <v>1793</v>
      </c>
      <c r="S254" s="47" t="s">
        <v>179</v>
      </c>
      <c r="T254" s="49">
        <v>6.7799999999999994</v>
      </c>
      <c r="U254" s="51">
        <v>2.7250000000000001</v>
      </c>
      <c r="V254" s="47" t="str">
        <f>RIGHT(S254, LEN(S254)-7)</f>
        <v>Quản Trị Du Lịch &amp; Khách Sạn (Đại Học)</v>
      </c>
    </row>
    <row r="255" spans="1:22" s="52" customFormat="1" ht="15" x14ac:dyDescent="0.25">
      <c r="A255" s="44">
        <f t="shared" si="6"/>
        <v>244</v>
      </c>
      <c r="B255" s="45" t="s">
        <v>613</v>
      </c>
      <c r="C255" s="45" t="s">
        <v>614</v>
      </c>
      <c r="D255" s="46">
        <v>39013</v>
      </c>
      <c r="E255" s="47" t="s">
        <v>1775</v>
      </c>
      <c r="F255" s="48">
        <v>15</v>
      </c>
      <c r="G255" s="48">
        <v>1.95</v>
      </c>
      <c r="H255" s="48">
        <v>0.33</v>
      </c>
      <c r="I255" s="48">
        <v>17</v>
      </c>
      <c r="J255" s="48">
        <v>5.75</v>
      </c>
      <c r="K255" s="48">
        <v>2.13</v>
      </c>
      <c r="L255" s="49">
        <f>ROUND(T255,2)</f>
        <v>3.97</v>
      </c>
      <c r="M255" s="49">
        <f>ROUND(U255,2)</f>
        <v>1.29</v>
      </c>
      <c r="N255" s="44" t="str">
        <f t="shared" si="7"/>
        <v>Yếu</v>
      </c>
      <c r="O255" s="44" t="s">
        <v>62</v>
      </c>
      <c r="P255" s="50"/>
      <c r="Q255" s="44">
        <v>42.5</v>
      </c>
      <c r="R255" s="47" t="s">
        <v>1791</v>
      </c>
      <c r="S255" s="47" t="s">
        <v>179</v>
      </c>
      <c r="T255" s="49">
        <v>3.96875</v>
      </c>
      <c r="U255" s="51">
        <v>1.2862500000000001</v>
      </c>
      <c r="V255" s="47" t="str">
        <f>RIGHT(S255, LEN(S255)-7)</f>
        <v>Quản Trị Du Lịch &amp; Khách Sạn (Đại Học)</v>
      </c>
    </row>
    <row r="256" spans="1:22" s="52" customFormat="1" ht="15" x14ac:dyDescent="0.25">
      <c r="A256" s="44">
        <f t="shared" si="6"/>
        <v>245</v>
      </c>
      <c r="B256" s="45" t="s">
        <v>615</v>
      </c>
      <c r="C256" s="45" t="s">
        <v>616</v>
      </c>
      <c r="D256" s="46">
        <v>39014</v>
      </c>
      <c r="E256" s="47" t="s">
        <v>1776</v>
      </c>
      <c r="F256" s="48">
        <v>17</v>
      </c>
      <c r="G256" s="48">
        <v>7.76</v>
      </c>
      <c r="H256" s="48">
        <v>3.36</v>
      </c>
      <c r="I256" s="48">
        <v>16</v>
      </c>
      <c r="J256" s="48">
        <v>6.65</v>
      </c>
      <c r="K256" s="48">
        <v>2.61</v>
      </c>
      <c r="L256" s="49">
        <f>ROUND(T256,2)</f>
        <v>7.22</v>
      </c>
      <c r="M256" s="49">
        <f>ROUND(U256,2)</f>
        <v>3</v>
      </c>
      <c r="N256" s="44" t="str">
        <f t="shared" si="7"/>
        <v>Khá</v>
      </c>
      <c r="O256" s="44" t="s">
        <v>23</v>
      </c>
      <c r="P256" s="50"/>
      <c r="Q256" s="44">
        <v>90</v>
      </c>
      <c r="R256" s="47" t="s">
        <v>1794</v>
      </c>
      <c r="S256" s="47" t="s">
        <v>179</v>
      </c>
      <c r="T256" s="49">
        <v>7.2218181818181817</v>
      </c>
      <c r="U256" s="51">
        <v>2.9963636363636361</v>
      </c>
      <c r="V256" s="47" t="str">
        <f>RIGHT(S256, LEN(S256)-7)</f>
        <v>Quản Trị Du Lịch &amp; Khách Sạn (Đại Học)</v>
      </c>
    </row>
    <row r="257" spans="1:22" s="52" customFormat="1" ht="15" x14ac:dyDescent="0.25">
      <c r="A257" s="44">
        <f t="shared" si="6"/>
        <v>246</v>
      </c>
      <c r="B257" s="45" t="s">
        <v>617</v>
      </c>
      <c r="C257" s="45" t="s">
        <v>618</v>
      </c>
      <c r="D257" s="46">
        <v>39018</v>
      </c>
      <c r="E257" s="47" t="s">
        <v>1777</v>
      </c>
      <c r="F257" s="48">
        <v>4</v>
      </c>
      <c r="G257" s="48">
        <v>6.25</v>
      </c>
      <c r="H257" s="48">
        <v>2.3199999999999998</v>
      </c>
      <c r="I257" s="48">
        <v>4</v>
      </c>
      <c r="J257" s="48">
        <v>5.55</v>
      </c>
      <c r="K257" s="48">
        <v>2</v>
      </c>
      <c r="L257" s="49">
        <f>ROUND(T257,2)</f>
        <v>5.9</v>
      </c>
      <c r="M257" s="49">
        <f>ROUND(U257,2)</f>
        <v>2.16</v>
      </c>
      <c r="N257" s="44" t="str">
        <f t="shared" si="7"/>
        <v>Trung Bình</v>
      </c>
      <c r="O257" s="44" t="s">
        <v>21</v>
      </c>
      <c r="P257" s="50"/>
      <c r="Q257" s="44">
        <v>80</v>
      </c>
      <c r="R257" s="47" t="s">
        <v>1793</v>
      </c>
      <c r="S257" s="47" t="s">
        <v>179</v>
      </c>
      <c r="T257" s="49">
        <v>5.9</v>
      </c>
      <c r="U257" s="51">
        <v>2.16</v>
      </c>
      <c r="V257" s="47" t="str">
        <f>RIGHT(S257, LEN(S257)-7)</f>
        <v>Quản Trị Du Lịch &amp; Khách Sạn (Đại Học)</v>
      </c>
    </row>
    <row r="258" spans="1:22" s="52" customFormat="1" ht="15" x14ac:dyDescent="0.25">
      <c r="A258" s="44">
        <f t="shared" si="6"/>
        <v>247</v>
      </c>
      <c r="B258" s="45" t="s">
        <v>619</v>
      </c>
      <c r="C258" s="45" t="s">
        <v>620</v>
      </c>
      <c r="D258" s="46">
        <v>38780</v>
      </c>
      <c r="E258" s="47" t="s">
        <v>1775</v>
      </c>
      <c r="F258" s="48">
        <v>19</v>
      </c>
      <c r="G258" s="48">
        <v>6.09</v>
      </c>
      <c r="H258" s="48">
        <v>2.2400000000000002</v>
      </c>
      <c r="I258" s="48">
        <v>19</v>
      </c>
      <c r="J258" s="48">
        <v>5.35</v>
      </c>
      <c r="K258" s="48">
        <v>1.69</v>
      </c>
      <c r="L258" s="49">
        <f>ROUND(T258,2)</f>
        <v>5.72</v>
      </c>
      <c r="M258" s="49">
        <f>ROUND(U258,2)</f>
        <v>1.97</v>
      </c>
      <c r="N258" s="44" t="str">
        <f t="shared" si="7"/>
        <v>Yếu</v>
      </c>
      <c r="O258" s="44" t="s">
        <v>21</v>
      </c>
      <c r="P258" s="50"/>
      <c r="Q258" s="44">
        <v>82.5</v>
      </c>
      <c r="R258" s="47" t="s">
        <v>1791</v>
      </c>
      <c r="S258" s="47" t="s">
        <v>179</v>
      </c>
      <c r="T258" s="49">
        <v>5.72</v>
      </c>
      <c r="U258" s="51">
        <v>1.9650000000000001</v>
      </c>
      <c r="V258" s="47" t="str">
        <f>RIGHT(S258, LEN(S258)-7)</f>
        <v>Quản Trị Du Lịch &amp; Khách Sạn (Đại Học)</v>
      </c>
    </row>
    <row r="259" spans="1:22" s="52" customFormat="1" ht="15" x14ac:dyDescent="0.25">
      <c r="A259" s="44">
        <f t="shared" si="6"/>
        <v>248</v>
      </c>
      <c r="B259" s="45" t="s">
        <v>621</v>
      </c>
      <c r="C259" s="45" t="s">
        <v>622</v>
      </c>
      <c r="D259" s="46">
        <v>38910</v>
      </c>
      <c r="E259" s="47" t="s">
        <v>1778</v>
      </c>
      <c r="F259" s="48">
        <v>17</v>
      </c>
      <c r="G259" s="48">
        <v>6.06</v>
      </c>
      <c r="H259" s="48">
        <v>2.2599999999999998</v>
      </c>
      <c r="I259" s="48">
        <v>19</v>
      </c>
      <c r="J259" s="48">
        <v>6.42</v>
      </c>
      <c r="K259" s="48">
        <v>2.48</v>
      </c>
      <c r="L259" s="49">
        <f>ROUND(T259,2)</f>
        <v>6.25</v>
      </c>
      <c r="M259" s="49">
        <f>ROUND(U259,2)</f>
        <v>2.38</v>
      </c>
      <c r="N259" s="44" t="str">
        <f t="shared" si="7"/>
        <v>Trung Bình</v>
      </c>
      <c r="O259" s="44" t="s">
        <v>21</v>
      </c>
      <c r="P259" s="50"/>
      <c r="Q259" s="44">
        <v>85</v>
      </c>
      <c r="R259" s="47" t="s">
        <v>1795</v>
      </c>
      <c r="S259" s="47" t="s">
        <v>179</v>
      </c>
      <c r="T259" s="49">
        <v>6.25</v>
      </c>
      <c r="U259" s="51">
        <v>2.3761111111111108</v>
      </c>
      <c r="V259" s="47" t="str">
        <f>RIGHT(S259, LEN(S259)-7)</f>
        <v>Quản Trị Du Lịch &amp; Khách Sạn (Đại Học)</v>
      </c>
    </row>
    <row r="260" spans="1:22" s="52" customFormat="1" ht="15" x14ac:dyDescent="0.25">
      <c r="A260" s="44">
        <f t="shared" si="6"/>
        <v>249</v>
      </c>
      <c r="B260" s="45" t="s">
        <v>85</v>
      </c>
      <c r="C260" s="45" t="s">
        <v>86</v>
      </c>
      <c r="D260" s="46">
        <v>39056</v>
      </c>
      <c r="E260" s="47" t="s">
        <v>1778</v>
      </c>
      <c r="F260" s="48">
        <v>19</v>
      </c>
      <c r="G260" s="48">
        <v>7.87</v>
      </c>
      <c r="H260" s="48">
        <v>3.43</v>
      </c>
      <c r="I260" s="48">
        <v>17</v>
      </c>
      <c r="J260" s="48">
        <v>7.65</v>
      </c>
      <c r="K260" s="48">
        <v>3.23</v>
      </c>
      <c r="L260" s="49">
        <f>ROUND(T260,2)</f>
        <v>7.77</v>
      </c>
      <c r="M260" s="49">
        <f>ROUND(U260,2)</f>
        <v>3.34</v>
      </c>
      <c r="N260" s="44" t="str">
        <f t="shared" si="7"/>
        <v>Giỏi</v>
      </c>
      <c r="O260" s="44" t="s">
        <v>23</v>
      </c>
      <c r="P260" s="50" t="s">
        <v>1758</v>
      </c>
      <c r="Q260" s="44">
        <v>90</v>
      </c>
      <c r="R260" s="47" t="s">
        <v>1795</v>
      </c>
      <c r="S260" s="47" t="s">
        <v>179</v>
      </c>
      <c r="T260" s="49">
        <v>7.7661111111111119</v>
      </c>
      <c r="U260" s="51">
        <v>3.3355555555555556</v>
      </c>
      <c r="V260" s="47" t="str">
        <f>RIGHT(S260, LEN(S260)-7)</f>
        <v>Quản Trị Du Lịch &amp; Khách Sạn (Đại Học)</v>
      </c>
    </row>
    <row r="261" spans="1:22" s="52" customFormat="1" ht="15" x14ac:dyDescent="0.25">
      <c r="A261" s="44">
        <f t="shared" si="6"/>
        <v>250</v>
      </c>
      <c r="B261" s="45" t="s">
        <v>87</v>
      </c>
      <c r="C261" s="45" t="s">
        <v>88</v>
      </c>
      <c r="D261" s="46">
        <v>38963</v>
      </c>
      <c r="E261" s="47" t="s">
        <v>1778</v>
      </c>
      <c r="F261" s="48">
        <v>17</v>
      </c>
      <c r="G261" s="48">
        <v>6.41</v>
      </c>
      <c r="H261" s="48">
        <v>2.35</v>
      </c>
      <c r="I261" s="48">
        <v>19</v>
      </c>
      <c r="J261" s="48">
        <v>7.35</v>
      </c>
      <c r="K261" s="48">
        <v>3.08</v>
      </c>
      <c r="L261" s="49">
        <f>ROUND(T261,2)</f>
        <v>6.91</v>
      </c>
      <c r="M261" s="49">
        <f>ROUND(U261,2)</f>
        <v>2.74</v>
      </c>
      <c r="N261" s="44" t="str">
        <f t="shared" si="7"/>
        <v>Khá</v>
      </c>
      <c r="O261" s="44" t="s">
        <v>57</v>
      </c>
      <c r="P261" s="50"/>
      <c r="Q261" s="44">
        <v>77.5</v>
      </c>
      <c r="R261" s="47" t="s">
        <v>1795</v>
      </c>
      <c r="S261" s="47" t="s">
        <v>179</v>
      </c>
      <c r="T261" s="49">
        <v>6.9061111111111115</v>
      </c>
      <c r="U261" s="51">
        <v>2.7352777777777777</v>
      </c>
      <c r="V261" s="47" t="str">
        <f>RIGHT(S261, LEN(S261)-7)</f>
        <v>Quản Trị Du Lịch &amp; Khách Sạn (Đại Học)</v>
      </c>
    </row>
    <row r="262" spans="1:22" s="52" customFormat="1" ht="15" x14ac:dyDescent="0.25">
      <c r="A262" s="44">
        <f t="shared" si="6"/>
        <v>251</v>
      </c>
      <c r="B262" s="45" t="s">
        <v>623</v>
      </c>
      <c r="C262" s="45" t="s">
        <v>624</v>
      </c>
      <c r="D262" s="46">
        <v>37402</v>
      </c>
      <c r="E262" s="47" t="s">
        <v>1774</v>
      </c>
      <c r="F262" s="48">
        <v>9</v>
      </c>
      <c r="G262" s="48">
        <v>7.54</v>
      </c>
      <c r="H262" s="48">
        <v>3.07</v>
      </c>
      <c r="I262" s="48">
        <v>17</v>
      </c>
      <c r="J262" s="48">
        <v>5.48</v>
      </c>
      <c r="K262" s="48">
        <v>1.96</v>
      </c>
      <c r="L262" s="49">
        <f>ROUND(T262,2)</f>
        <v>6.19</v>
      </c>
      <c r="M262" s="49">
        <f>ROUND(U262,2)</f>
        <v>2.34</v>
      </c>
      <c r="N262" s="44" t="str">
        <f t="shared" si="7"/>
        <v>Trung Bình</v>
      </c>
      <c r="O262" s="44" t="s">
        <v>21</v>
      </c>
      <c r="P262" s="50"/>
      <c r="Q262" s="44">
        <v>80.5</v>
      </c>
      <c r="R262" s="47" t="s">
        <v>1793</v>
      </c>
      <c r="S262" s="47" t="s">
        <v>179</v>
      </c>
      <c r="T262" s="49">
        <v>6.1930769230769238</v>
      </c>
      <c r="U262" s="51">
        <v>2.3442307692307693</v>
      </c>
      <c r="V262" s="47" t="str">
        <f>RIGHT(S262, LEN(S262)-7)</f>
        <v>Quản Trị Du Lịch &amp; Khách Sạn (Đại Học)</v>
      </c>
    </row>
    <row r="263" spans="1:22" s="52" customFormat="1" ht="15" x14ac:dyDescent="0.25">
      <c r="A263" s="44">
        <f t="shared" si="6"/>
        <v>252</v>
      </c>
      <c r="B263" s="45" t="s">
        <v>625</v>
      </c>
      <c r="C263" s="45" t="s">
        <v>626</v>
      </c>
      <c r="D263" s="46">
        <v>39038</v>
      </c>
      <c r="E263" s="47" t="s">
        <v>1779</v>
      </c>
      <c r="F263" s="48">
        <v>15</v>
      </c>
      <c r="G263" s="48">
        <v>5.69</v>
      </c>
      <c r="H263" s="48">
        <v>2.1</v>
      </c>
      <c r="I263" s="48">
        <v>19</v>
      </c>
      <c r="J263" s="48">
        <v>5.32</v>
      </c>
      <c r="K263" s="48">
        <v>1.87</v>
      </c>
      <c r="L263" s="49">
        <f>ROUND(T263,2)</f>
        <v>5.48</v>
      </c>
      <c r="M263" s="49">
        <f>ROUND(U263,2)</f>
        <v>1.97</v>
      </c>
      <c r="N263" s="44" t="str">
        <f t="shared" si="7"/>
        <v>Yếu</v>
      </c>
      <c r="O263" s="44" t="s">
        <v>21</v>
      </c>
      <c r="P263" s="50"/>
      <c r="Q263" s="44">
        <v>82.5</v>
      </c>
      <c r="R263" s="47" t="s">
        <v>1790</v>
      </c>
      <c r="S263" s="47" t="s">
        <v>179</v>
      </c>
      <c r="T263" s="49">
        <v>5.4832352941176472</v>
      </c>
      <c r="U263" s="51">
        <v>1.9714705882352941</v>
      </c>
      <c r="V263" s="47" t="str">
        <f>RIGHT(S263, LEN(S263)-7)</f>
        <v>Quản Trị Du Lịch &amp; Khách Sạn (Đại Học)</v>
      </c>
    </row>
    <row r="264" spans="1:22" s="52" customFormat="1" ht="15" x14ac:dyDescent="0.25">
      <c r="A264" s="44">
        <f t="shared" si="6"/>
        <v>253</v>
      </c>
      <c r="B264" s="45" t="s">
        <v>627</v>
      </c>
      <c r="C264" s="45" t="s">
        <v>628</v>
      </c>
      <c r="D264" s="46">
        <v>38794</v>
      </c>
      <c r="E264" s="47" t="s">
        <v>1780</v>
      </c>
      <c r="F264" s="48">
        <v>17</v>
      </c>
      <c r="G264" s="48">
        <v>5.62</v>
      </c>
      <c r="H264" s="48">
        <v>1.97</v>
      </c>
      <c r="I264" s="48">
        <v>17</v>
      </c>
      <c r="J264" s="48">
        <v>4.55</v>
      </c>
      <c r="K264" s="48">
        <v>1.71</v>
      </c>
      <c r="L264" s="49">
        <f>ROUND(T264,2)</f>
        <v>5.09</v>
      </c>
      <c r="M264" s="49">
        <f>ROUND(U264,2)</f>
        <v>1.84</v>
      </c>
      <c r="N264" s="44" t="str">
        <f t="shared" si="7"/>
        <v>Yếu</v>
      </c>
      <c r="O264" s="44" t="s">
        <v>62</v>
      </c>
      <c r="P264" s="50"/>
      <c r="Q264" s="44">
        <v>37.5</v>
      </c>
      <c r="R264" s="47" t="s">
        <v>1793</v>
      </c>
      <c r="S264" s="47" t="s">
        <v>179</v>
      </c>
      <c r="T264" s="49">
        <v>5.085</v>
      </c>
      <c r="U264" s="51">
        <v>1.84</v>
      </c>
      <c r="V264" s="47" t="str">
        <f>RIGHT(S264, LEN(S264)-7)</f>
        <v>Quản Trị Du Lịch &amp; Khách Sạn (Đại Học)</v>
      </c>
    </row>
    <row r="265" spans="1:22" s="52" customFormat="1" ht="15" x14ac:dyDescent="0.25">
      <c r="A265" s="44">
        <f t="shared" si="6"/>
        <v>254</v>
      </c>
      <c r="B265" s="45" t="s">
        <v>629</v>
      </c>
      <c r="C265" s="45" t="s">
        <v>630</v>
      </c>
      <c r="D265" s="46">
        <v>38820</v>
      </c>
      <c r="E265" s="47" t="s">
        <v>1780</v>
      </c>
      <c r="F265" s="48">
        <v>17</v>
      </c>
      <c r="G265" s="48">
        <v>4.0199999999999996</v>
      </c>
      <c r="H265" s="48">
        <v>1.25</v>
      </c>
      <c r="I265" s="48">
        <v>17</v>
      </c>
      <c r="J265" s="48">
        <v>3.72</v>
      </c>
      <c r="K265" s="48">
        <v>1.27</v>
      </c>
      <c r="L265" s="49">
        <f>ROUND(T265,2)</f>
        <v>3.87</v>
      </c>
      <c r="M265" s="49">
        <f>ROUND(U265,2)</f>
        <v>1.26</v>
      </c>
      <c r="N265" s="44" t="str">
        <f t="shared" si="7"/>
        <v>Yếu</v>
      </c>
      <c r="O265" s="44" t="s">
        <v>70</v>
      </c>
      <c r="P265" s="50"/>
      <c r="Q265" s="44">
        <v>0</v>
      </c>
      <c r="R265" s="47" t="s">
        <v>1793</v>
      </c>
      <c r="S265" s="47" t="s">
        <v>179</v>
      </c>
      <c r="T265" s="49">
        <v>3.8699999999999997</v>
      </c>
      <c r="U265" s="51">
        <v>1.26</v>
      </c>
      <c r="V265" s="47" t="str">
        <f>RIGHT(S265, LEN(S265)-7)</f>
        <v>Quản Trị Du Lịch &amp; Khách Sạn (Đại Học)</v>
      </c>
    </row>
    <row r="266" spans="1:22" s="52" customFormat="1" ht="15" x14ac:dyDescent="0.25">
      <c r="A266" s="44">
        <f t="shared" si="6"/>
        <v>255</v>
      </c>
      <c r="B266" s="45" t="s">
        <v>631</v>
      </c>
      <c r="C266" s="45" t="s">
        <v>632</v>
      </c>
      <c r="D266" s="46">
        <v>38844</v>
      </c>
      <c r="E266" s="47" t="s">
        <v>1779</v>
      </c>
      <c r="F266" s="48">
        <v>17</v>
      </c>
      <c r="G266" s="48">
        <v>6.68</v>
      </c>
      <c r="H266" s="48">
        <v>2.68</v>
      </c>
      <c r="I266" s="48">
        <v>19</v>
      </c>
      <c r="J266" s="48">
        <v>7.84</v>
      </c>
      <c r="K266" s="48">
        <v>3.28</v>
      </c>
      <c r="L266" s="49">
        <f>ROUND(T266,2)</f>
        <v>7.29</v>
      </c>
      <c r="M266" s="49">
        <f>ROUND(U266,2)</f>
        <v>3</v>
      </c>
      <c r="N266" s="44" t="str">
        <f t="shared" si="7"/>
        <v>Khá</v>
      </c>
      <c r="O266" s="44" t="s">
        <v>21</v>
      </c>
      <c r="P266" s="50"/>
      <c r="Q266" s="44">
        <v>87</v>
      </c>
      <c r="R266" s="47" t="s">
        <v>1790</v>
      </c>
      <c r="S266" s="47" t="s">
        <v>179</v>
      </c>
      <c r="T266" s="49">
        <v>7.2922222222222217</v>
      </c>
      <c r="U266" s="51">
        <v>2.9966666666666666</v>
      </c>
      <c r="V266" s="47" t="str">
        <f>RIGHT(S266, LEN(S266)-7)</f>
        <v>Quản Trị Du Lịch &amp; Khách Sạn (Đại Học)</v>
      </c>
    </row>
    <row r="267" spans="1:22" s="52" customFormat="1" ht="15" x14ac:dyDescent="0.25">
      <c r="A267" s="44">
        <f t="shared" si="6"/>
        <v>256</v>
      </c>
      <c r="B267" s="45" t="s">
        <v>633</v>
      </c>
      <c r="C267" s="45" t="s">
        <v>634</v>
      </c>
      <c r="D267" s="46">
        <v>38817</v>
      </c>
      <c r="E267" s="47" t="s">
        <v>1774</v>
      </c>
      <c r="F267" s="48">
        <v>17</v>
      </c>
      <c r="G267" s="48">
        <v>5.95</v>
      </c>
      <c r="H267" s="48">
        <v>2.2200000000000002</v>
      </c>
      <c r="I267" s="48">
        <v>19</v>
      </c>
      <c r="J267" s="48">
        <v>4.51</v>
      </c>
      <c r="K267" s="48">
        <v>1.47</v>
      </c>
      <c r="L267" s="49">
        <f>ROUND(T267,2)</f>
        <v>5.19</v>
      </c>
      <c r="M267" s="49">
        <f>ROUND(U267,2)</f>
        <v>1.82</v>
      </c>
      <c r="N267" s="44" t="str">
        <f t="shared" si="7"/>
        <v>Yếu</v>
      </c>
      <c r="O267" s="44" t="s">
        <v>62</v>
      </c>
      <c r="P267" s="50"/>
      <c r="Q267" s="44">
        <v>45</v>
      </c>
      <c r="R267" s="47" t="s">
        <v>1793</v>
      </c>
      <c r="S267" s="47" t="s">
        <v>179</v>
      </c>
      <c r="T267" s="49">
        <v>5.19</v>
      </c>
      <c r="U267" s="51">
        <v>1.8241666666666667</v>
      </c>
      <c r="V267" s="47" t="str">
        <f>RIGHT(S267, LEN(S267)-7)</f>
        <v>Quản Trị Du Lịch &amp; Khách Sạn (Đại Học)</v>
      </c>
    </row>
    <row r="268" spans="1:22" s="52" customFormat="1" ht="15" x14ac:dyDescent="0.25">
      <c r="A268" s="44">
        <f t="shared" si="6"/>
        <v>257</v>
      </c>
      <c r="B268" s="45" t="s">
        <v>635</v>
      </c>
      <c r="C268" s="45" t="s">
        <v>636</v>
      </c>
      <c r="D268" s="46">
        <v>38727</v>
      </c>
      <c r="E268" s="47" t="s">
        <v>1776</v>
      </c>
      <c r="F268" s="48">
        <v>17</v>
      </c>
      <c r="G268" s="48">
        <v>3.51</v>
      </c>
      <c r="H268" s="48">
        <v>0.76</v>
      </c>
      <c r="I268" s="48">
        <v>16</v>
      </c>
      <c r="J268" s="48">
        <v>2.77</v>
      </c>
      <c r="K268" s="48">
        <v>0.83</v>
      </c>
      <c r="L268" s="49">
        <f>ROUND(T268,2)</f>
        <v>3.15</v>
      </c>
      <c r="M268" s="49">
        <f>ROUND(U268,2)</f>
        <v>0.79</v>
      </c>
      <c r="N268" s="44" t="str">
        <f t="shared" si="7"/>
        <v>Yếu</v>
      </c>
      <c r="O268" s="44" t="s">
        <v>21</v>
      </c>
      <c r="P268" s="50"/>
      <c r="Q268" s="44">
        <v>87.5</v>
      </c>
      <c r="R268" s="47" t="s">
        <v>1794</v>
      </c>
      <c r="S268" s="47" t="s">
        <v>179</v>
      </c>
      <c r="T268" s="49">
        <v>3.1512121212121209</v>
      </c>
      <c r="U268" s="51">
        <v>0.79393939393939394</v>
      </c>
      <c r="V268" s="47" t="str">
        <f>RIGHT(S268, LEN(S268)-7)</f>
        <v>Quản Trị Du Lịch &amp; Khách Sạn (Đại Học)</v>
      </c>
    </row>
    <row r="269" spans="1:22" s="52" customFormat="1" ht="15" x14ac:dyDescent="0.25">
      <c r="A269" s="44">
        <f t="shared" ref="A269:A332" si="8">A268+1</f>
        <v>258</v>
      </c>
      <c r="B269" s="45" t="s">
        <v>637</v>
      </c>
      <c r="C269" s="45" t="s">
        <v>638</v>
      </c>
      <c r="D269" s="46">
        <v>38825</v>
      </c>
      <c r="E269" s="47" t="s">
        <v>1777</v>
      </c>
      <c r="F269" s="48">
        <v>19</v>
      </c>
      <c r="G269" s="48">
        <v>5.79</v>
      </c>
      <c r="H269" s="48">
        <v>2.0299999999999998</v>
      </c>
      <c r="I269" s="48">
        <v>17</v>
      </c>
      <c r="J269" s="48">
        <v>5.82</v>
      </c>
      <c r="K269" s="48">
        <v>2.0699999999999998</v>
      </c>
      <c r="L269" s="49">
        <f>ROUND(T269,2)</f>
        <v>5.8</v>
      </c>
      <c r="M269" s="49">
        <f>ROUND(U269,2)</f>
        <v>2.0499999999999998</v>
      </c>
      <c r="N269" s="44" t="str">
        <f t="shared" ref="N269:N332" si="9">IF(M269&gt;=3.68,"Xuất sắc",IF(M269&gt;=3.34,"Giỏi",IF(M269&gt;=2.68,"Khá",IF(M269&gt;=2,"Trung Bình",IF(M269&lt;2,"Yếu")))))</f>
        <v>Trung Bình</v>
      </c>
      <c r="O269" s="44" t="s">
        <v>21</v>
      </c>
      <c r="P269" s="50"/>
      <c r="Q269" s="44">
        <v>85</v>
      </c>
      <c r="R269" s="47" t="s">
        <v>1793</v>
      </c>
      <c r="S269" s="47" t="s">
        <v>179</v>
      </c>
      <c r="T269" s="49">
        <v>5.8041666666666663</v>
      </c>
      <c r="U269" s="51">
        <v>2.0488888888888885</v>
      </c>
      <c r="V269" s="47" t="str">
        <f>RIGHT(S269, LEN(S269)-7)</f>
        <v>Quản Trị Du Lịch &amp; Khách Sạn (Đại Học)</v>
      </c>
    </row>
    <row r="270" spans="1:22" s="52" customFormat="1" ht="15" x14ac:dyDescent="0.25">
      <c r="A270" s="44">
        <f t="shared" si="8"/>
        <v>259</v>
      </c>
      <c r="B270" s="45" t="s">
        <v>89</v>
      </c>
      <c r="C270" s="45" t="s">
        <v>90</v>
      </c>
      <c r="D270" s="46">
        <v>38895</v>
      </c>
      <c r="E270" s="47" t="s">
        <v>1774</v>
      </c>
      <c r="F270" s="48">
        <v>19</v>
      </c>
      <c r="G270" s="48">
        <v>8.5500000000000007</v>
      </c>
      <c r="H270" s="48">
        <v>3.73</v>
      </c>
      <c r="I270" s="48">
        <v>19</v>
      </c>
      <c r="J270" s="48">
        <v>8.99</v>
      </c>
      <c r="K270" s="48">
        <v>3.89</v>
      </c>
      <c r="L270" s="49">
        <f>ROUND(T270,2)</f>
        <v>8.77</v>
      </c>
      <c r="M270" s="49">
        <f>ROUND(U270,2)</f>
        <v>3.81</v>
      </c>
      <c r="N270" s="44" t="str">
        <f t="shared" si="9"/>
        <v>Xuất sắc</v>
      </c>
      <c r="O270" s="44" t="s">
        <v>23</v>
      </c>
      <c r="P270" s="50" t="s">
        <v>1758</v>
      </c>
      <c r="Q270" s="44">
        <v>90</v>
      </c>
      <c r="R270" s="47" t="s">
        <v>1793</v>
      </c>
      <c r="S270" s="47" t="s">
        <v>179</v>
      </c>
      <c r="T270" s="49">
        <v>8.77</v>
      </c>
      <c r="U270" s="51">
        <v>3.81</v>
      </c>
      <c r="V270" s="47" t="str">
        <f>RIGHT(S270, LEN(S270)-7)</f>
        <v>Quản Trị Du Lịch &amp; Khách Sạn (Đại Học)</v>
      </c>
    </row>
    <row r="271" spans="1:22" s="52" customFormat="1" ht="15" x14ac:dyDescent="0.25">
      <c r="A271" s="44">
        <f t="shared" si="8"/>
        <v>260</v>
      </c>
      <c r="B271" s="45" t="s">
        <v>91</v>
      </c>
      <c r="C271" s="45" t="s">
        <v>92</v>
      </c>
      <c r="D271" s="46">
        <v>39063</v>
      </c>
      <c r="E271" s="47" t="s">
        <v>1779</v>
      </c>
      <c r="F271" s="48">
        <v>19</v>
      </c>
      <c r="G271" s="48">
        <v>7.09</v>
      </c>
      <c r="H271" s="48">
        <v>2.85</v>
      </c>
      <c r="I271" s="48">
        <v>19</v>
      </c>
      <c r="J271" s="48">
        <v>7.83</v>
      </c>
      <c r="K271" s="48">
        <v>3.43</v>
      </c>
      <c r="L271" s="49">
        <f>ROUND(T271,2)</f>
        <v>7.46</v>
      </c>
      <c r="M271" s="49">
        <f>ROUND(U271,2)</f>
        <v>3.14</v>
      </c>
      <c r="N271" s="44" t="str">
        <f t="shared" si="9"/>
        <v>Khá</v>
      </c>
      <c r="O271" s="44" t="s">
        <v>21</v>
      </c>
      <c r="P271" s="50"/>
      <c r="Q271" s="44">
        <v>87.5</v>
      </c>
      <c r="R271" s="47" t="s">
        <v>1790</v>
      </c>
      <c r="S271" s="47" t="s">
        <v>179</v>
      </c>
      <c r="T271" s="49">
        <v>7.4600000000000009</v>
      </c>
      <c r="U271" s="51">
        <v>3.1399999999999997</v>
      </c>
      <c r="V271" s="47" t="str">
        <f>RIGHT(S271, LEN(S271)-7)</f>
        <v>Quản Trị Du Lịch &amp; Khách Sạn (Đại Học)</v>
      </c>
    </row>
    <row r="272" spans="1:22" s="52" customFormat="1" ht="15" x14ac:dyDescent="0.25">
      <c r="A272" s="44">
        <f t="shared" si="8"/>
        <v>261</v>
      </c>
      <c r="B272" s="45" t="s">
        <v>639</v>
      </c>
      <c r="C272" s="45" t="s">
        <v>640</v>
      </c>
      <c r="D272" s="46">
        <v>38879</v>
      </c>
      <c r="E272" s="47" t="s">
        <v>1775</v>
      </c>
      <c r="F272" s="48">
        <v>19</v>
      </c>
      <c r="G272" s="48">
        <v>6.86</v>
      </c>
      <c r="H272" s="48">
        <v>2.73</v>
      </c>
      <c r="I272" s="48">
        <v>19</v>
      </c>
      <c r="J272" s="48">
        <v>6.52</v>
      </c>
      <c r="K272" s="48">
        <v>2.54</v>
      </c>
      <c r="L272" s="49">
        <f>ROUND(T272,2)</f>
        <v>6.69</v>
      </c>
      <c r="M272" s="49">
        <f>ROUND(U272,2)</f>
        <v>2.64</v>
      </c>
      <c r="N272" s="44" t="str">
        <f t="shared" si="9"/>
        <v>Trung Bình</v>
      </c>
      <c r="O272" s="44" t="s">
        <v>23</v>
      </c>
      <c r="P272" s="50"/>
      <c r="Q272" s="44">
        <v>90</v>
      </c>
      <c r="R272" s="47" t="s">
        <v>1791</v>
      </c>
      <c r="S272" s="47" t="s">
        <v>179</v>
      </c>
      <c r="T272" s="49">
        <v>6.69</v>
      </c>
      <c r="U272" s="51">
        <v>2.6349999999999998</v>
      </c>
      <c r="V272" s="47" t="str">
        <f>RIGHT(S272, LEN(S272)-7)</f>
        <v>Quản Trị Du Lịch &amp; Khách Sạn (Đại Học)</v>
      </c>
    </row>
    <row r="273" spans="1:22" s="52" customFormat="1" ht="15" x14ac:dyDescent="0.25">
      <c r="A273" s="44">
        <f t="shared" si="8"/>
        <v>262</v>
      </c>
      <c r="B273" s="45" t="s">
        <v>93</v>
      </c>
      <c r="C273" s="45" t="s">
        <v>94</v>
      </c>
      <c r="D273" s="46">
        <v>38741</v>
      </c>
      <c r="E273" s="47" t="s">
        <v>1773</v>
      </c>
      <c r="F273" s="48">
        <v>19</v>
      </c>
      <c r="G273" s="48">
        <v>6.42</v>
      </c>
      <c r="H273" s="48">
        <v>2.65</v>
      </c>
      <c r="I273" s="48">
        <v>18</v>
      </c>
      <c r="J273" s="48">
        <v>7.63</v>
      </c>
      <c r="K273" s="48">
        <v>3.18</v>
      </c>
      <c r="L273" s="49">
        <f>ROUND(T273,2)</f>
        <v>7.01</v>
      </c>
      <c r="M273" s="49">
        <f>ROUND(U273,2)</f>
        <v>2.91</v>
      </c>
      <c r="N273" s="44" t="str">
        <f t="shared" si="9"/>
        <v>Khá</v>
      </c>
      <c r="O273" s="44" t="s">
        <v>23</v>
      </c>
      <c r="P273" s="50"/>
      <c r="Q273" s="44">
        <v>90</v>
      </c>
      <c r="R273" s="47" t="s">
        <v>1792</v>
      </c>
      <c r="S273" s="47" t="s">
        <v>179</v>
      </c>
      <c r="T273" s="49">
        <v>7.0086486486486486</v>
      </c>
      <c r="U273" s="51">
        <v>2.907837837837838</v>
      </c>
      <c r="V273" s="47" t="str">
        <f>RIGHT(S273, LEN(S273)-7)</f>
        <v>Quản Trị Du Lịch &amp; Khách Sạn (Đại Học)</v>
      </c>
    </row>
    <row r="274" spans="1:22" s="52" customFormat="1" ht="15" x14ac:dyDescent="0.25">
      <c r="A274" s="44">
        <f t="shared" si="8"/>
        <v>263</v>
      </c>
      <c r="B274" s="45" t="s">
        <v>641</v>
      </c>
      <c r="C274" s="45" t="s">
        <v>642</v>
      </c>
      <c r="D274" s="46">
        <v>38988</v>
      </c>
      <c r="E274" s="47" t="s">
        <v>1778</v>
      </c>
      <c r="F274" s="48">
        <v>17</v>
      </c>
      <c r="G274" s="48">
        <v>6.05</v>
      </c>
      <c r="H274" s="48">
        <v>2.19</v>
      </c>
      <c r="I274" s="48">
        <v>19</v>
      </c>
      <c r="J274" s="48">
        <v>6.01</v>
      </c>
      <c r="K274" s="48">
        <v>2.21</v>
      </c>
      <c r="L274" s="49">
        <f>ROUND(T274,2)</f>
        <v>6.03</v>
      </c>
      <c r="M274" s="49">
        <f>ROUND(U274,2)</f>
        <v>2.2000000000000002</v>
      </c>
      <c r="N274" s="44" t="str">
        <f t="shared" si="9"/>
        <v>Trung Bình</v>
      </c>
      <c r="O274" s="44" t="s">
        <v>21</v>
      </c>
      <c r="P274" s="50"/>
      <c r="Q274" s="44">
        <v>82.5</v>
      </c>
      <c r="R274" s="47" t="s">
        <v>1795</v>
      </c>
      <c r="S274" s="47" t="s">
        <v>179</v>
      </c>
      <c r="T274" s="49">
        <v>6.028888888888889</v>
      </c>
      <c r="U274" s="51">
        <v>2.2005555555555554</v>
      </c>
      <c r="V274" s="47" t="str">
        <f>RIGHT(S274, LEN(S274)-7)</f>
        <v>Quản Trị Du Lịch &amp; Khách Sạn (Đại Học)</v>
      </c>
    </row>
    <row r="275" spans="1:22" s="52" customFormat="1" ht="15" x14ac:dyDescent="0.25">
      <c r="A275" s="44">
        <f t="shared" si="8"/>
        <v>264</v>
      </c>
      <c r="B275" s="45" t="s">
        <v>643</v>
      </c>
      <c r="C275" s="45" t="s">
        <v>644</v>
      </c>
      <c r="D275" s="46">
        <v>38939</v>
      </c>
      <c r="E275" s="47" t="s">
        <v>1774</v>
      </c>
      <c r="F275" s="48">
        <v>17</v>
      </c>
      <c r="G275" s="48">
        <v>5.89</v>
      </c>
      <c r="H275" s="48">
        <v>2.23</v>
      </c>
      <c r="I275" s="48">
        <v>19</v>
      </c>
      <c r="J275" s="48">
        <v>5.27</v>
      </c>
      <c r="K275" s="48">
        <v>1.77</v>
      </c>
      <c r="L275" s="49">
        <f>ROUND(T275,2)</f>
        <v>5.56</v>
      </c>
      <c r="M275" s="49">
        <f>ROUND(U275,2)</f>
        <v>1.99</v>
      </c>
      <c r="N275" s="44" t="str">
        <f t="shared" si="9"/>
        <v>Yếu</v>
      </c>
      <c r="O275" s="44" t="s">
        <v>21</v>
      </c>
      <c r="P275" s="50"/>
      <c r="Q275" s="44">
        <v>80</v>
      </c>
      <c r="R275" s="47" t="s">
        <v>1793</v>
      </c>
      <c r="S275" s="47" t="s">
        <v>179</v>
      </c>
      <c r="T275" s="49">
        <v>5.5627777777777778</v>
      </c>
      <c r="U275" s="51">
        <v>1.987222222222222</v>
      </c>
      <c r="V275" s="47" t="str">
        <f>RIGHT(S275, LEN(S275)-7)</f>
        <v>Quản Trị Du Lịch &amp; Khách Sạn (Đại Học)</v>
      </c>
    </row>
    <row r="276" spans="1:22" s="52" customFormat="1" ht="15" x14ac:dyDescent="0.25">
      <c r="A276" s="44">
        <f t="shared" si="8"/>
        <v>265</v>
      </c>
      <c r="B276" s="45" t="s">
        <v>645</v>
      </c>
      <c r="C276" s="45" t="s">
        <v>646</v>
      </c>
      <c r="D276" s="46">
        <v>38391</v>
      </c>
      <c r="E276" s="47" t="s">
        <v>1775</v>
      </c>
      <c r="F276" s="48">
        <v>19</v>
      </c>
      <c r="G276" s="48">
        <v>6.3</v>
      </c>
      <c r="H276" s="48">
        <v>2.42</v>
      </c>
      <c r="I276" s="48">
        <v>19</v>
      </c>
      <c r="J276" s="48">
        <v>6.14</v>
      </c>
      <c r="K276" s="48">
        <v>2.35</v>
      </c>
      <c r="L276" s="49">
        <f>ROUND(T276,2)</f>
        <v>6.22</v>
      </c>
      <c r="M276" s="49">
        <f>ROUND(U276,2)</f>
        <v>2.39</v>
      </c>
      <c r="N276" s="44" t="str">
        <f t="shared" si="9"/>
        <v>Trung Bình</v>
      </c>
      <c r="O276" s="44" t="s">
        <v>21</v>
      </c>
      <c r="P276" s="50"/>
      <c r="Q276" s="44">
        <v>89</v>
      </c>
      <c r="R276" s="47" t="s">
        <v>1791</v>
      </c>
      <c r="S276" s="47" t="s">
        <v>179</v>
      </c>
      <c r="T276" s="49">
        <v>6.2200000000000006</v>
      </c>
      <c r="U276" s="51">
        <v>2.3849999999999998</v>
      </c>
      <c r="V276" s="47" t="str">
        <f>RIGHT(S276, LEN(S276)-7)</f>
        <v>Quản Trị Du Lịch &amp; Khách Sạn (Đại Học)</v>
      </c>
    </row>
    <row r="277" spans="1:22" s="52" customFormat="1" ht="15" x14ac:dyDescent="0.25">
      <c r="A277" s="44">
        <f t="shared" si="8"/>
        <v>266</v>
      </c>
      <c r="B277" s="45" t="s">
        <v>647</v>
      </c>
      <c r="C277" s="45" t="s">
        <v>648</v>
      </c>
      <c r="D277" s="46">
        <v>38785</v>
      </c>
      <c r="E277" s="47" t="s">
        <v>1776</v>
      </c>
      <c r="F277" s="48">
        <v>19</v>
      </c>
      <c r="G277" s="48">
        <v>6.26</v>
      </c>
      <c r="H277" s="48">
        <v>2.4</v>
      </c>
      <c r="I277" s="48">
        <v>19</v>
      </c>
      <c r="J277" s="48">
        <v>5.31</v>
      </c>
      <c r="K277" s="48">
        <v>1.81</v>
      </c>
      <c r="L277" s="49">
        <f>ROUND(T277,2)</f>
        <v>5.79</v>
      </c>
      <c r="M277" s="49">
        <f>ROUND(U277,2)</f>
        <v>2.11</v>
      </c>
      <c r="N277" s="44" t="str">
        <f t="shared" si="9"/>
        <v>Trung Bình</v>
      </c>
      <c r="O277" s="44" t="s">
        <v>62</v>
      </c>
      <c r="P277" s="50"/>
      <c r="Q277" s="44">
        <v>45</v>
      </c>
      <c r="R277" s="47" t="s">
        <v>1794</v>
      </c>
      <c r="S277" s="47" t="s">
        <v>179</v>
      </c>
      <c r="T277" s="49">
        <v>5.7849999999999993</v>
      </c>
      <c r="U277" s="51">
        <v>2.1050000000000004</v>
      </c>
      <c r="V277" s="47" t="str">
        <f>RIGHT(S277, LEN(S277)-7)</f>
        <v>Quản Trị Du Lịch &amp; Khách Sạn (Đại Học)</v>
      </c>
    </row>
    <row r="278" spans="1:22" s="52" customFormat="1" ht="15" x14ac:dyDescent="0.25">
      <c r="A278" s="44">
        <f t="shared" si="8"/>
        <v>267</v>
      </c>
      <c r="B278" s="45" t="s">
        <v>649</v>
      </c>
      <c r="C278" s="45" t="s">
        <v>650</v>
      </c>
      <c r="D278" s="46">
        <v>38961</v>
      </c>
      <c r="E278" s="47" t="s">
        <v>1776</v>
      </c>
      <c r="F278" s="48">
        <v>19</v>
      </c>
      <c r="G278" s="48">
        <v>6.4</v>
      </c>
      <c r="H278" s="48">
        <v>2.66</v>
      </c>
      <c r="I278" s="48">
        <v>18</v>
      </c>
      <c r="J278" s="48">
        <v>7.99</v>
      </c>
      <c r="K278" s="48">
        <v>3.42</v>
      </c>
      <c r="L278" s="49">
        <f>ROUND(T278,2)</f>
        <v>7.17</v>
      </c>
      <c r="M278" s="49">
        <f>ROUND(U278,2)</f>
        <v>3.03</v>
      </c>
      <c r="N278" s="44" t="str">
        <f t="shared" si="9"/>
        <v>Khá</v>
      </c>
      <c r="O278" s="44" t="s">
        <v>21</v>
      </c>
      <c r="P278" s="50"/>
      <c r="Q278" s="44">
        <v>87.5</v>
      </c>
      <c r="R278" s="47" t="s">
        <v>1794</v>
      </c>
      <c r="S278" s="47" t="s">
        <v>179</v>
      </c>
      <c r="T278" s="49">
        <v>7.1735135135135142</v>
      </c>
      <c r="U278" s="51">
        <v>3.0297297297297301</v>
      </c>
      <c r="V278" s="47" t="str">
        <f>RIGHT(S278, LEN(S278)-7)</f>
        <v>Quản Trị Du Lịch &amp; Khách Sạn (Đại Học)</v>
      </c>
    </row>
    <row r="279" spans="1:22" s="52" customFormat="1" ht="15" x14ac:dyDescent="0.25">
      <c r="A279" s="44">
        <f t="shared" si="8"/>
        <v>268</v>
      </c>
      <c r="B279" s="45" t="s">
        <v>651</v>
      </c>
      <c r="C279" s="45" t="s">
        <v>652</v>
      </c>
      <c r="D279" s="46">
        <v>38939</v>
      </c>
      <c r="E279" s="47" t="s">
        <v>1773</v>
      </c>
      <c r="F279" s="48">
        <v>18</v>
      </c>
      <c r="G279" s="48">
        <v>3.96</v>
      </c>
      <c r="H279" s="48">
        <v>1.29</v>
      </c>
      <c r="I279" s="48">
        <v>15</v>
      </c>
      <c r="J279" s="48">
        <v>1.58</v>
      </c>
      <c r="K279" s="48">
        <v>0.66</v>
      </c>
      <c r="L279" s="49">
        <f>ROUND(T279,2)</f>
        <v>2.88</v>
      </c>
      <c r="M279" s="49">
        <f>ROUND(U279,2)</f>
        <v>1</v>
      </c>
      <c r="N279" s="44" t="str">
        <f t="shared" si="9"/>
        <v>Yếu</v>
      </c>
      <c r="O279" s="44" t="s">
        <v>70</v>
      </c>
      <c r="P279" s="50"/>
      <c r="Q279" s="44">
        <v>0</v>
      </c>
      <c r="R279" s="47" t="s">
        <v>1792</v>
      </c>
      <c r="S279" s="47" t="s">
        <v>179</v>
      </c>
      <c r="T279" s="49">
        <v>2.8781818181818184</v>
      </c>
      <c r="U279" s="51">
        <v>1.0036363636363637</v>
      </c>
      <c r="V279" s="47" t="str">
        <f>RIGHT(S279, LEN(S279)-7)</f>
        <v>Quản Trị Du Lịch &amp; Khách Sạn (Đại Học)</v>
      </c>
    </row>
    <row r="280" spans="1:22" s="52" customFormat="1" ht="15" x14ac:dyDescent="0.25">
      <c r="A280" s="44">
        <f t="shared" si="8"/>
        <v>269</v>
      </c>
      <c r="B280" s="45" t="s">
        <v>95</v>
      </c>
      <c r="C280" s="45" t="s">
        <v>96</v>
      </c>
      <c r="D280" s="46">
        <v>38914</v>
      </c>
      <c r="E280" s="47" t="s">
        <v>1773</v>
      </c>
      <c r="F280" s="48">
        <v>19</v>
      </c>
      <c r="G280" s="48">
        <v>7.95</v>
      </c>
      <c r="H280" s="48">
        <v>3.4</v>
      </c>
      <c r="I280" s="48">
        <v>18</v>
      </c>
      <c r="J280" s="48">
        <v>6.77</v>
      </c>
      <c r="K280" s="48">
        <v>2.92</v>
      </c>
      <c r="L280" s="49">
        <f>ROUND(T280,2)</f>
        <v>7.38</v>
      </c>
      <c r="M280" s="49">
        <f>ROUND(U280,2)</f>
        <v>3.17</v>
      </c>
      <c r="N280" s="44" t="str">
        <f t="shared" si="9"/>
        <v>Khá</v>
      </c>
      <c r="O280" s="44" t="s">
        <v>23</v>
      </c>
      <c r="P280" s="50"/>
      <c r="Q280" s="44">
        <v>90</v>
      </c>
      <c r="R280" s="47" t="s">
        <v>1792</v>
      </c>
      <c r="S280" s="47" t="s">
        <v>179</v>
      </c>
      <c r="T280" s="49">
        <v>7.3759459459459453</v>
      </c>
      <c r="U280" s="51">
        <v>3.1664864864864866</v>
      </c>
      <c r="V280" s="47" t="str">
        <f>RIGHT(S280, LEN(S280)-7)</f>
        <v>Quản Trị Du Lịch &amp; Khách Sạn (Đại Học)</v>
      </c>
    </row>
    <row r="281" spans="1:22" s="52" customFormat="1" ht="15" x14ac:dyDescent="0.25">
      <c r="A281" s="44">
        <f t="shared" si="8"/>
        <v>270</v>
      </c>
      <c r="B281" s="45" t="s">
        <v>653</v>
      </c>
      <c r="C281" s="45" t="s">
        <v>654</v>
      </c>
      <c r="D281" s="46">
        <v>39009</v>
      </c>
      <c r="E281" s="47" t="s">
        <v>1779</v>
      </c>
      <c r="F281" s="48">
        <v>17</v>
      </c>
      <c r="G281" s="48">
        <v>5.96</v>
      </c>
      <c r="H281" s="48">
        <v>2.37</v>
      </c>
      <c r="I281" s="48">
        <v>19</v>
      </c>
      <c r="J281" s="48">
        <v>6.76</v>
      </c>
      <c r="K281" s="48">
        <v>2.62</v>
      </c>
      <c r="L281" s="49">
        <f>ROUND(T281,2)</f>
        <v>6.38</v>
      </c>
      <c r="M281" s="49">
        <f>ROUND(U281,2)</f>
        <v>2.5</v>
      </c>
      <c r="N281" s="44" t="str">
        <f t="shared" si="9"/>
        <v>Trung Bình</v>
      </c>
      <c r="O281" s="44" t="s">
        <v>21</v>
      </c>
      <c r="P281" s="50"/>
      <c r="Q281" s="44">
        <v>85</v>
      </c>
      <c r="R281" s="47" t="s">
        <v>1790</v>
      </c>
      <c r="S281" s="47" t="s">
        <v>179</v>
      </c>
      <c r="T281" s="49">
        <v>6.3822222222222216</v>
      </c>
      <c r="U281" s="51">
        <v>2.5019444444444443</v>
      </c>
      <c r="V281" s="47" t="str">
        <f>RIGHT(S281, LEN(S281)-7)</f>
        <v>Quản Trị Du Lịch &amp; Khách Sạn (Đại Học)</v>
      </c>
    </row>
    <row r="282" spans="1:22" s="52" customFormat="1" ht="15" x14ac:dyDescent="0.25">
      <c r="A282" s="44">
        <f t="shared" si="8"/>
        <v>271</v>
      </c>
      <c r="B282" s="45" t="s">
        <v>655</v>
      </c>
      <c r="C282" s="45" t="s">
        <v>656</v>
      </c>
      <c r="D282" s="46">
        <v>38971</v>
      </c>
      <c r="E282" s="47" t="s">
        <v>1773</v>
      </c>
      <c r="F282" s="48">
        <v>19</v>
      </c>
      <c r="G282" s="48">
        <v>6.98</v>
      </c>
      <c r="H282" s="48">
        <v>2.89</v>
      </c>
      <c r="I282" s="48">
        <v>19</v>
      </c>
      <c r="J282" s="48">
        <v>7.27</v>
      </c>
      <c r="K282" s="48">
        <v>3.07</v>
      </c>
      <c r="L282" s="49">
        <f>ROUND(T282,2)</f>
        <v>7.13</v>
      </c>
      <c r="M282" s="49">
        <f>ROUND(U282,2)</f>
        <v>2.98</v>
      </c>
      <c r="N282" s="44" t="str">
        <f t="shared" si="9"/>
        <v>Khá</v>
      </c>
      <c r="O282" s="44" t="s">
        <v>23</v>
      </c>
      <c r="P282" s="50"/>
      <c r="Q282" s="44">
        <v>90</v>
      </c>
      <c r="R282" s="47" t="s">
        <v>1792</v>
      </c>
      <c r="S282" s="47" t="s">
        <v>179</v>
      </c>
      <c r="T282" s="49">
        <v>7.125</v>
      </c>
      <c r="U282" s="51">
        <v>2.9800000000000004</v>
      </c>
      <c r="V282" s="47" t="str">
        <f>RIGHT(S282, LEN(S282)-7)</f>
        <v>Quản Trị Du Lịch &amp; Khách Sạn (Đại Học)</v>
      </c>
    </row>
    <row r="283" spans="1:22" s="52" customFormat="1" ht="15" x14ac:dyDescent="0.25">
      <c r="A283" s="44">
        <f t="shared" si="8"/>
        <v>272</v>
      </c>
      <c r="B283" s="45" t="s">
        <v>657</v>
      </c>
      <c r="C283" s="45" t="s">
        <v>658</v>
      </c>
      <c r="D283" s="46">
        <v>39029</v>
      </c>
      <c r="E283" s="47" t="s">
        <v>1776</v>
      </c>
      <c r="F283" s="48">
        <v>19</v>
      </c>
      <c r="G283" s="48">
        <v>5.89</v>
      </c>
      <c r="H283" s="48">
        <v>2.2000000000000002</v>
      </c>
      <c r="I283" s="48">
        <v>19</v>
      </c>
      <c r="J283" s="48">
        <v>5.45</v>
      </c>
      <c r="K283" s="48">
        <v>1.94</v>
      </c>
      <c r="L283" s="49">
        <f>ROUND(T283,2)</f>
        <v>5.67</v>
      </c>
      <c r="M283" s="49">
        <f>ROUND(U283,2)</f>
        <v>2.0699999999999998</v>
      </c>
      <c r="N283" s="44" t="str">
        <f t="shared" si="9"/>
        <v>Trung Bình</v>
      </c>
      <c r="O283" s="44" t="s">
        <v>21</v>
      </c>
      <c r="P283" s="50"/>
      <c r="Q283" s="44">
        <v>80</v>
      </c>
      <c r="R283" s="47" t="s">
        <v>1794</v>
      </c>
      <c r="S283" s="47" t="s">
        <v>179</v>
      </c>
      <c r="T283" s="49">
        <v>5.669999999999999</v>
      </c>
      <c r="U283" s="51">
        <v>2.0699999999999998</v>
      </c>
      <c r="V283" s="47" t="str">
        <f>RIGHT(S283, LEN(S283)-7)</f>
        <v>Quản Trị Du Lịch &amp; Khách Sạn (Đại Học)</v>
      </c>
    </row>
    <row r="284" spans="1:22" s="52" customFormat="1" ht="15" x14ac:dyDescent="0.25">
      <c r="A284" s="44">
        <f t="shared" si="8"/>
        <v>273</v>
      </c>
      <c r="B284" s="45" t="s">
        <v>659</v>
      </c>
      <c r="C284" s="45" t="s">
        <v>660</v>
      </c>
      <c r="D284" s="46">
        <v>38971</v>
      </c>
      <c r="E284" s="47" t="s">
        <v>1778</v>
      </c>
      <c r="F284" s="48">
        <v>15</v>
      </c>
      <c r="G284" s="48">
        <v>3.79</v>
      </c>
      <c r="H284" s="48">
        <v>1</v>
      </c>
      <c r="I284" s="48">
        <v>19</v>
      </c>
      <c r="J284" s="48">
        <v>0</v>
      </c>
      <c r="K284" s="48">
        <v>0</v>
      </c>
      <c r="L284" s="49">
        <f>ROUND(T284,2)</f>
        <v>1.67</v>
      </c>
      <c r="M284" s="49">
        <f>ROUND(U284,2)</f>
        <v>0.44</v>
      </c>
      <c r="N284" s="44" t="str">
        <f t="shared" si="9"/>
        <v>Yếu</v>
      </c>
      <c r="O284" s="44" t="s">
        <v>70</v>
      </c>
      <c r="P284" s="50"/>
      <c r="Q284" s="44">
        <v>0</v>
      </c>
      <c r="R284" s="47" t="s">
        <v>1795</v>
      </c>
      <c r="S284" s="47" t="s">
        <v>179</v>
      </c>
      <c r="T284" s="49">
        <v>1.6720588235294118</v>
      </c>
      <c r="U284" s="51">
        <v>0.44117647058823528</v>
      </c>
      <c r="V284" s="47" t="str">
        <f>RIGHT(S284, LEN(S284)-7)</f>
        <v>Quản Trị Du Lịch &amp; Khách Sạn (Đại Học)</v>
      </c>
    </row>
    <row r="285" spans="1:22" s="52" customFormat="1" ht="15" x14ac:dyDescent="0.25">
      <c r="A285" s="44">
        <f t="shared" si="8"/>
        <v>274</v>
      </c>
      <c r="B285" s="45" t="s">
        <v>661</v>
      </c>
      <c r="C285" s="45" t="s">
        <v>662</v>
      </c>
      <c r="D285" s="46">
        <v>39068</v>
      </c>
      <c r="E285" s="47" t="s">
        <v>1775</v>
      </c>
      <c r="F285" s="48">
        <v>15</v>
      </c>
      <c r="G285" s="48">
        <v>6.64</v>
      </c>
      <c r="H285" s="48">
        <v>2.73</v>
      </c>
      <c r="I285" s="48">
        <v>17</v>
      </c>
      <c r="J285" s="48">
        <v>5.1100000000000003</v>
      </c>
      <c r="K285" s="48">
        <v>1.68</v>
      </c>
      <c r="L285" s="49">
        <f>ROUND(T285,2)</f>
        <v>5.83</v>
      </c>
      <c r="M285" s="49">
        <f>ROUND(U285,2)</f>
        <v>2.17</v>
      </c>
      <c r="N285" s="44" t="str">
        <f t="shared" si="9"/>
        <v>Trung Bình</v>
      </c>
      <c r="O285" s="44" t="s">
        <v>21</v>
      </c>
      <c r="P285" s="50"/>
      <c r="Q285" s="44">
        <v>83</v>
      </c>
      <c r="R285" s="47" t="s">
        <v>1791</v>
      </c>
      <c r="S285" s="47" t="s">
        <v>179</v>
      </c>
      <c r="T285" s="49">
        <v>5.8271875</v>
      </c>
      <c r="U285" s="51">
        <v>2.1721875000000002</v>
      </c>
      <c r="V285" s="47" t="str">
        <f>RIGHT(S285, LEN(S285)-7)</f>
        <v>Quản Trị Du Lịch &amp; Khách Sạn (Đại Học)</v>
      </c>
    </row>
    <row r="286" spans="1:22" s="52" customFormat="1" ht="15" x14ac:dyDescent="0.25">
      <c r="A286" s="44">
        <f t="shared" si="8"/>
        <v>275</v>
      </c>
      <c r="B286" s="45" t="s">
        <v>663</v>
      </c>
      <c r="C286" s="45" t="s">
        <v>664</v>
      </c>
      <c r="D286" s="46">
        <v>39032</v>
      </c>
      <c r="E286" s="47" t="s">
        <v>1778</v>
      </c>
      <c r="F286" s="48">
        <v>17</v>
      </c>
      <c r="G286" s="48">
        <v>6.25</v>
      </c>
      <c r="H286" s="48">
        <v>2.44</v>
      </c>
      <c r="I286" s="48">
        <v>19</v>
      </c>
      <c r="J286" s="48">
        <v>4.78</v>
      </c>
      <c r="K286" s="48">
        <v>1.73</v>
      </c>
      <c r="L286" s="49">
        <f>ROUND(T286,2)</f>
        <v>5.47</v>
      </c>
      <c r="M286" s="49">
        <f>ROUND(U286,2)</f>
        <v>2.0699999999999998</v>
      </c>
      <c r="N286" s="44" t="str">
        <f t="shared" si="9"/>
        <v>Trung Bình</v>
      </c>
      <c r="O286" s="44" t="s">
        <v>70</v>
      </c>
      <c r="P286" s="50"/>
      <c r="Q286" s="44">
        <v>0</v>
      </c>
      <c r="R286" s="47" t="s">
        <v>1795</v>
      </c>
      <c r="S286" s="47" t="s">
        <v>179</v>
      </c>
      <c r="T286" s="49">
        <v>5.4741666666666662</v>
      </c>
      <c r="U286" s="51">
        <v>2.0652777777777778</v>
      </c>
      <c r="V286" s="47" t="str">
        <f>RIGHT(S286, LEN(S286)-7)</f>
        <v>Quản Trị Du Lịch &amp; Khách Sạn (Đại Học)</v>
      </c>
    </row>
    <row r="287" spans="1:22" s="52" customFormat="1" ht="15" x14ac:dyDescent="0.25">
      <c r="A287" s="44">
        <f t="shared" si="8"/>
        <v>276</v>
      </c>
      <c r="B287" s="45" t="s">
        <v>97</v>
      </c>
      <c r="C287" s="45" t="s">
        <v>98</v>
      </c>
      <c r="D287" s="46">
        <v>38894</v>
      </c>
      <c r="E287" s="47" t="s">
        <v>1773</v>
      </c>
      <c r="F287" s="48">
        <v>19</v>
      </c>
      <c r="G287" s="48">
        <v>8.5299999999999994</v>
      </c>
      <c r="H287" s="48">
        <v>3.78</v>
      </c>
      <c r="I287" s="48">
        <v>19</v>
      </c>
      <c r="J287" s="48">
        <v>8.3800000000000008</v>
      </c>
      <c r="K287" s="48">
        <v>3.58</v>
      </c>
      <c r="L287" s="49">
        <f>ROUND(T287,2)</f>
        <v>8.4600000000000009</v>
      </c>
      <c r="M287" s="49">
        <f>ROUND(U287,2)</f>
        <v>3.68</v>
      </c>
      <c r="N287" s="44" t="str">
        <f t="shared" si="9"/>
        <v>Xuất sắc</v>
      </c>
      <c r="O287" s="44" t="s">
        <v>23</v>
      </c>
      <c r="P287" s="50" t="s">
        <v>1758</v>
      </c>
      <c r="Q287" s="44">
        <v>95</v>
      </c>
      <c r="R287" s="47" t="s">
        <v>1792</v>
      </c>
      <c r="S287" s="47" t="s">
        <v>179</v>
      </c>
      <c r="T287" s="49">
        <v>8.4550000000000001</v>
      </c>
      <c r="U287" s="51">
        <v>3.6799999999999993</v>
      </c>
      <c r="V287" s="47" t="str">
        <f>RIGHT(S287, LEN(S287)-7)</f>
        <v>Quản Trị Du Lịch &amp; Khách Sạn (Đại Học)</v>
      </c>
    </row>
    <row r="288" spans="1:22" s="52" customFormat="1" ht="15" x14ac:dyDescent="0.25">
      <c r="A288" s="44">
        <f t="shared" si="8"/>
        <v>277</v>
      </c>
      <c r="B288" s="45" t="s">
        <v>665</v>
      </c>
      <c r="C288" s="45" t="s">
        <v>666</v>
      </c>
      <c r="D288" s="46">
        <v>38478</v>
      </c>
      <c r="E288" s="47" t="s">
        <v>1778</v>
      </c>
      <c r="F288" s="48">
        <v>18</v>
      </c>
      <c r="G288" s="48">
        <v>2.2799999999999998</v>
      </c>
      <c r="H288" s="48">
        <v>0.39</v>
      </c>
      <c r="I288" s="48">
        <v>18</v>
      </c>
      <c r="J288" s="48">
        <v>1.32</v>
      </c>
      <c r="K288" s="48">
        <v>0.39</v>
      </c>
      <c r="L288" s="49">
        <f>ROUND(T288,2)</f>
        <v>1.8</v>
      </c>
      <c r="M288" s="49">
        <f>ROUND(U288,2)</f>
        <v>0.39</v>
      </c>
      <c r="N288" s="44" t="str">
        <f t="shared" si="9"/>
        <v>Yếu</v>
      </c>
      <c r="O288" s="44" t="s">
        <v>70</v>
      </c>
      <c r="P288" s="50"/>
      <c r="Q288" s="44">
        <v>30</v>
      </c>
      <c r="R288" s="47" t="s">
        <v>1795</v>
      </c>
      <c r="S288" s="47" t="s">
        <v>179</v>
      </c>
      <c r="T288" s="49">
        <v>1.7999999999999998</v>
      </c>
      <c r="U288" s="51">
        <v>0.39</v>
      </c>
      <c r="V288" s="47" t="str">
        <f>RIGHT(S288, LEN(S288)-7)</f>
        <v>Quản Trị Du Lịch &amp; Khách Sạn (Đại Học)</v>
      </c>
    </row>
    <row r="289" spans="1:22" s="52" customFormat="1" ht="15" x14ac:dyDescent="0.25">
      <c r="A289" s="44">
        <f t="shared" si="8"/>
        <v>278</v>
      </c>
      <c r="B289" s="45" t="s">
        <v>99</v>
      </c>
      <c r="C289" s="45" t="s">
        <v>19</v>
      </c>
      <c r="D289" s="46">
        <v>38998</v>
      </c>
      <c r="E289" s="47" t="s">
        <v>1779</v>
      </c>
      <c r="F289" s="48">
        <v>17</v>
      </c>
      <c r="G289" s="48">
        <v>7.39</v>
      </c>
      <c r="H289" s="48">
        <v>3.08</v>
      </c>
      <c r="I289" s="48">
        <v>19</v>
      </c>
      <c r="J289" s="48">
        <v>8.0500000000000007</v>
      </c>
      <c r="K289" s="48">
        <v>3.5</v>
      </c>
      <c r="L289" s="49">
        <f>ROUND(T289,2)</f>
        <v>7.74</v>
      </c>
      <c r="M289" s="49">
        <f>ROUND(U289,2)</f>
        <v>3.3</v>
      </c>
      <c r="N289" s="44" t="str">
        <f t="shared" si="9"/>
        <v>Khá</v>
      </c>
      <c r="O289" s="44" t="s">
        <v>23</v>
      </c>
      <c r="P289" s="50"/>
      <c r="Q289" s="44">
        <v>90</v>
      </c>
      <c r="R289" s="47" t="s">
        <v>1790</v>
      </c>
      <c r="S289" s="47" t="s">
        <v>179</v>
      </c>
      <c r="T289" s="49">
        <v>7.7383333333333342</v>
      </c>
      <c r="U289" s="51">
        <v>3.3016666666666667</v>
      </c>
      <c r="V289" s="47" t="str">
        <f>RIGHT(S289, LEN(S289)-7)</f>
        <v>Quản Trị Du Lịch &amp; Khách Sạn (Đại Học)</v>
      </c>
    </row>
    <row r="290" spans="1:22" s="52" customFormat="1" ht="15" x14ac:dyDescent="0.25">
      <c r="A290" s="44">
        <f t="shared" si="8"/>
        <v>279</v>
      </c>
      <c r="B290" s="45" t="s">
        <v>667</v>
      </c>
      <c r="C290" s="45" t="s">
        <v>668</v>
      </c>
      <c r="D290" s="46">
        <v>38857</v>
      </c>
      <c r="E290" s="47" t="s">
        <v>1777</v>
      </c>
      <c r="F290" s="48">
        <v>17</v>
      </c>
      <c r="G290" s="48">
        <v>6.68</v>
      </c>
      <c r="H290" s="48">
        <v>2.66</v>
      </c>
      <c r="I290" s="48">
        <v>15</v>
      </c>
      <c r="J290" s="48">
        <v>6.24</v>
      </c>
      <c r="K290" s="48">
        <v>2.39</v>
      </c>
      <c r="L290" s="49">
        <f>ROUND(T290,2)</f>
        <v>6.47</v>
      </c>
      <c r="M290" s="49">
        <f>ROUND(U290,2)</f>
        <v>2.5299999999999998</v>
      </c>
      <c r="N290" s="44" t="str">
        <f t="shared" si="9"/>
        <v>Trung Bình</v>
      </c>
      <c r="O290" s="44" t="s">
        <v>21</v>
      </c>
      <c r="P290" s="50"/>
      <c r="Q290" s="44">
        <v>80</v>
      </c>
      <c r="R290" s="47" t="s">
        <v>1793</v>
      </c>
      <c r="S290" s="47" t="s">
        <v>179</v>
      </c>
      <c r="T290" s="49">
        <v>6.4737500000000008</v>
      </c>
      <c r="U290" s="51">
        <v>2.5334374999999998</v>
      </c>
      <c r="V290" s="47" t="str">
        <f>RIGHT(S290, LEN(S290)-7)</f>
        <v>Quản Trị Du Lịch &amp; Khách Sạn (Đại Học)</v>
      </c>
    </row>
    <row r="291" spans="1:22" s="52" customFormat="1" ht="15" x14ac:dyDescent="0.25">
      <c r="A291" s="44">
        <f t="shared" si="8"/>
        <v>280</v>
      </c>
      <c r="B291" s="45" t="s">
        <v>669</v>
      </c>
      <c r="C291" s="45" t="s">
        <v>670</v>
      </c>
      <c r="D291" s="46">
        <v>38950</v>
      </c>
      <c r="E291" s="47" t="s">
        <v>1777</v>
      </c>
      <c r="F291" s="48">
        <v>17</v>
      </c>
      <c r="G291" s="48">
        <v>6.49</v>
      </c>
      <c r="H291" s="48">
        <v>2.56</v>
      </c>
      <c r="I291" s="48">
        <v>19</v>
      </c>
      <c r="J291" s="48">
        <v>6.53</v>
      </c>
      <c r="K291" s="48">
        <v>2.57</v>
      </c>
      <c r="L291" s="49">
        <f>ROUND(T291,2)</f>
        <v>6.51</v>
      </c>
      <c r="M291" s="49">
        <f>ROUND(U291,2)</f>
        <v>2.57</v>
      </c>
      <c r="N291" s="44" t="str">
        <f t="shared" si="9"/>
        <v>Trung Bình</v>
      </c>
      <c r="O291" s="44" t="s">
        <v>23</v>
      </c>
      <c r="P291" s="50"/>
      <c r="Q291" s="44">
        <v>90</v>
      </c>
      <c r="R291" s="47" t="s">
        <v>1793</v>
      </c>
      <c r="S291" s="47" t="s">
        <v>179</v>
      </c>
      <c r="T291" s="49">
        <v>6.5111111111111111</v>
      </c>
      <c r="U291" s="51">
        <v>2.5652777777777778</v>
      </c>
      <c r="V291" s="47" t="str">
        <f>RIGHT(S291, LEN(S291)-7)</f>
        <v>Quản Trị Du Lịch &amp; Khách Sạn (Đại Học)</v>
      </c>
    </row>
    <row r="292" spans="1:22" s="52" customFormat="1" ht="15" x14ac:dyDescent="0.25">
      <c r="A292" s="44">
        <f t="shared" si="8"/>
        <v>281</v>
      </c>
      <c r="B292" s="45" t="s">
        <v>100</v>
      </c>
      <c r="C292" s="45" t="s">
        <v>101</v>
      </c>
      <c r="D292" s="46">
        <v>38956</v>
      </c>
      <c r="E292" s="47" t="s">
        <v>1773</v>
      </c>
      <c r="F292" s="48">
        <v>19</v>
      </c>
      <c r="G292" s="48">
        <v>8.41</v>
      </c>
      <c r="H292" s="48">
        <v>3.71</v>
      </c>
      <c r="I292" s="48">
        <v>19</v>
      </c>
      <c r="J292" s="48">
        <v>8.9700000000000006</v>
      </c>
      <c r="K292" s="48">
        <v>3.93</v>
      </c>
      <c r="L292" s="49">
        <f>ROUND(T292,2)</f>
        <v>8.69</v>
      </c>
      <c r="M292" s="49">
        <f>ROUND(U292,2)</f>
        <v>3.82</v>
      </c>
      <c r="N292" s="44" t="str">
        <f t="shared" si="9"/>
        <v>Xuất sắc</v>
      </c>
      <c r="O292" s="44" t="s">
        <v>23</v>
      </c>
      <c r="P292" s="50" t="s">
        <v>1758</v>
      </c>
      <c r="Q292" s="44">
        <v>90</v>
      </c>
      <c r="R292" s="47" t="s">
        <v>1792</v>
      </c>
      <c r="S292" s="47" t="s">
        <v>179</v>
      </c>
      <c r="T292" s="49">
        <v>8.6900000000000013</v>
      </c>
      <c r="U292" s="51">
        <v>3.82</v>
      </c>
      <c r="V292" s="47" t="str">
        <f>RIGHT(S292, LEN(S292)-7)</f>
        <v>Quản Trị Du Lịch &amp; Khách Sạn (Đại Học)</v>
      </c>
    </row>
    <row r="293" spans="1:22" s="52" customFormat="1" ht="15" x14ac:dyDescent="0.25">
      <c r="A293" s="44">
        <f t="shared" si="8"/>
        <v>282</v>
      </c>
      <c r="B293" s="45" t="s">
        <v>671</v>
      </c>
      <c r="C293" s="45" t="s">
        <v>672</v>
      </c>
      <c r="D293" s="46">
        <v>39080</v>
      </c>
      <c r="E293" s="47" t="s">
        <v>1775</v>
      </c>
      <c r="F293" s="48">
        <v>18</v>
      </c>
      <c r="G293" s="48">
        <v>5.51</v>
      </c>
      <c r="H293" s="48">
        <v>1.92</v>
      </c>
      <c r="I293" s="48">
        <v>16</v>
      </c>
      <c r="J293" s="48">
        <v>2.14</v>
      </c>
      <c r="K293" s="48">
        <v>0.42</v>
      </c>
      <c r="L293" s="49">
        <f>ROUND(T293,2)</f>
        <v>3.92</v>
      </c>
      <c r="M293" s="49">
        <f>ROUND(U293,2)</f>
        <v>1.21</v>
      </c>
      <c r="N293" s="44" t="str">
        <f t="shared" si="9"/>
        <v>Yếu</v>
      </c>
      <c r="O293" s="44" t="s">
        <v>62</v>
      </c>
      <c r="P293" s="50"/>
      <c r="Q293" s="44">
        <v>36.5</v>
      </c>
      <c r="R293" s="47" t="s">
        <v>1791</v>
      </c>
      <c r="S293" s="47" t="s">
        <v>179</v>
      </c>
      <c r="T293" s="49">
        <v>3.9241176470588233</v>
      </c>
      <c r="U293" s="51">
        <v>1.2141176470588235</v>
      </c>
      <c r="V293" s="47" t="str">
        <f>RIGHT(S293, LEN(S293)-7)</f>
        <v>Quản Trị Du Lịch &amp; Khách Sạn (Đại Học)</v>
      </c>
    </row>
    <row r="294" spans="1:22" s="52" customFormat="1" ht="15" x14ac:dyDescent="0.25">
      <c r="A294" s="44">
        <f t="shared" si="8"/>
        <v>283</v>
      </c>
      <c r="B294" s="45" t="s">
        <v>673</v>
      </c>
      <c r="C294" s="45" t="s">
        <v>674</v>
      </c>
      <c r="D294" s="46">
        <v>38847</v>
      </c>
      <c r="E294" s="47" t="s">
        <v>1779</v>
      </c>
      <c r="F294" s="48">
        <v>17</v>
      </c>
      <c r="G294" s="48">
        <v>5.18</v>
      </c>
      <c r="H294" s="48">
        <v>1.52</v>
      </c>
      <c r="I294" s="48">
        <v>17</v>
      </c>
      <c r="J294" s="48">
        <v>4.78</v>
      </c>
      <c r="K294" s="48">
        <v>1.43</v>
      </c>
      <c r="L294" s="49">
        <f>ROUND(T294,2)</f>
        <v>4.9800000000000004</v>
      </c>
      <c r="M294" s="49">
        <f>ROUND(U294,2)</f>
        <v>1.48</v>
      </c>
      <c r="N294" s="44" t="str">
        <f t="shared" si="9"/>
        <v>Yếu</v>
      </c>
      <c r="O294" s="44" t="s">
        <v>23</v>
      </c>
      <c r="P294" s="50"/>
      <c r="Q294" s="44">
        <v>92.5</v>
      </c>
      <c r="R294" s="47" t="s">
        <v>1790</v>
      </c>
      <c r="S294" s="47" t="s">
        <v>179</v>
      </c>
      <c r="T294" s="49">
        <v>4.9799999999999995</v>
      </c>
      <c r="U294" s="51">
        <v>1.4749999999999999</v>
      </c>
      <c r="V294" s="47" t="str">
        <f>RIGHT(S294, LEN(S294)-7)</f>
        <v>Quản Trị Du Lịch &amp; Khách Sạn (Đại Học)</v>
      </c>
    </row>
    <row r="295" spans="1:22" s="52" customFormat="1" ht="15" x14ac:dyDescent="0.25">
      <c r="A295" s="44">
        <f t="shared" si="8"/>
        <v>284</v>
      </c>
      <c r="B295" s="45" t="s">
        <v>675</v>
      </c>
      <c r="C295" s="45" t="s">
        <v>676</v>
      </c>
      <c r="D295" s="46">
        <v>38855</v>
      </c>
      <c r="E295" s="47" t="s">
        <v>1773</v>
      </c>
      <c r="F295" s="48">
        <v>19</v>
      </c>
      <c r="G295" s="48">
        <v>7.13</v>
      </c>
      <c r="H295" s="48">
        <v>2.99</v>
      </c>
      <c r="I295" s="48">
        <v>19</v>
      </c>
      <c r="J295" s="48">
        <v>7.54</v>
      </c>
      <c r="K295" s="48">
        <v>3.17</v>
      </c>
      <c r="L295" s="49">
        <f>ROUND(T295,2)</f>
        <v>7.34</v>
      </c>
      <c r="M295" s="49">
        <f>ROUND(U295,2)</f>
        <v>3.08</v>
      </c>
      <c r="N295" s="44" t="str">
        <f t="shared" si="9"/>
        <v>Khá</v>
      </c>
      <c r="O295" s="44" t="s">
        <v>23</v>
      </c>
      <c r="P295" s="50"/>
      <c r="Q295" s="44">
        <v>90</v>
      </c>
      <c r="R295" s="47" t="s">
        <v>1792</v>
      </c>
      <c r="S295" s="47" t="s">
        <v>179</v>
      </c>
      <c r="T295" s="49">
        <v>7.3350000000000009</v>
      </c>
      <c r="U295" s="51">
        <v>3.0799999999999996</v>
      </c>
      <c r="V295" s="47" t="str">
        <f>RIGHT(S295, LEN(S295)-7)</f>
        <v>Quản Trị Du Lịch &amp; Khách Sạn (Đại Học)</v>
      </c>
    </row>
    <row r="296" spans="1:22" s="52" customFormat="1" ht="15" x14ac:dyDescent="0.25">
      <c r="A296" s="44">
        <f t="shared" si="8"/>
        <v>285</v>
      </c>
      <c r="B296" s="45" t="s">
        <v>677</v>
      </c>
      <c r="C296" s="45" t="s">
        <v>678</v>
      </c>
      <c r="D296" s="46">
        <v>39052</v>
      </c>
      <c r="E296" s="47" t="s">
        <v>1775</v>
      </c>
      <c r="F296" s="48">
        <v>17</v>
      </c>
      <c r="G296" s="48">
        <v>7.01</v>
      </c>
      <c r="H296" s="48">
        <v>2.81</v>
      </c>
      <c r="I296" s="48">
        <v>19</v>
      </c>
      <c r="J296" s="48">
        <v>6.56</v>
      </c>
      <c r="K296" s="48">
        <v>2.5</v>
      </c>
      <c r="L296" s="49">
        <f>ROUND(T296,2)</f>
        <v>6.77</v>
      </c>
      <c r="M296" s="49">
        <f>ROUND(U296,2)</f>
        <v>2.65</v>
      </c>
      <c r="N296" s="44" t="str">
        <f t="shared" si="9"/>
        <v>Trung Bình</v>
      </c>
      <c r="O296" s="44" t="s">
        <v>23</v>
      </c>
      <c r="P296" s="50"/>
      <c r="Q296" s="44">
        <v>100</v>
      </c>
      <c r="R296" s="47" t="s">
        <v>1791</v>
      </c>
      <c r="S296" s="47" t="s">
        <v>179</v>
      </c>
      <c r="T296" s="49">
        <v>6.7725</v>
      </c>
      <c r="U296" s="51">
        <v>2.6463888888888891</v>
      </c>
      <c r="V296" s="47" t="str">
        <f>RIGHT(S296, LEN(S296)-7)</f>
        <v>Quản Trị Du Lịch &amp; Khách Sạn (Đại Học)</v>
      </c>
    </row>
    <row r="297" spans="1:22" s="52" customFormat="1" ht="15" x14ac:dyDescent="0.25">
      <c r="A297" s="44">
        <f t="shared" si="8"/>
        <v>286</v>
      </c>
      <c r="B297" s="45" t="s">
        <v>679</v>
      </c>
      <c r="C297" s="45" t="s">
        <v>680</v>
      </c>
      <c r="D297" s="46">
        <v>38773</v>
      </c>
      <c r="E297" s="47" t="s">
        <v>1776</v>
      </c>
      <c r="F297" s="48">
        <v>19</v>
      </c>
      <c r="G297" s="48">
        <v>6.18</v>
      </c>
      <c r="H297" s="48">
        <v>2.36</v>
      </c>
      <c r="I297" s="48">
        <v>19</v>
      </c>
      <c r="J297" s="48">
        <v>5.28</v>
      </c>
      <c r="K297" s="48">
        <v>1.84</v>
      </c>
      <c r="L297" s="49">
        <f>ROUND(T297,2)</f>
        <v>5.73</v>
      </c>
      <c r="M297" s="49">
        <f>ROUND(U297,2)</f>
        <v>2.1</v>
      </c>
      <c r="N297" s="44" t="str">
        <f t="shared" si="9"/>
        <v>Trung Bình</v>
      </c>
      <c r="O297" s="44" t="s">
        <v>57</v>
      </c>
      <c r="P297" s="50"/>
      <c r="Q297" s="44">
        <v>75</v>
      </c>
      <c r="R297" s="47" t="s">
        <v>1794</v>
      </c>
      <c r="S297" s="47" t="s">
        <v>179</v>
      </c>
      <c r="T297" s="49">
        <v>5.73</v>
      </c>
      <c r="U297" s="51">
        <v>2.1</v>
      </c>
      <c r="V297" s="47" t="str">
        <f>RIGHT(S297, LEN(S297)-7)</f>
        <v>Quản Trị Du Lịch &amp; Khách Sạn (Đại Học)</v>
      </c>
    </row>
    <row r="298" spans="1:22" s="52" customFormat="1" ht="15" x14ac:dyDescent="0.25">
      <c r="A298" s="44">
        <f t="shared" si="8"/>
        <v>287</v>
      </c>
      <c r="B298" s="45" t="s">
        <v>102</v>
      </c>
      <c r="C298" s="45" t="s">
        <v>103</v>
      </c>
      <c r="D298" s="46">
        <v>38733</v>
      </c>
      <c r="E298" s="47" t="s">
        <v>1773</v>
      </c>
      <c r="F298" s="48">
        <v>19</v>
      </c>
      <c r="G298" s="48">
        <v>8.31</v>
      </c>
      <c r="H298" s="48">
        <v>3.59</v>
      </c>
      <c r="I298" s="48">
        <v>19</v>
      </c>
      <c r="J298" s="48">
        <v>8.31</v>
      </c>
      <c r="K298" s="48">
        <v>3.67</v>
      </c>
      <c r="L298" s="49">
        <f>ROUND(T298,2)</f>
        <v>8.31</v>
      </c>
      <c r="M298" s="49">
        <f>ROUND(U298,2)</f>
        <v>3.63</v>
      </c>
      <c r="N298" s="44" t="str">
        <f t="shared" si="9"/>
        <v>Giỏi</v>
      </c>
      <c r="O298" s="44" t="s">
        <v>23</v>
      </c>
      <c r="P298" s="50" t="s">
        <v>1758</v>
      </c>
      <c r="Q298" s="44">
        <v>90</v>
      </c>
      <c r="R298" s="47" t="s">
        <v>1792</v>
      </c>
      <c r="S298" s="47" t="s">
        <v>179</v>
      </c>
      <c r="T298" s="49">
        <v>8.31</v>
      </c>
      <c r="U298" s="51">
        <v>3.63</v>
      </c>
      <c r="V298" s="47" t="str">
        <f>RIGHT(S298, LEN(S298)-7)</f>
        <v>Quản Trị Du Lịch &amp; Khách Sạn (Đại Học)</v>
      </c>
    </row>
    <row r="299" spans="1:22" s="52" customFormat="1" ht="15" x14ac:dyDescent="0.25">
      <c r="A299" s="44">
        <f t="shared" si="8"/>
        <v>288</v>
      </c>
      <c r="B299" s="45" t="s">
        <v>681</v>
      </c>
      <c r="C299" s="45" t="s">
        <v>237</v>
      </c>
      <c r="D299" s="46">
        <v>38745</v>
      </c>
      <c r="E299" s="47" t="s">
        <v>1778</v>
      </c>
      <c r="F299" s="48">
        <v>17</v>
      </c>
      <c r="G299" s="48">
        <v>6.35</v>
      </c>
      <c r="H299" s="48">
        <v>2.5</v>
      </c>
      <c r="I299" s="48">
        <v>19</v>
      </c>
      <c r="J299" s="48">
        <v>5.67</v>
      </c>
      <c r="K299" s="48">
        <v>1.96</v>
      </c>
      <c r="L299" s="49">
        <f>ROUND(T299,2)</f>
        <v>5.99</v>
      </c>
      <c r="M299" s="49">
        <f>ROUND(U299,2)</f>
        <v>2.2200000000000002</v>
      </c>
      <c r="N299" s="44" t="str">
        <f t="shared" si="9"/>
        <v>Trung Bình</v>
      </c>
      <c r="O299" s="44" t="s">
        <v>21</v>
      </c>
      <c r="P299" s="50"/>
      <c r="Q299" s="44">
        <v>87</v>
      </c>
      <c r="R299" s="47" t="s">
        <v>1795</v>
      </c>
      <c r="S299" s="47" t="s">
        <v>179</v>
      </c>
      <c r="T299" s="49">
        <v>5.9911111111111115</v>
      </c>
      <c r="U299" s="51">
        <v>2.2150000000000003</v>
      </c>
      <c r="V299" s="47" t="str">
        <f>RIGHT(S299, LEN(S299)-7)</f>
        <v>Quản Trị Du Lịch &amp; Khách Sạn (Đại Học)</v>
      </c>
    </row>
    <row r="300" spans="1:22" s="52" customFormat="1" ht="15" x14ac:dyDescent="0.25">
      <c r="A300" s="44">
        <f t="shared" si="8"/>
        <v>289</v>
      </c>
      <c r="B300" s="45" t="s">
        <v>682</v>
      </c>
      <c r="C300" s="45" t="s">
        <v>683</v>
      </c>
      <c r="D300" s="46">
        <v>38934</v>
      </c>
      <c r="E300" s="47" t="s">
        <v>1776</v>
      </c>
      <c r="F300" s="48">
        <v>19</v>
      </c>
      <c r="G300" s="48">
        <v>7.49</v>
      </c>
      <c r="H300" s="48">
        <v>3.22</v>
      </c>
      <c r="I300" s="48">
        <v>19</v>
      </c>
      <c r="J300" s="48">
        <v>7.48</v>
      </c>
      <c r="K300" s="48">
        <v>3.08</v>
      </c>
      <c r="L300" s="49">
        <f>ROUND(T300,2)</f>
        <v>7.49</v>
      </c>
      <c r="M300" s="49">
        <f>ROUND(U300,2)</f>
        <v>3.15</v>
      </c>
      <c r="N300" s="44" t="str">
        <f t="shared" si="9"/>
        <v>Khá</v>
      </c>
      <c r="O300" s="44" t="s">
        <v>21</v>
      </c>
      <c r="P300" s="50"/>
      <c r="Q300" s="44">
        <v>87.5</v>
      </c>
      <c r="R300" s="47" t="s">
        <v>1794</v>
      </c>
      <c r="S300" s="47" t="s">
        <v>179</v>
      </c>
      <c r="T300" s="49">
        <v>7.4850000000000003</v>
      </c>
      <c r="U300" s="51">
        <v>3.1500000000000004</v>
      </c>
      <c r="V300" s="47" t="str">
        <f>RIGHT(S300, LEN(S300)-7)</f>
        <v>Quản Trị Du Lịch &amp; Khách Sạn (Đại Học)</v>
      </c>
    </row>
    <row r="301" spans="1:22" s="52" customFormat="1" ht="15" x14ac:dyDescent="0.25">
      <c r="A301" s="44">
        <f t="shared" si="8"/>
        <v>290</v>
      </c>
      <c r="B301" s="45" t="s">
        <v>684</v>
      </c>
      <c r="C301" s="45" t="s">
        <v>685</v>
      </c>
      <c r="D301" s="46">
        <v>38906</v>
      </c>
      <c r="E301" s="47" t="s">
        <v>1778</v>
      </c>
      <c r="F301" s="48">
        <v>17</v>
      </c>
      <c r="G301" s="48">
        <v>6.35</v>
      </c>
      <c r="H301" s="48">
        <v>2.39</v>
      </c>
      <c r="I301" s="48">
        <v>19</v>
      </c>
      <c r="J301" s="48">
        <v>5.77</v>
      </c>
      <c r="K301" s="48">
        <v>2.2000000000000002</v>
      </c>
      <c r="L301" s="49">
        <f>ROUND(T301,2)</f>
        <v>6.04</v>
      </c>
      <c r="M301" s="49">
        <f>ROUND(U301,2)</f>
        <v>2.29</v>
      </c>
      <c r="N301" s="44" t="str">
        <f t="shared" si="9"/>
        <v>Trung Bình</v>
      </c>
      <c r="O301" s="44" t="s">
        <v>21</v>
      </c>
      <c r="P301" s="50"/>
      <c r="Q301" s="44">
        <v>82.5</v>
      </c>
      <c r="R301" s="47" t="s">
        <v>1795</v>
      </c>
      <c r="S301" s="47" t="s">
        <v>179</v>
      </c>
      <c r="T301" s="49">
        <v>6.0438888888888886</v>
      </c>
      <c r="U301" s="51">
        <v>2.2897222222222222</v>
      </c>
      <c r="V301" s="47" t="str">
        <f>RIGHT(S301, LEN(S301)-7)</f>
        <v>Quản Trị Du Lịch &amp; Khách Sạn (Đại Học)</v>
      </c>
    </row>
    <row r="302" spans="1:22" s="52" customFormat="1" ht="15" x14ac:dyDescent="0.25">
      <c r="A302" s="44">
        <f t="shared" si="8"/>
        <v>291</v>
      </c>
      <c r="B302" s="45" t="s">
        <v>686</v>
      </c>
      <c r="C302" s="45" t="s">
        <v>687</v>
      </c>
      <c r="D302" s="46">
        <v>38924</v>
      </c>
      <c r="E302" s="47" t="s">
        <v>1773</v>
      </c>
      <c r="F302" s="48">
        <v>17</v>
      </c>
      <c r="G302" s="48">
        <v>6.11</v>
      </c>
      <c r="H302" s="48">
        <v>2.31</v>
      </c>
      <c r="I302" s="48">
        <v>18</v>
      </c>
      <c r="J302" s="48">
        <v>5.19</v>
      </c>
      <c r="K302" s="48">
        <v>1.62</v>
      </c>
      <c r="L302" s="49">
        <f>ROUND(T302,2)</f>
        <v>5.64</v>
      </c>
      <c r="M302" s="49">
        <f>ROUND(U302,2)</f>
        <v>1.96</v>
      </c>
      <c r="N302" s="44" t="str">
        <f t="shared" si="9"/>
        <v>Yếu</v>
      </c>
      <c r="O302" s="44" t="s">
        <v>23</v>
      </c>
      <c r="P302" s="50"/>
      <c r="Q302" s="44">
        <v>90</v>
      </c>
      <c r="R302" s="47" t="s">
        <v>1792</v>
      </c>
      <c r="S302" s="47" t="s">
        <v>179</v>
      </c>
      <c r="T302" s="49">
        <v>5.636857142857143</v>
      </c>
      <c r="U302" s="51">
        <v>1.9551428571428573</v>
      </c>
      <c r="V302" s="47" t="str">
        <f>RIGHT(S302, LEN(S302)-7)</f>
        <v>Quản Trị Du Lịch &amp; Khách Sạn (Đại Học)</v>
      </c>
    </row>
    <row r="303" spans="1:22" s="52" customFormat="1" ht="15" x14ac:dyDescent="0.25">
      <c r="A303" s="44">
        <f t="shared" si="8"/>
        <v>292</v>
      </c>
      <c r="B303" s="45" t="s">
        <v>688</v>
      </c>
      <c r="C303" s="45" t="s">
        <v>689</v>
      </c>
      <c r="D303" s="46">
        <v>38801</v>
      </c>
      <c r="E303" s="47" t="s">
        <v>1776</v>
      </c>
      <c r="F303" s="48">
        <v>19</v>
      </c>
      <c r="G303" s="48">
        <v>6.84</v>
      </c>
      <c r="H303" s="48">
        <v>2.73</v>
      </c>
      <c r="I303" s="48">
        <v>19</v>
      </c>
      <c r="J303" s="48">
        <v>5.0199999999999996</v>
      </c>
      <c r="K303" s="48">
        <v>1.63</v>
      </c>
      <c r="L303" s="49">
        <f>ROUND(T303,2)</f>
        <v>5.93</v>
      </c>
      <c r="M303" s="49">
        <f>ROUND(U303,2)</f>
        <v>2.1800000000000002</v>
      </c>
      <c r="N303" s="44" t="str">
        <f t="shared" si="9"/>
        <v>Trung Bình</v>
      </c>
      <c r="O303" s="44" t="s">
        <v>62</v>
      </c>
      <c r="P303" s="50"/>
      <c r="Q303" s="44">
        <v>35</v>
      </c>
      <c r="R303" s="47" t="s">
        <v>1794</v>
      </c>
      <c r="S303" s="47" t="s">
        <v>179</v>
      </c>
      <c r="T303" s="49">
        <v>5.93</v>
      </c>
      <c r="U303" s="51">
        <v>2.1800000000000002</v>
      </c>
      <c r="V303" s="47" t="str">
        <f>RIGHT(S303, LEN(S303)-7)</f>
        <v>Quản Trị Du Lịch &amp; Khách Sạn (Đại Học)</v>
      </c>
    </row>
    <row r="304" spans="1:22" s="52" customFormat="1" ht="15" x14ac:dyDescent="0.25">
      <c r="A304" s="44">
        <f t="shared" si="8"/>
        <v>293</v>
      </c>
      <c r="B304" s="45" t="s">
        <v>690</v>
      </c>
      <c r="C304" s="45" t="s">
        <v>691</v>
      </c>
      <c r="D304" s="46">
        <v>38873</v>
      </c>
      <c r="E304" s="47" t="s">
        <v>1774</v>
      </c>
      <c r="F304" s="48">
        <v>17</v>
      </c>
      <c r="G304" s="48">
        <v>5.88</v>
      </c>
      <c r="H304" s="48">
        <v>2.23</v>
      </c>
      <c r="I304" s="48">
        <v>17</v>
      </c>
      <c r="J304" s="48">
        <v>5.84</v>
      </c>
      <c r="K304" s="48">
        <v>2.27</v>
      </c>
      <c r="L304" s="49">
        <f>ROUND(T304,2)</f>
        <v>5.86</v>
      </c>
      <c r="M304" s="49">
        <f>ROUND(U304,2)</f>
        <v>2.25</v>
      </c>
      <c r="N304" s="44" t="str">
        <f t="shared" si="9"/>
        <v>Trung Bình</v>
      </c>
      <c r="O304" s="44" t="s">
        <v>21</v>
      </c>
      <c r="P304" s="50"/>
      <c r="Q304" s="44">
        <v>85</v>
      </c>
      <c r="R304" s="47" t="s">
        <v>1793</v>
      </c>
      <c r="S304" s="47" t="s">
        <v>179</v>
      </c>
      <c r="T304" s="49">
        <v>5.86</v>
      </c>
      <c r="U304" s="51">
        <v>2.25</v>
      </c>
      <c r="V304" s="47" t="str">
        <f>RIGHT(S304, LEN(S304)-7)</f>
        <v>Quản Trị Du Lịch &amp; Khách Sạn (Đại Học)</v>
      </c>
    </row>
    <row r="305" spans="1:22" s="52" customFormat="1" ht="15" x14ac:dyDescent="0.25">
      <c r="A305" s="44">
        <f t="shared" si="8"/>
        <v>294</v>
      </c>
      <c r="B305" s="45" t="s">
        <v>104</v>
      </c>
      <c r="C305" s="45" t="s">
        <v>105</v>
      </c>
      <c r="D305" s="46">
        <v>39037</v>
      </c>
      <c r="E305" s="47" t="s">
        <v>1776</v>
      </c>
      <c r="F305" s="48">
        <v>19</v>
      </c>
      <c r="G305" s="48">
        <v>7.01</v>
      </c>
      <c r="H305" s="48">
        <v>3.01</v>
      </c>
      <c r="I305" s="48">
        <v>19</v>
      </c>
      <c r="J305" s="48">
        <v>7.85</v>
      </c>
      <c r="K305" s="48">
        <v>3.42</v>
      </c>
      <c r="L305" s="49">
        <f>ROUND(T305,2)</f>
        <v>7.43</v>
      </c>
      <c r="M305" s="49">
        <f>ROUND(U305,2)</f>
        <v>3.22</v>
      </c>
      <c r="N305" s="44" t="str">
        <f t="shared" si="9"/>
        <v>Khá</v>
      </c>
      <c r="O305" s="44" t="s">
        <v>23</v>
      </c>
      <c r="P305" s="50"/>
      <c r="Q305" s="44">
        <v>90</v>
      </c>
      <c r="R305" s="47" t="s">
        <v>1794</v>
      </c>
      <c r="S305" s="47" t="s">
        <v>179</v>
      </c>
      <c r="T305" s="49">
        <v>7.4300000000000006</v>
      </c>
      <c r="U305" s="51">
        <v>3.2149999999999999</v>
      </c>
      <c r="V305" s="47" t="str">
        <f>RIGHT(S305, LEN(S305)-7)</f>
        <v>Quản Trị Du Lịch &amp; Khách Sạn (Đại Học)</v>
      </c>
    </row>
    <row r="306" spans="1:22" s="52" customFormat="1" ht="15" x14ac:dyDescent="0.25">
      <c r="A306" s="44">
        <f t="shared" si="8"/>
        <v>295</v>
      </c>
      <c r="B306" s="45" t="s">
        <v>692</v>
      </c>
      <c r="C306" s="45" t="s">
        <v>693</v>
      </c>
      <c r="D306" s="46">
        <v>38732</v>
      </c>
      <c r="E306" s="47" t="s">
        <v>1774</v>
      </c>
      <c r="F306" s="48">
        <v>20</v>
      </c>
      <c r="G306" s="48">
        <v>7.63</v>
      </c>
      <c r="H306" s="48">
        <v>3.25</v>
      </c>
      <c r="I306" s="48">
        <v>28</v>
      </c>
      <c r="J306" s="48">
        <v>7.05</v>
      </c>
      <c r="K306" s="48">
        <v>2.84</v>
      </c>
      <c r="L306" s="49">
        <f>ROUND(T306,2)</f>
        <v>7.29</v>
      </c>
      <c r="M306" s="49">
        <f>ROUND(U306,2)</f>
        <v>3.01</v>
      </c>
      <c r="N306" s="44" t="str">
        <f t="shared" si="9"/>
        <v>Khá</v>
      </c>
      <c r="O306" s="44" t="s">
        <v>21</v>
      </c>
      <c r="P306" s="50"/>
      <c r="Q306" s="44">
        <v>82.5</v>
      </c>
      <c r="R306" s="47" t="s">
        <v>1793</v>
      </c>
      <c r="S306" s="47" t="s">
        <v>179</v>
      </c>
      <c r="T306" s="49">
        <v>7.291666666666667</v>
      </c>
      <c r="U306" s="51">
        <v>3.0108333333333328</v>
      </c>
      <c r="V306" s="47" t="str">
        <f>RIGHT(S306, LEN(S306)-7)</f>
        <v>Quản Trị Du Lịch &amp; Khách Sạn (Đại Học)</v>
      </c>
    </row>
    <row r="307" spans="1:22" s="52" customFormat="1" ht="15" x14ac:dyDescent="0.25">
      <c r="A307" s="44">
        <f t="shared" si="8"/>
        <v>296</v>
      </c>
      <c r="B307" s="45" t="s">
        <v>694</v>
      </c>
      <c r="C307" s="45" t="s">
        <v>695</v>
      </c>
      <c r="D307" s="46">
        <v>38799</v>
      </c>
      <c r="E307" s="47" t="s">
        <v>1780</v>
      </c>
      <c r="F307" s="48">
        <v>17</v>
      </c>
      <c r="G307" s="48">
        <v>5.78</v>
      </c>
      <c r="H307" s="48">
        <v>2.12</v>
      </c>
      <c r="I307" s="48">
        <v>18</v>
      </c>
      <c r="J307" s="48">
        <v>7.79</v>
      </c>
      <c r="K307" s="48">
        <v>3.38</v>
      </c>
      <c r="L307" s="49">
        <f>ROUND(T307,2)</f>
        <v>6.81</v>
      </c>
      <c r="M307" s="49">
        <f>ROUND(U307,2)</f>
        <v>2.77</v>
      </c>
      <c r="N307" s="44" t="str">
        <f t="shared" si="9"/>
        <v>Khá</v>
      </c>
      <c r="O307" s="44" t="s">
        <v>23</v>
      </c>
      <c r="P307" s="50"/>
      <c r="Q307" s="44">
        <v>92.5</v>
      </c>
      <c r="R307" s="47" t="s">
        <v>1793</v>
      </c>
      <c r="S307" s="47" t="s">
        <v>179</v>
      </c>
      <c r="T307" s="49">
        <v>6.8137142857142861</v>
      </c>
      <c r="U307" s="51">
        <v>2.7679999999999998</v>
      </c>
      <c r="V307" s="47" t="str">
        <f>RIGHT(S307, LEN(S307)-7)</f>
        <v>Quản Trị Du Lịch &amp; Khách Sạn (Đại Học)</v>
      </c>
    </row>
    <row r="308" spans="1:22" s="52" customFormat="1" ht="15" x14ac:dyDescent="0.25">
      <c r="A308" s="44">
        <f t="shared" si="8"/>
        <v>297</v>
      </c>
      <c r="B308" s="45" t="s">
        <v>696</v>
      </c>
      <c r="C308" s="45" t="s">
        <v>697</v>
      </c>
      <c r="D308" s="46">
        <v>38003</v>
      </c>
      <c r="E308" s="47" t="s">
        <v>1777</v>
      </c>
      <c r="F308" s="48">
        <v>16</v>
      </c>
      <c r="G308" s="48">
        <v>5.14</v>
      </c>
      <c r="H308" s="48">
        <v>1.88</v>
      </c>
      <c r="I308" s="48">
        <v>19</v>
      </c>
      <c r="J308" s="48">
        <v>3.59</v>
      </c>
      <c r="K308" s="48">
        <v>1.26</v>
      </c>
      <c r="L308" s="49">
        <f>ROUND(T308,2)</f>
        <v>4.3</v>
      </c>
      <c r="M308" s="49">
        <f>ROUND(U308,2)</f>
        <v>1.54</v>
      </c>
      <c r="N308" s="44" t="str">
        <f t="shared" si="9"/>
        <v>Yếu</v>
      </c>
      <c r="O308" s="44" t="s">
        <v>70</v>
      </c>
      <c r="P308" s="50"/>
      <c r="Q308" s="44">
        <v>0</v>
      </c>
      <c r="R308" s="47" t="s">
        <v>1793</v>
      </c>
      <c r="S308" s="47" t="s">
        <v>179</v>
      </c>
      <c r="T308" s="49">
        <v>4.298571428571428</v>
      </c>
      <c r="U308" s="51">
        <v>1.5434285714285714</v>
      </c>
      <c r="V308" s="47" t="str">
        <f>RIGHT(S308, LEN(S308)-7)</f>
        <v>Quản Trị Du Lịch &amp; Khách Sạn (Đại Học)</v>
      </c>
    </row>
    <row r="309" spans="1:22" s="52" customFormat="1" ht="15" x14ac:dyDescent="0.25">
      <c r="A309" s="44">
        <f t="shared" si="8"/>
        <v>298</v>
      </c>
      <c r="B309" s="45" t="s">
        <v>698</v>
      </c>
      <c r="C309" s="45" t="s">
        <v>699</v>
      </c>
      <c r="D309" s="46">
        <v>38353</v>
      </c>
      <c r="E309" s="47" t="s">
        <v>1780</v>
      </c>
      <c r="F309" s="48">
        <v>17</v>
      </c>
      <c r="G309" s="48">
        <v>0</v>
      </c>
      <c r="H309" s="48">
        <v>0</v>
      </c>
      <c r="I309" s="48">
        <v>17</v>
      </c>
      <c r="J309" s="48">
        <v>6.62</v>
      </c>
      <c r="K309" s="48">
        <v>2.56</v>
      </c>
      <c r="L309" s="49">
        <f>ROUND(T309,2)</f>
        <v>3.31</v>
      </c>
      <c r="M309" s="49">
        <f>ROUND(U309,2)</f>
        <v>1.28</v>
      </c>
      <c r="N309" s="44" t="str">
        <f t="shared" si="9"/>
        <v>Yếu</v>
      </c>
      <c r="O309" s="44" t="s">
        <v>57</v>
      </c>
      <c r="P309" s="50"/>
      <c r="Q309" s="44">
        <v>70</v>
      </c>
      <c r="R309" s="47" t="s">
        <v>1793</v>
      </c>
      <c r="S309" s="47" t="s">
        <v>179</v>
      </c>
      <c r="T309" s="49">
        <v>3.31</v>
      </c>
      <c r="U309" s="51">
        <v>1.28</v>
      </c>
      <c r="V309" s="47" t="str">
        <f>RIGHT(S309, LEN(S309)-7)</f>
        <v>Quản Trị Du Lịch &amp; Khách Sạn (Đại Học)</v>
      </c>
    </row>
    <row r="310" spans="1:22" s="52" customFormat="1" ht="15" x14ac:dyDescent="0.25">
      <c r="A310" s="44">
        <f t="shared" si="8"/>
        <v>299</v>
      </c>
      <c r="B310" s="45" t="s">
        <v>700</v>
      </c>
      <c r="C310" s="45" t="s">
        <v>701</v>
      </c>
      <c r="D310" s="46">
        <v>38874</v>
      </c>
      <c r="E310" s="47" t="s">
        <v>1778</v>
      </c>
      <c r="F310" s="48">
        <v>18</v>
      </c>
      <c r="G310" s="48">
        <v>6.71</v>
      </c>
      <c r="H310" s="48">
        <v>2.73</v>
      </c>
      <c r="I310" s="48">
        <v>19</v>
      </c>
      <c r="J310" s="48">
        <v>5.96</v>
      </c>
      <c r="K310" s="48">
        <v>2.2000000000000002</v>
      </c>
      <c r="L310" s="49">
        <f>ROUND(T310,2)</f>
        <v>6.32</v>
      </c>
      <c r="M310" s="49">
        <f>ROUND(U310,2)</f>
        <v>2.46</v>
      </c>
      <c r="N310" s="44" t="str">
        <f t="shared" si="9"/>
        <v>Trung Bình</v>
      </c>
      <c r="O310" s="44" t="s">
        <v>21</v>
      </c>
      <c r="P310" s="50"/>
      <c r="Q310" s="44">
        <v>82.5</v>
      </c>
      <c r="R310" s="47" t="s">
        <v>1795</v>
      </c>
      <c r="S310" s="47" t="s">
        <v>179</v>
      </c>
      <c r="T310" s="49">
        <v>6.324864864864864</v>
      </c>
      <c r="U310" s="51">
        <v>2.4578378378378378</v>
      </c>
      <c r="V310" s="47" t="str">
        <f>RIGHT(S310, LEN(S310)-7)</f>
        <v>Quản Trị Du Lịch &amp; Khách Sạn (Đại Học)</v>
      </c>
    </row>
    <row r="311" spans="1:22" s="52" customFormat="1" ht="15" x14ac:dyDescent="0.25">
      <c r="A311" s="44">
        <f t="shared" si="8"/>
        <v>300</v>
      </c>
      <c r="B311" s="45" t="s">
        <v>702</v>
      </c>
      <c r="C311" s="45" t="s">
        <v>703</v>
      </c>
      <c r="D311" s="46">
        <v>38889</v>
      </c>
      <c r="E311" s="47" t="s">
        <v>1774</v>
      </c>
      <c r="F311" s="48">
        <v>13</v>
      </c>
      <c r="G311" s="48">
        <v>4.3499999999999996</v>
      </c>
      <c r="H311" s="48">
        <v>1.3</v>
      </c>
      <c r="I311" s="48">
        <v>17</v>
      </c>
      <c r="J311" s="48">
        <v>6.08</v>
      </c>
      <c r="K311" s="48">
        <v>2.21</v>
      </c>
      <c r="L311" s="49">
        <f>ROUND(T311,2)</f>
        <v>5.33</v>
      </c>
      <c r="M311" s="49">
        <f>ROUND(U311,2)</f>
        <v>1.82</v>
      </c>
      <c r="N311" s="44" t="str">
        <f t="shared" si="9"/>
        <v>Yếu</v>
      </c>
      <c r="O311" s="44" t="s">
        <v>57</v>
      </c>
      <c r="P311" s="50"/>
      <c r="Q311" s="44">
        <v>77.5</v>
      </c>
      <c r="R311" s="47" t="s">
        <v>1793</v>
      </c>
      <c r="S311" s="47" t="s">
        <v>179</v>
      </c>
      <c r="T311" s="49">
        <v>5.3303333333333329</v>
      </c>
      <c r="U311" s="51">
        <v>1.8156666666666665</v>
      </c>
      <c r="V311" s="47" t="str">
        <f>RIGHT(S311, LEN(S311)-7)</f>
        <v>Quản Trị Du Lịch &amp; Khách Sạn (Đại Học)</v>
      </c>
    </row>
    <row r="312" spans="1:22" s="52" customFormat="1" ht="15" x14ac:dyDescent="0.25">
      <c r="A312" s="44">
        <f t="shared" si="8"/>
        <v>301</v>
      </c>
      <c r="B312" s="45" t="s">
        <v>704</v>
      </c>
      <c r="C312" s="45" t="s">
        <v>705</v>
      </c>
      <c r="D312" s="46">
        <v>38766</v>
      </c>
      <c r="E312" s="47" t="s">
        <v>1780</v>
      </c>
      <c r="F312" s="48">
        <v>17</v>
      </c>
      <c r="G312" s="48">
        <v>7.4</v>
      </c>
      <c r="H312" s="48">
        <v>3.09</v>
      </c>
      <c r="I312" s="48">
        <v>17</v>
      </c>
      <c r="J312" s="48">
        <v>6.29</v>
      </c>
      <c r="K312" s="48">
        <v>2.36</v>
      </c>
      <c r="L312" s="49">
        <f>ROUND(T312,2)</f>
        <v>6.85</v>
      </c>
      <c r="M312" s="49">
        <f>ROUND(U312,2)</f>
        <v>2.73</v>
      </c>
      <c r="N312" s="44" t="str">
        <f t="shared" si="9"/>
        <v>Khá</v>
      </c>
      <c r="O312" s="44" t="s">
        <v>62</v>
      </c>
      <c r="P312" s="50"/>
      <c r="Q312" s="44">
        <v>45</v>
      </c>
      <c r="R312" s="47" t="s">
        <v>1793</v>
      </c>
      <c r="S312" s="47" t="s">
        <v>179</v>
      </c>
      <c r="T312" s="49">
        <v>6.8450000000000006</v>
      </c>
      <c r="U312" s="51">
        <v>2.7250000000000001</v>
      </c>
      <c r="V312" s="47" t="str">
        <f>RIGHT(S312, LEN(S312)-7)</f>
        <v>Quản Trị Du Lịch &amp; Khách Sạn (Đại Học)</v>
      </c>
    </row>
    <row r="313" spans="1:22" s="52" customFormat="1" ht="15" x14ac:dyDescent="0.25">
      <c r="A313" s="44">
        <f t="shared" si="8"/>
        <v>302</v>
      </c>
      <c r="B313" s="45" t="s">
        <v>706</v>
      </c>
      <c r="C313" s="45" t="s">
        <v>707</v>
      </c>
      <c r="D313" s="46">
        <v>38930</v>
      </c>
      <c r="E313" s="47" t="s">
        <v>1776</v>
      </c>
      <c r="F313" s="48">
        <v>19</v>
      </c>
      <c r="G313" s="48">
        <v>6.76</v>
      </c>
      <c r="H313" s="48">
        <v>2.73</v>
      </c>
      <c r="I313" s="48">
        <v>19</v>
      </c>
      <c r="J313" s="48">
        <v>6.86</v>
      </c>
      <c r="K313" s="48">
        <v>2.74</v>
      </c>
      <c r="L313" s="49">
        <f>ROUND(T313,2)</f>
        <v>6.81</v>
      </c>
      <c r="M313" s="49">
        <f>ROUND(U313,2)</f>
        <v>2.74</v>
      </c>
      <c r="N313" s="44" t="str">
        <f t="shared" si="9"/>
        <v>Khá</v>
      </c>
      <c r="O313" s="44" t="s">
        <v>23</v>
      </c>
      <c r="P313" s="50"/>
      <c r="Q313" s="44">
        <v>90</v>
      </c>
      <c r="R313" s="47" t="s">
        <v>1794</v>
      </c>
      <c r="S313" s="47" t="s">
        <v>179</v>
      </c>
      <c r="T313" s="49">
        <v>6.81</v>
      </c>
      <c r="U313" s="51">
        <v>2.7350000000000003</v>
      </c>
      <c r="V313" s="47" t="str">
        <f>RIGHT(S313, LEN(S313)-7)</f>
        <v>Quản Trị Du Lịch &amp; Khách Sạn (Đại Học)</v>
      </c>
    </row>
    <row r="314" spans="1:22" s="52" customFormat="1" ht="15" x14ac:dyDescent="0.25">
      <c r="A314" s="44">
        <f t="shared" si="8"/>
        <v>303</v>
      </c>
      <c r="B314" s="45" t="s">
        <v>106</v>
      </c>
      <c r="C314" s="45" t="s">
        <v>107</v>
      </c>
      <c r="D314" s="46">
        <v>38782</v>
      </c>
      <c r="E314" s="47" t="s">
        <v>1779</v>
      </c>
      <c r="F314" s="48">
        <v>17</v>
      </c>
      <c r="G314" s="48">
        <v>7.77</v>
      </c>
      <c r="H314" s="48">
        <v>3.27</v>
      </c>
      <c r="I314" s="48">
        <v>18</v>
      </c>
      <c r="J314" s="48">
        <v>7.27</v>
      </c>
      <c r="K314" s="48">
        <v>3.04</v>
      </c>
      <c r="L314" s="49">
        <f>ROUND(T314,2)</f>
        <v>7.51</v>
      </c>
      <c r="M314" s="49">
        <f>ROUND(U314,2)</f>
        <v>3.15</v>
      </c>
      <c r="N314" s="44" t="str">
        <f t="shared" si="9"/>
        <v>Khá</v>
      </c>
      <c r="O314" s="44" t="s">
        <v>21</v>
      </c>
      <c r="P314" s="50"/>
      <c r="Q314" s="44">
        <v>84.5</v>
      </c>
      <c r="R314" s="47" t="s">
        <v>1790</v>
      </c>
      <c r="S314" s="47" t="s">
        <v>179</v>
      </c>
      <c r="T314" s="49">
        <v>7.5128571428571425</v>
      </c>
      <c r="U314" s="51">
        <v>3.1517142857142857</v>
      </c>
      <c r="V314" s="47" t="str">
        <f>RIGHT(S314, LEN(S314)-7)</f>
        <v>Quản Trị Du Lịch &amp; Khách Sạn (Đại Học)</v>
      </c>
    </row>
    <row r="315" spans="1:22" s="52" customFormat="1" ht="15" x14ac:dyDescent="0.25">
      <c r="A315" s="44">
        <f t="shared" si="8"/>
        <v>304</v>
      </c>
      <c r="B315" s="45" t="s">
        <v>108</v>
      </c>
      <c r="C315" s="45" t="s">
        <v>109</v>
      </c>
      <c r="D315" s="46">
        <v>39071</v>
      </c>
      <c r="E315" s="47" t="s">
        <v>1775</v>
      </c>
      <c r="F315" s="48">
        <v>6</v>
      </c>
      <c r="G315" s="48">
        <v>8.5500000000000007</v>
      </c>
      <c r="H315" s="48">
        <v>4</v>
      </c>
      <c r="I315" s="48">
        <v>19</v>
      </c>
      <c r="J315" s="48">
        <v>7.55</v>
      </c>
      <c r="K315" s="48">
        <v>3.26</v>
      </c>
      <c r="L315" s="49">
        <f>ROUND(T315,2)</f>
        <v>7.79</v>
      </c>
      <c r="M315" s="49">
        <f>ROUND(U315,2)</f>
        <v>3.44</v>
      </c>
      <c r="N315" s="44" t="str">
        <f t="shared" si="9"/>
        <v>Giỏi</v>
      </c>
      <c r="O315" s="44" t="s">
        <v>23</v>
      </c>
      <c r="P315" s="50" t="s">
        <v>1758</v>
      </c>
      <c r="Q315" s="44">
        <v>90</v>
      </c>
      <c r="R315" s="47" t="s">
        <v>1791</v>
      </c>
      <c r="S315" s="47" t="s">
        <v>179</v>
      </c>
      <c r="T315" s="49">
        <v>7.79</v>
      </c>
      <c r="U315" s="51">
        <v>3.4375999999999998</v>
      </c>
      <c r="V315" s="47" t="str">
        <f>RIGHT(S315, LEN(S315)-7)</f>
        <v>Quản Trị Du Lịch &amp; Khách Sạn (Đại Học)</v>
      </c>
    </row>
    <row r="316" spans="1:22" s="52" customFormat="1" ht="15" x14ac:dyDescent="0.25">
      <c r="A316" s="44">
        <f t="shared" si="8"/>
        <v>305</v>
      </c>
      <c r="B316" s="45" t="s">
        <v>708</v>
      </c>
      <c r="C316" s="45" t="s">
        <v>709</v>
      </c>
      <c r="D316" s="46">
        <v>38969</v>
      </c>
      <c r="E316" s="47" t="s">
        <v>1775</v>
      </c>
      <c r="F316" s="48">
        <v>17</v>
      </c>
      <c r="G316" s="48">
        <v>6.8</v>
      </c>
      <c r="H316" s="48">
        <v>2.66</v>
      </c>
      <c r="I316" s="48">
        <v>17</v>
      </c>
      <c r="J316" s="48">
        <v>6.31</v>
      </c>
      <c r="K316" s="48">
        <v>2.4</v>
      </c>
      <c r="L316" s="49">
        <f>ROUND(T316,2)</f>
        <v>6.56</v>
      </c>
      <c r="M316" s="49">
        <f>ROUND(U316,2)</f>
        <v>2.5299999999999998</v>
      </c>
      <c r="N316" s="44" t="str">
        <f t="shared" si="9"/>
        <v>Trung Bình</v>
      </c>
      <c r="O316" s="44" t="s">
        <v>21</v>
      </c>
      <c r="P316" s="50"/>
      <c r="Q316" s="44">
        <v>85</v>
      </c>
      <c r="R316" s="47" t="s">
        <v>1791</v>
      </c>
      <c r="S316" s="47" t="s">
        <v>179</v>
      </c>
      <c r="T316" s="49">
        <v>6.5549999999999997</v>
      </c>
      <c r="U316" s="51">
        <v>2.5299999999999998</v>
      </c>
      <c r="V316" s="47" t="str">
        <f>RIGHT(S316, LEN(S316)-7)</f>
        <v>Quản Trị Du Lịch &amp; Khách Sạn (Đại Học)</v>
      </c>
    </row>
    <row r="317" spans="1:22" s="52" customFormat="1" ht="15" x14ac:dyDescent="0.25">
      <c r="A317" s="44">
        <f t="shared" si="8"/>
        <v>306</v>
      </c>
      <c r="B317" s="45" t="s">
        <v>110</v>
      </c>
      <c r="C317" s="45" t="s">
        <v>53</v>
      </c>
      <c r="D317" s="46">
        <v>38898</v>
      </c>
      <c r="E317" s="47" t="s">
        <v>1776</v>
      </c>
      <c r="F317" s="48">
        <v>19</v>
      </c>
      <c r="G317" s="48">
        <v>7.54</v>
      </c>
      <c r="H317" s="48">
        <v>3.26</v>
      </c>
      <c r="I317" s="48">
        <v>19</v>
      </c>
      <c r="J317" s="48">
        <v>7.45</v>
      </c>
      <c r="K317" s="48">
        <v>3.19</v>
      </c>
      <c r="L317" s="49">
        <f>ROUND(T317,2)</f>
        <v>7.5</v>
      </c>
      <c r="M317" s="49">
        <f>ROUND(U317,2)</f>
        <v>3.23</v>
      </c>
      <c r="N317" s="44" t="str">
        <f t="shared" si="9"/>
        <v>Khá</v>
      </c>
      <c r="O317" s="44" t="s">
        <v>23</v>
      </c>
      <c r="P317" s="50"/>
      <c r="Q317" s="44">
        <v>100</v>
      </c>
      <c r="R317" s="47" t="s">
        <v>1794</v>
      </c>
      <c r="S317" s="47" t="s">
        <v>179</v>
      </c>
      <c r="T317" s="49">
        <v>7.4950000000000001</v>
      </c>
      <c r="U317" s="51">
        <v>3.2250000000000001</v>
      </c>
      <c r="V317" s="47" t="str">
        <f>RIGHT(S317, LEN(S317)-7)</f>
        <v>Quản Trị Du Lịch &amp; Khách Sạn (Đại Học)</v>
      </c>
    </row>
    <row r="318" spans="1:22" s="52" customFormat="1" ht="15" x14ac:dyDescent="0.25">
      <c r="A318" s="44">
        <f t="shared" si="8"/>
        <v>307</v>
      </c>
      <c r="B318" s="45" t="s">
        <v>710</v>
      </c>
      <c r="C318" s="45" t="s">
        <v>711</v>
      </c>
      <c r="D318" s="46">
        <v>38958</v>
      </c>
      <c r="E318" s="47" t="s">
        <v>1775</v>
      </c>
      <c r="F318" s="48">
        <v>19</v>
      </c>
      <c r="G318" s="48">
        <v>7.21</v>
      </c>
      <c r="H318" s="48">
        <v>2.93</v>
      </c>
      <c r="I318" s="48">
        <v>17</v>
      </c>
      <c r="J318" s="48">
        <v>6.09</v>
      </c>
      <c r="K318" s="48">
        <v>2.29</v>
      </c>
      <c r="L318" s="49">
        <f>ROUND(T318,2)</f>
        <v>6.68</v>
      </c>
      <c r="M318" s="49">
        <f>ROUND(U318,2)</f>
        <v>2.63</v>
      </c>
      <c r="N318" s="44" t="str">
        <f t="shared" si="9"/>
        <v>Trung Bình</v>
      </c>
      <c r="O318" s="44" t="s">
        <v>21</v>
      </c>
      <c r="P318" s="50"/>
      <c r="Q318" s="44">
        <v>87.5</v>
      </c>
      <c r="R318" s="47" t="s">
        <v>1791</v>
      </c>
      <c r="S318" s="47" t="s">
        <v>179</v>
      </c>
      <c r="T318" s="49">
        <v>6.681111111111111</v>
      </c>
      <c r="U318" s="51">
        <v>2.6277777777777778</v>
      </c>
      <c r="V318" s="47" t="str">
        <f>RIGHT(S318, LEN(S318)-7)</f>
        <v>Quản Trị Du Lịch &amp; Khách Sạn (Đại Học)</v>
      </c>
    </row>
    <row r="319" spans="1:22" s="52" customFormat="1" ht="15" x14ac:dyDescent="0.25">
      <c r="A319" s="44">
        <f t="shared" si="8"/>
        <v>308</v>
      </c>
      <c r="B319" s="45" t="s">
        <v>712</v>
      </c>
      <c r="C319" s="45" t="s">
        <v>713</v>
      </c>
      <c r="D319" s="46">
        <v>38755</v>
      </c>
      <c r="E319" s="47" t="s">
        <v>1773</v>
      </c>
      <c r="F319" s="48">
        <v>19</v>
      </c>
      <c r="G319" s="48">
        <v>5.22</v>
      </c>
      <c r="H319" s="48">
        <v>1.94</v>
      </c>
      <c r="I319" s="48">
        <v>19</v>
      </c>
      <c r="J319" s="48">
        <v>6.14</v>
      </c>
      <c r="K319" s="48">
        <v>2.34</v>
      </c>
      <c r="L319" s="49">
        <f>ROUND(T319,2)</f>
        <v>5.68</v>
      </c>
      <c r="M319" s="49">
        <f>ROUND(U319,2)</f>
        <v>2.14</v>
      </c>
      <c r="N319" s="44" t="str">
        <f t="shared" si="9"/>
        <v>Trung Bình</v>
      </c>
      <c r="O319" s="44" t="s">
        <v>62</v>
      </c>
      <c r="P319" s="50"/>
      <c r="Q319" s="44">
        <v>41.5</v>
      </c>
      <c r="R319" s="47" t="s">
        <v>1792</v>
      </c>
      <c r="S319" s="47" t="s">
        <v>179</v>
      </c>
      <c r="T319" s="49">
        <v>5.68</v>
      </c>
      <c r="U319" s="51">
        <v>2.1399999999999997</v>
      </c>
      <c r="V319" s="47" t="str">
        <f>RIGHT(S319, LEN(S319)-7)</f>
        <v>Quản Trị Du Lịch &amp; Khách Sạn (Đại Học)</v>
      </c>
    </row>
    <row r="320" spans="1:22" s="52" customFormat="1" ht="15" x14ac:dyDescent="0.25">
      <c r="A320" s="44">
        <f t="shared" si="8"/>
        <v>309</v>
      </c>
      <c r="B320" s="45" t="s">
        <v>714</v>
      </c>
      <c r="C320" s="45" t="s">
        <v>715</v>
      </c>
      <c r="D320" s="46">
        <v>38971</v>
      </c>
      <c r="E320" s="47" t="s">
        <v>1780</v>
      </c>
      <c r="F320" s="48">
        <v>14</v>
      </c>
      <c r="G320" s="48">
        <v>5.63</v>
      </c>
      <c r="H320" s="48">
        <v>1.99</v>
      </c>
      <c r="I320" s="48">
        <v>17</v>
      </c>
      <c r="J320" s="48">
        <v>5.89</v>
      </c>
      <c r="K320" s="48">
        <v>2.36</v>
      </c>
      <c r="L320" s="49">
        <f>ROUND(T320,2)</f>
        <v>5.77</v>
      </c>
      <c r="M320" s="49">
        <f>ROUND(U320,2)</f>
        <v>2.19</v>
      </c>
      <c r="N320" s="44" t="str">
        <f t="shared" si="9"/>
        <v>Trung Bình</v>
      </c>
      <c r="O320" s="44" t="s">
        <v>57</v>
      </c>
      <c r="P320" s="50"/>
      <c r="Q320" s="44">
        <v>77.5</v>
      </c>
      <c r="R320" s="47" t="s">
        <v>1793</v>
      </c>
      <c r="S320" s="47" t="s">
        <v>179</v>
      </c>
      <c r="T320" s="49">
        <v>5.7725806451612902</v>
      </c>
      <c r="U320" s="51">
        <v>2.1929032258064511</v>
      </c>
      <c r="V320" s="47" t="str">
        <f>RIGHT(S320, LEN(S320)-7)</f>
        <v>Quản Trị Du Lịch &amp; Khách Sạn (Đại Học)</v>
      </c>
    </row>
    <row r="321" spans="1:22" s="52" customFormat="1" ht="15" x14ac:dyDescent="0.25">
      <c r="A321" s="44">
        <f t="shared" si="8"/>
        <v>310</v>
      </c>
      <c r="B321" s="45" t="s">
        <v>716</v>
      </c>
      <c r="C321" s="45" t="s">
        <v>717</v>
      </c>
      <c r="D321" s="46">
        <v>39016</v>
      </c>
      <c r="E321" s="47" t="s">
        <v>1779</v>
      </c>
      <c r="F321" s="48">
        <v>17</v>
      </c>
      <c r="G321" s="48">
        <v>6.71</v>
      </c>
      <c r="H321" s="48">
        <v>2.7</v>
      </c>
      <c r="I321" s="48">
        <v>19</v>
      </c>
      <c r="J321" s="48">
        <v>6.57</v>
      </c>
      <c r="K321" s="48">
        <v>2.57</v>
      </c>
      <c r="L321" s="49">
        <f>ROUND(T321,2)</f>
        <v>6.64</v>
      </c>
      <c r="M321" s="49">
        <f>ROUND(U321,2)</f>
        <v>2.63</v>
      </c>
      <c r="N321" s="44" t="str">
        <f t="shared" si="9"/>
        <v>Trung Bình</v>
      </c>
      <c r="O321" s="44" t="s">
        <v>21</v>
      </c>
      <c r="P321" s="50"/>
      <c r="Q321" s="44">
        <v>82.5</v>
      </c>
      <c r="R321" s="47" t="s">
        <v>1790</v>
      </c>
      <c r="S321" s="47" t="s">
        <v>179</v>
      </c>
      <c r="T321" s="49">
        <v>6.6361111111111111</v>
      </c>
      <c r="U321" s="51">
        <v>2.631388888888889</v>
      </c>
      <c r="V321" s="47" t="str">
        <f>RIGHT(S321, LEN(S321)-7)</f>
        <v>Quản Trị Du Lịch &amp; Khách Sạn (Đại Học)</v>
      </c>
    </row>
    <row r="322" spans="1:22" s="52" customFormat="1" ht="15" x14ac:dyDescent="0.25">
      <c r="A322" s="44">
        <f t="shared" si="8"/>
        <v>311</v>
      </c>
      <c r="B322" s="45" t="s">
        <v>718</v>
      </c>
      <c r="C322" s="45" t="s">
        <v>719</v>
      </c>
      <c r="D322" s="46">
        <v>38751</v>
      </c>
      <c r="E322" s="47" t="s">
        <v>1776</v>
      </c>
      <c r="F322" s="48">
        <v>19</v>
      </c>
      <c r="G322" s="48">
        <v>6.29</v>
      </c>
      <c r="H322" s="48">
        <v>2.4</v>
      </c>
      <c r="I322" s="48">
        <v>19</v>
      </c>
      <c r="J322" s="48">
        <v>6.31</v>
      </c>
      <c r="K322" s="48">
        <v>2.42</v>
      </c>
      <c r="L322" s="49">
        <f>ROUND(T322,2)</f>
        <v>6.3</v>
      </c>
      <c r="M322" s="49">
        <f>ROUND(U322,2)</f>
        <v>2.41</v>
      </c>
      <c r="N322" s="44" t="str">
        <f t="shared" si="9"/>
        <v>Trung Bình</v>
      </c>
      <c r="O322" s="44" t="s">
        <v>21</v>
      </c>
      <c r="P322" s="50"/>
      <c r="Q322" s="44">
        <v>80</v>
      </c>
      <c r="R322" s="47" t="s">
        <v>1794</v>
      </c>
      <c r="S322" s="47" t="s">
        <v>179</v>
      </c>
      <c r="T322" s="49">
        <v>6.3</v>
      </c>
      <c r="U322" s="51">
        <v>2.41</v>
      </c>
      <c r="V322" s="47" t="str">
        <f>RIGHT(S322, LEN(S322)-7)</f>
        <v>Quản Trị Du Lịch &amp; Khách Sạn (Đại Học)</v>
      </c>
    </row>
    <row r="323" spans="1:22" s="52" customFormat="1" ht="15" x14ac:dyDescent="0.25">
      <c r="A323" s="44">
        <f t="shared" si="8"/>
        <v>312</v>
      </c>
      <c r="B323" s="45" t="s">
        <v>720</v>
      </c>
      <c r="C323" s="45" t="s">
        <v>721</v>
      </c>
      <c r="D323" s="46">
        <v>39069</v>
      </c>
      <c r="E323" s="47" t="s">
        <v>1774</v>
      </c>
      <c r="F323" s="48">
        <v>13</v>
      </c>
      <c r="G323" s="48">
        <v>3.29</v>
      </c>
      <c r="H323" s="48">
        <v>0.77</v>
      </c>
      <c r="I323" s="48">
        <v>18</v>
      </c>
      <c r="J323" s="48">
        <v>4.46</v>
      </c>
      <c r="K323" s="48">
        <v>1.57</v>
      </c>
      <c r="L323" s="49">
        <f>ROUND(T323,2)</f>
        <v>3.97</v>
      </c>
      <c r="M323" s="49">
        <f>ROUND(U323,2)</f>
        <v>1.23</v>
      </c>
      <c r="N323" s="44" t="str">
        <f t="shared" si="9"/>
        <v>Yếu</v>
      </c>
      <c r="O323" s="44" t="s">
        <v>62</v>
      </c>
      <c r="P323" s="50"/>
      <c r="Q323" s="44">
        <v>42.5</v>
      </c>
      <c r="R323" s="47" t="s">
        <v>1793</v>
      </c>
      <c r="S323" s="47" t="s">
        <v>179</v>
      </c>
      <c r="T323" s="49">
        <v>3.9693548387096778</v>
      </c>
      <c r="U323" s="51">
        <v>1.2345161290322582</v>
      </c>
      <c r="V323" s="47" t="str">
        <f>RIGHT(S323, LEN(S323)-7)</f>
        <v>Quản Trị Du Lịch &amp; Khách Sạn (Đại Học)</v>
      </c>
    </row>
    <row r="324" spans="1:22" s="52" customFormat="1" ht="15" x14ac:dyDescent="0.25">
      <c r="A324" s="44">
        <f t="shared" si="8"/>
        <v>313</v>
      </c>
      <c r="B324" s="45" t="s">
        <v>722</v>
      </c>
      <c r="C324" s="45" t="s">
        <v>723</v>
      </c>
      <c r="D324" s="46">
        <v>38780</v>
      </c>
      <c r="E324" s="47" t="s">
        <v>1780</v>
      </c>
      <c r="F324" s="48">
        <v>17</v>
      </c>
      <c r="G324" s="48">
        <v>6.83</v>
      </c>
      <c r="H324" s="48">
        <v>2.62</v>
      </c>
      <c r="I324" s="48">
        <v>18</v>
      </c>
      <c r="J324" s="48">
        <v>4.83</v>
      </c>
      <c r="K324" s="48">
        <v>1.75</v>
      </c>
      <c r="L324" s="49">
        <f>ROUND(T324,2)</f>
        <v>5.8</v>
      </c>
      <c r="M324" s="49">
        <f>ROUND(U324,2)</f>
        <v>2.17</v>
      </c>
      <c r="N324" s="44" t="str">
        <f t="shared" si="9"/>
        <v>Trung Bình</v>
      </c>
      <c r="O324" s="44" t="s">
        <v>57</v>
      </c>
      <c r="P324" s="50"/>
      <c r="Q324" s="44">
        <v>75</v>
      </c>
      <c r="R324" s="47" t="s">
        <v>1793</v>
      </c>
      <c r="S324" s="47" t="s">
        <v>179</v>
      </c>
      <c r="T324" s="49">
        <v>5.8014285714285716</v>
      </c>
      <c r="U324" s="51">
        <v>2.1725714285714282</v>
      </c>
      <c r="V324" s="47" t="str">
        <f>RIGHT(S324, LEN(S324)-7)</f>
        <v>Quản Trị Du Lịch &amp; Khách Sạn (Đại Học)</v>
      </c>
    </row>
    <row r="325" spans="1:22" s="52" customFormat="1" ht="15" x14ac:dyDescent="0.25">
      <c r="A325" s="44">
        <f t="shared" si="8"/>
        <v>314</v>
      </c>
      <c r="B325" s="45" t="s">
        <v>724</v>
      </c>
      <c r="C325" s="45" t="s">
        <v>725</v>
      </c>
      <c r="D325" s="46">
        <v>39059</v>
      </c>
      <c r="E325" s="47" t="s">
        <v>1775</v>
      </c>
      <c r="F325" s="48">
        <v>19</v>
      </c>
      <c r="G325" s="48">
        <v>7.86</v>
      </c>
      <c r="H325" s="48">
        <v>3.37</v>
      </c>
      <c r="I325" s="48">
        <v>17</v>
      </c>
      <c r="J325" s="48">
        <v>7.18</v>
      </c>
      <c r="K325" s="48">
        <v>2.95</v>
      </c>
      <c r="L325" s="49">
        <f>ROUND(T325,2)</f>
        <v>7.54</v>
      </c>
      <c r="M325" s="49">
        <f>ROUND(U325,2)</f>
        <v>3.17</v>
      </c>
      <c r="N325" s="44" t="str">
        <f t="shared" si="9"/>
        <v>Khá</v>
      </c>
      <c r="O325" s="44" t="s">
        <v>21</v>
      </c>
      <c r="P325" s="50"/>
      <c r="Q325" s="44">
        <v>83.5</v>
      </c>
      <c r="R325" s="47" t="s">
        <v>1791</v>
      </c>
      <c r="S325" s="47" t="s">
        <v>179</v>
      </c>
      <c r="T325" s="49">
        <v>7.5388888888888879</v>
      </c>
      <c r="U325" s="51">
        <v>3.1716666666666669</v>
      </c>
      <c r="V325" s="47" t="str">
        <f>RIGHT(S325, LEN(S325)-7)</f>
        <v>Quản Trị Du Lịch &amp; Khách Sạn (Đại Học)</v>
      </c>
    </row>
    <row r="326" spans="1:22" s="52" customFormat="1" ht="15" x14ac:dyDescent="0.25">
      <c r="A326" s="44">
        <f t="shared" si="8"/>
        <v>315</v>
      </c>
      <c r="B326" s="45" t="s">
        <v>111</v>
      </c>
      <c r="C326" s="45" t="s">
        <v>112</v>
      </c>
      <c r="D326" s="46">
        <v>39082</v>
      </c>
      <c r="E326" s="47" t="s">
        <v>1773</v>
      </c>
      <c r="F326" s="48">
        <v>19</v>
      </c>
      <c r="G326" s="48">
        <v>8.73</v>
      </c>
      <c r="H326" s="48">
        <v>3.86</v>
      </c>
      <c r="I326" s="48">
        <v>18</v>
      </c>
      <c r="J326" s="48">
        <v>8.69</v>
      </c>
      <c r="K326" s="48">
        <v>3.79</v>
      </c>
      <c r="L326" s="49">
        <f>ROUND(T326,2)</f>
        <v>8.7100000000000009</v>
      </c>
      <c r="M326" s="49">
        <f>ROUND(U326,2)</f>
        <v>3.83</v>
      </c>
      <c r="N326" s="44" t="str">
        <f t="shared" si="9"/>
        <v>Xuất sắc</v>
      </c>
      <c r="O326" s="44" t="s">
        <v>23</v>
      </c>
      <c r="P326" s="50" t="s">
        <v>1758</v>
      </c>
      <c r="Q326" s="44">
        <v>90</v>
      </c>
      <c r="R326" s="47" t="s">
        <v>1792</v>
      </c>
      <c r="S326" s="47" t="s">
        <v>179</v>
      </c>
      <c r="T326" s="49">
        <v>8.7105405405405403</v>
      </c>
      <c r="U326" s="51">
        <v>3.8259459459459459</v>
      </c>
      <c r="V326" s="47" t="str">
        <f>RIGHT(S326, LEN(S326)-7)</f>
        <v>Quản Trị Du Lịch &amp; Khách Sạn (Đại Học)</v>
      </c>
    </row>
    <row r="327" spans="1:22" s="52" customFormat="1" ht="15" x14ac:dyDescent="0.25">
      <c r="A327" s="44">
        <f t="shared" si="8"/>
        <v>316</v>
      </c>
      <c r="B327" s="45" t="s">
        <v>726</v>
      </c>
      <c r="C327" s="45" t="s">
        <v>727</v>
      </c>
      <c r="D327" s="46">
        <v>38775</v>
      </c>
      <c r="E327" s="47" t="s">
        <v>1779</v>
      </c>
      <c r="F327" s="48">
        <v>19</v>
      </c>
      <c r="G327" s="48">
        <v>7.53</v>
      </c>
      <c r="H327" s="48">
        <v>3.18</v>
      </c>
      <c r="I327" s="48">
        <v>19</v>
      </c>
      <c r="J327" s="48">
        <v>7.77</v>
      </c>
      <c r="K327" s="48">
        <v>3.36</v>
      </c>
      <c r="L327" s="49">
        <f>ROUND(T327,2)</f>
        <v>7.65</v>
      </c>
      <c r="M327" s="49">
        <f>ROUND(U327,2)</f>
        <v>3.27</v>
      </c>
      <c r="N327" s="44" t="str">
        <f t="shared" si="9"/>
        <v>Khá</v>
      </c>
      <c r="O327" s="44" t="s">
        <v>21</v>
      </c>
      <c r="P327" s="50"/>
      <c r="Q327" s="44">
        <v>87</v>
      </c>
      <c r="R327" s="47" t="s">
        <v>1790</v>
      </c>
      <c r="S327" s="47" t="s">
        <v>179</v>
      </c>
      <c r="T327" s="49">
        <v>7.6499999999999995</v>
      </c>
      <c r="U327" s="51">
        <v>3.2699999999999996</v>
      </c>
      <c r="V327" s="47" t="str">
        <f>RIGHT(S327, LEN(S327)-7)</f>
        <v>Quản Trị Du Lịch &amp; Khách Sạn (Đại Học)</v>
      </c>
    </row>
    <row r="328" spans="1:22" s="52" customFormat="1" ht="15" x14ac:dyDescent="0.25">
      <c r="A328" s="44">
        <f t="shared" si="8"/>
        <v>317</v>
      </c>
      <c r="B328" s="45" t="s">
        <v>728</v>
      </c>
      <c r="C328" s="45" t="s">
        <v>729</v>
      </c>
      <c r="D328" s="46">
        <v>39005</v>
      </c>
      <c r="E328" s="47" t="s">
        <v>1776</v>
      </c>
      <c r="F328" s="48">
        <v>17</v>
      </c>
      <c r="G328" s="48">
        <v>6.44</v>
      </c>
      <c r="H328" s="48">
        <v>2.5</v>
      </c>
      <c r="I328" s="48">
        <v>19</v>
      </c>
      <c r="J328" s="48">
        <v>7.3</v>
      </c>
      <c r="K328" s="48">
        <v>3.12</v>
      </c>
      <c r="L328" s="49">
        <f>ROUND(T328,2)</f>
        <v>6.89</v>
      </c>
      <c r="M328" s="49">
        <f>ROUND(U328,2)</f>
        <v>2.83</v>
      </c>
      <c r="N328" s="44" t="str">
        <f t="shared" si="9"/>
        <v>Khá</v>
      </c>
      <c r="O328" s="44" t="s">
        <v>21</v>
      </c>
      <c r="P328" s="50"/>
      <c r="Q328" s="44">
        <v>80</v>
      </c>
      <c r="R328" s="47" t="s">
        <v>1794</v>
      </c>
      <c r="S328" s="47" t="s">
        <v>179</v>
      </c>
      <c r="T328" s="49">
        <v>6.8938888888888892</v>
      </c>
      <c r="U328" s="51">
        <v>2.8272222222222223</v>
      </c>
      <c r="V328" s="47" t="str">
        <f>RIGHT(S328, LEN(S328)-7)</f>
        <v>Quản Trị Du Lịch &amp; Khách Sạn (Đại Học)</v>
      </c>
    </row>
    <row r="329" spans="1:22" s="52" customFormat="1" ht="15" x14ac:dyDescent="0.25">
      <c r="A329" s="44">
        <f t="shared" si="8"/>
        <v>318</v>
      </c>
      <c r="B329" s="45" t="s">
        <v>730</v>
      </c>
      <c r="C329" s="45" t="s">
        <v>731</v>
      </c>
      <c r="D329" s="46">
        <v>38988</v>
      </c>
      <c r="E329" s="47" t="s">
        <v>1779</v>
      </c>
      <c r="F329" s="48">
        <v>17</v>
      </c>
      <c r="G329" s="48">
        <v>5.79</v>
      </c>
      <c r="H329" s="48">
        <v>2.15</v>
      </c>
      <c r="I329" s="48">
        <v>19</v>
      </c>
      <c r="J329" s="48">
        <v>5.95</v>
      </c>
      <c r="K329" s="48">
        <v>2.17</v>
      </c>
      <c r="L329" s="49">
        <f>ROUND(T329,2)</f>
        <v>5.87</v>
      </c>
      <c r="M329" s="49">
        <f>ROUND(U329,2)</f>
        <v>2.16</v>
      </c>
      <c r="N329" s="44" t="str">
        <f t="shared" si="9"/>
        <v>Trung Bình</v>
      </c>
      <c r="O329" s="44" t="s">
        <v>21</v>
      </c>
      <c r="P329" s="50"/>
      <c r="Q329" s="44">
        <v>87</v>
      </c>
      <c r="R329" s="47" t="s">
        <v>1790</v>
      </c>
      <c r="S329" s="47" t="s">
        <v>179</v>
      </c>
      <c r="T329" s="49">
        <v>5.8744444444444452</v>
      </c>
      <c r="U329" s="51">
        <v>2.1605555555555558</v>
      </c>
      <c r="V329" s="47" t="str">
        <f>RIGHT(S329, LEN(S329)-7)</f>
        <v>Quản Trị Du Lịch &amp; Khách Sạn (Đại Học)</v>
      </c>
    </row>
    <row r="330" spans="1:22" s="52" customFormat="1" ht="15" x14ac:dyDescent="0.25">
      <c r="A330" s="44">
        <f t="shared" si="8"/>
        <v>319</v>
      </c>
      <c r="B330" s="45" t="s">
        <v>732</v>
      </c>
      <c r="C330" s="45" t="s">
        <v>733</v>
      </c>
      <c r="D330" s="46">
        <v>38688</v>
      </c>
      <c r="E330" s="47" t="s">
        <v>1779</v>
      </c>
      <c r="F330" s="48">
        <v>19</v>
      </c>
      <c r="G330" s="48">
        <v>7.98</v>
      </c>
      <c r="H330" s="48">
        <v>3.33</v>
      </c>
      <c r="I330" s="48">
        <v>19</v>
      </c>
      <c r="J330" s="48">
        <v>8.8800000000000008</v>
      </c>
      <c r="K330" s="48">
        <v>3.79</v>
      </c>
      <c r="L330" s="49">
        <f>ROUND(T330,2)</f>
        <v>8.43</v>
      </c>
      <c r="M330" s="49">
        <f>ROUND(U330,2)</f>
        <v>3.56</v>
      </c>
      <c r="N330" s="44" t="str">
        <f t="shared" si="9"/>
        <v>Giỏi</v>
      </c>
      <c r="O330" s="44" t="s">
        <v>23</v>
      </c>
      <c r="P330" s="50" t="s">
        <v>1758</v>
      </c>
      <c r="Q330" s="44">
        <v>100</v>
      </c>
      <c r="R330" s="47" t="s">
        <v>1790</v>
      </c>
      <c r="S330" s="47" t="s">
        <v>179</v>
      </c>
      <c r="T330" s="49">
        <v>8.4300000000000015</v>
      </c>
      <c r="U330" s="51">
        <v>3.56</v>
      </c>
      <c r="V330" s="47" t="str">
        <f>RIGHT(S330, LEN(S330)-7)</f>
        <v>Quản Trị Du Lịch &amp; Khách Sạn (Đại Học)</v>
      </c>
    </row>
    <row r="331" spans="1:22" s="52" customFormat="1" ht="15" x14ac:dyDescent="0.25">
      <c r="A331" s="44">
        <f t="shared" si="8"/>
        <v>320</v>
      </c>
      <c r="B331" s="45" t="s">
        <v>734</v>
      </c>
      <c r="C331" s="45" t="s">
        <v>735</v>
      </c>
      <c r="D331" s="46">
        <v>39042</v>
      </c>
      <c r="E331" s="47" t="s">
        <v>1775</v>
      </c>
      <c r="F331" s="48">
        <v>17</v>
      </c>
      <c r="G331" s="48">
        <v>5.14</v>
      </c>
      <c r="H331" s="48">
        <v>1.9</v>
      </c>
      <c r="I331" s="48">
        <v>19</v>
      </c>
      <c r="J331" s="48">
        <v>2.99</v>
      </c>
      <c r="K331" s="48">
        <v>1.17</v>
      </c>
      <c r="L331" s="49">
        <f>ROUND(T331,2)</f>
        <v>4.01</v>
      </c>
      <c r="M331" s="49">
        <f>ROUND(U331,2)</f>
        <v>1.51</v>
      </c>
      <c r="N331" s="44" t="str">
        <f t="shared" si="9"/>
        <v>Yếu</v>
      </c>
      <c r="O331" s="44" t="s">
        <v>62</v>
      </c>
      <c r="P331" s="50"/>
      <c r="Q331" s="44">
        <v>35</v>
      </c>
      <c r="R331" s="47" t="s">
        <v>1791</v>
      </c>
      <c r="S331" s="47" t="s">
        <v>179</v>
      </c>
      <c r="T331" s="49">
        <v>4.0052777777777777</v>
      </c>
      <c r="U331" s="51">
        <v>1.5147222222222221</v>
      </c>
      <c r="V331" s="47" t="str">
        <f>RIGHT(S331, LEN(S331)-7)</f>
        <v>Quản Trị Du Lịch &amp; Khách Sạn (Đại Học)</v>
      </c>
    </row>
    <row r="332" spans="1:22" s="52" customFormat="1" ht="15" x14ac:dyDescent="0.25">
      <c r="A332" s="44">
        <f t="shared" si="8"/>
        <v>321</v>
      </c>
      <c r="B332" s="45" t="s">
        <v>736</v>
      </c>
      <c r="C332" s="45" t="s">
        <v>737</v>
      </c>
      <c r="D332" s="46">
        <v>38812</v>
      </c>
      <c r="E332" s="47" t="s">
        <v>1777</v>
      </c>
      <c r="F332" s="48">
        <v>17</v>
      </c>
      <c r="G332" s="48">
        <v>5.8</v>
      </c>
      <c r="H332" s="48">
        <v>2.04</v>
      </c>
      <c r="I332" s="48">
        <v>19</v>
      </c>
      <c r="J332" s="48">
        <v>4.5999999999999996</v>
      </c>
      <c r="K332" s="48">
        <v>1.49</v>
      </c>
      <c r="L332" s="49">
        <f>ROUND(T332,2)</f>
        <v>5.17</v>
      </c>
      <c r="M332" s="49">
        <f>ROUND(U332,2)</f>
        <v>1.75</v>
      </c>
      <c r="N332" s="44" t="str">
        <f t="shared" si="9"/>
        <v>Yếu</v>
      </c>
      <c r="O332" s="44" t="s">
        <v>21</v>
      </c>
      <c r="P332" s="50"/>
      <c r="Q332" s="44">
        <v>87</v>
      </c>
      <c r="R332" s="47" t="s">
        <v>1793</v>
      </c>
      <c r="S332" s="47" t="s">
        <v>179</v>
      </c>
      <c r="T332" s="49">
        <v>5.166666666666667</v>
      </c>
      <c r="U332" s="51">
        <v>1.7497222222222222</v>
      </c>
      <c r="V332" s="47" t="str">
        <f>RIGHT(S332, LEN(S332)-7)</f>
        <v>Quản Trị Du Lịch &amp; Khách Sạn (Đại Học)</v>
      </c>
    </row>
    <row r="333" spans="1:22" s="52" customFormat="1" ht="15" x14ac:dyDescent="0.25">
      <c r="A333" s="44">
        <f t="shared" ref="A333:A396" si="10">A332+1</f>
        <v>322</v>
      </c>
      <c r="B333" s="45" t="s">
        <v>738</v>
      </c>
      <c r="C333" s="45" t="s">
        <v>739</v>
      </c>
      <c r="D333" s="46">
        <v>38975</v>
      </c>
      <c r="E333" s="47" t="s">
        <v>1779</v>
      </c>
      <c r="F333" s="48">
        <v>16</v>
      </c>
      <c r="G333" s="48">
        <v>5.32</v>
      </c>
      <c r="H333" s="48">
        <v>1.87</v>
      </c>
      <c r="I333" s="48">
        <v>18</v>
      </c>
      <c r="J333" s="48">
        <v>4.97</v>
      </c>
      <c r="K333" s="48">
        <v>1.55</v>
      </c>
      <c r="L333" s="49">
        <f>ROUND(T333,2)</f>
        <v>5.13</v>
      </c>
      <c r="M333" s="49">
        <f>ROUND(U333,2)</f>
        <v>1.7</v>
      </c>
      <c r="N333" s="44" t="str">
        <f t="shared" ref="N333:N396" si="11">IF(M333&gt;=3.68,"Xuất sắc",IF(M333&gt;=3.34,"Giỏi",IF(M333&gt;=2.68,"Khá",IF(M333&gt;=2,"Trung Bình",IF(M333&lt;2,"Yếu")))))</f>
        <v>Yếu</v>
      </c>
      <c r="O333" s="44" t="s">
        <v>57</v>
      </c>
      <c r="P333" s="50"/>
      <c r="Q333" s="44">
        <v>77</v>
      </c>
      <c r="R333" s="47" t="s">
        <v>1790</v>
      </c>
      <c r="S333" s="47" t="s">
        <v>179</v>
      </c>
      <c r="T333" s="49">
        <v>5.1347058823529403</v>
      </c>
      <c r="U333" s="51">
        <v>1.700588235294118</v>
      </c>
      <c r="V333" s="47" t="str">
        <f>RIGHT(S333, LEN(S333)-7)</f>
        <v>Quản Trị Du Lịch &amp; Khách Sạn (Đại Học)</v>
      </c>
    </row>
    <row r="334" spans="1:22" s="52" customFormat="1" ht="15" x14ac:dyDescent="0.25">
      <c r="A334" s="44">
        <f t="shared" si="10"/>
        <v>323</v>
      </c>
      <c r="B334" s="45" t="s">
        <v>740</v>
      </c>
      <c r="C334" s="45" t="s">
        <v>741</v>
      </c>
      <c r="D334" s="46">
        <v>39054</v>
      </c>
      <c r="E334" s="47" t="s">
        <v>1780</v>
      </c>
      <c r="F334" s="48">
        <v>17</v>
      </c>
      <c r="G334" s="48">
        <v>6.98</v>
      </c>
      <c r="H334" s="48">
        <v>2.86</v>
      </c>
      <c r="I334" s="48">
        <v>18</v>
      </c>
      <c r="J334" s="48">
        <v>6.2</v>
      </c>
      <c r="K334" s="48">
        <v>2.38</v>
      </c>
      <c r="L334" s="49">
        <f>ROUND(T334,2)</f>
        <v>6.58</v>
      </c>
      <c r="M334" s="49">
        <f>ROUND(U334,2)</f>
        <v>2.61</v>
      </c>
      <c r="N334" s="44" t="str">
        <f t="shared" si="11"/>
        <v>Trung Bình</v>
      </c>
      <c r="O334" s="44" t="s">
        <v>57</v>
      </c>
      <c r="P334" s="50"/>
      <c r="Q334" s="44">
        <v>75</v>
      </c>
      <c r="R334" s="47" t="s">
        <v>1793</v>
      </c>
      <c r="S334" s="47" t="s">
        <v>179</v>
      </c>
      <c r="T334" s="49">
        <v>6.5788571428571432</v>
      </c>
      <c r="U334" s="51">
        <v>2.613142857142857</v>
      </c>
      <c r="V334" s="47" t="str">
        <f>RIGHT(S334, LEN(S334)-7)</f>
        <v>Quản Trị Du Lịch &amp; Khách Sạn (Đại Học)</v>
      </c>
    </row>
    <row r="335" spans="1:22" s="52" customFormat="1" ht="15" x14ac:dyDescent="0.25">
      <c r="A335" s="44">
        <f t="shared" si="10"/>
        <v>324</v>
      </c>
      <c r="B335" s="45" t="s">
        <v>742</v>
      </c>
      <c r="C335" s="45" t="s">
        <v>743</v>
      </c>
      <c r="D335" s="46">
        <v>38760</v>
      </c>
      <c r="E335" s="47" t="s">
        <v>1780</v>
      </c>
      <c r="F335" s="48">
        <v>19</v>
      </c>
      <c r="G335" s="48">
        <v>6.35</v>
      </c>
      <c r="H335" s="48">
        <v>2.52</v>
      </c>
      <c r="I335" s="48">
        <v>19</v>
      </c>
      <c r="J335" s="48">
        <v>5.58</v>
      </c>
      <c r="K335" s="48">
        <v>1.78</v>
      </c>
      <c r="L335" s="49">
        <f>ROUND(T335,2)</f>
        <v>5.97</v>
      </c>
      <c r="M335" s="49">
        <f>ROUND(U335,2)</f>
        <v>2.15</v>
      </c>
      <c r="N335" s="44" t="str">
        <f t="shared" si="11"/>
        <v>Trung Bình</v>
      </c>
      <c r="O335" s="44" t="s">
        <v>62</v>
      </c>
      <c r="P335" s="50"/>
      <c r="Q335" s="44">
        <v>37.5</v>
      </c>
      <c r="R335" s="47" t="s">
        <v>1793</v>
      </c>
      <c r="S335" s="47" t="s">
        <v>179</v>
      </c>
      <c r="T335" s="49">
        <v>5.9649999999999999</v>
      </c>
      <c r="U335" s="51">
        <v>2.15</v>
      </c>
      <c r="V335" s="47" t="str">
        <f>RIGHT(S335, LEN(S335)-7)</f>
        <v>Quản Trị Du Lịch &amp; Khách Sạn (Đại Học)</v>
      </c>
    </row>
    <row r="336" spans="1:22" s="52" customFormat="1" ht="15" x14ac:dyDescent="0.25">
      <c r="A336" s="44">
        <f t="shared" si="10"/>
        <v>325</v>
      </c>
      <c r="B336" s="45" t="s">
        <v>744</v>
      </c>
      <c r="C336" s="45" t="s">
        <v>745</v>
      </c>
      <c r="D336" s="46">
        <v>38878</v>
      </c>
      <c r="E336" s="47" t="s">
        <v>1777</v>
      </c>
      <c r="F336" s="48">
        <v>15</v>
      </c>
      <c r="G336" s="48">
        <v>0</v>
      </c>
      <c r="H336" s="48">
        <v>0</v>
      </c>
      <c r="I336" s="48">
        <v>13</v>
      </c>
      <c r="J336" s="48">
        <v>0</v>
      </c>
      <c r="K336" s="48">
        <v>0</v>
      </c>
      <c r="L336" s="49">
        <f>ROUND(T336,2)</f>
        <v>0</v>
      </c>
      <c r="M336" s="49">
        <f>ROUND(U336,2)</f>
        <v>0</v>
      </c>
      <c r="N336" s="44" t="str">
        <f t="shared" si="11"/>
        <v>Yếu</v>
      </c>
      <c r="O336" s="44" t="s">
        <v>70</v>
      </c>
      <c r="P336" s="50"/>
      <c r="Q336" s="44">
        <v>0</v>
      </c>
      <c r="R336" s="47" t="s">
        <v>1793</v>
      </c>
      <c r="S336" s="47" t="s">
        <v>179</v>
      </c>
      <c r="T336" s="49">
        <v>0</v>
      </c>
      <c r="U336" s="51">
        <v>0</v>
      </c>
      <c r="V336" s="47" t="str">
        <f>RIGHT(S336, LEN(S336)-7)</f>
        <v>Quản Trị Du Lịch &amp; Khách Sạn (Đại Học)</v>
      </c>
    </row>
    <row r="337" spans="1:22" s="52" customFormat="1" ht="15" x14ac:dyDescent="0.25">
      <c r="A337" s="44">
        <f t="shared" si="10"/>
        <v>326</v>
      </c>
      <c r="B337" s="45" t="s">
        <v>746</v>
      </c>
      <c r="C337" s="45" t="s">
        <v>747</v>
      </c>
      <c r="D337" s="46">
        <v>38894</v>
      </c>
      <c r="E337" s="47" t="s">
        <v>1777</v>
      </c>
      <c r="F337" s="48">
        <v>15</v>
      </c>
      <c r="G337" s="48">
        <v>5.34</v>
      </c>
      <c r="H337" s="48">
        <v>1.72</v>
      </c>
      <c r="I337" s="48">
        <v>19</v>
      </c>
      <c r="J337" s="48">
        <v>5.64</v>
      </c>
      <c r="K337" s="48">
        <v>2.13</v>
      </c>
      <c r="L337" s="49">
        <f>ROUND(T337,2)</f>
        <v>5.51</v>
      </c>
      <c r="M337" s="49">
        <f>ROUND(U337,2)</f>
        <v>1.95</v>
      </c>
      <c r="N337" s="44" t="str">
        <f t="shared" si="11"/>
        <v>Yếu</v>
      </c>
      <c r="O337" s="44" t="s">
        <v>70</v>
      </c>
      <c r="P337" s="50"/>
      <c r="Q337" s="44">
        <v>27.5</v>
      </c>
      <c r="R337" s="47" t="s">
        <v>1793</v>
      </c>
      <c r="S337" s="47" t="s">
        <v>179</v>
      </c>
      <c r="T337" s="49">
        <v>5.5076470588235296</v>
      </c>
      <c r="U337" s="51">
        <v>1.9491176470588234</v>
      </c>
      <c r="V337" s="47" t="str">
        <f>RIGHT(S337, LEN(S337)-7)</f>
        <v>Quản Trị Du Lịch &amp; Khách Sạn (Đại Học)</v>
      </c>
    </row>
    <row r="338" spans="1:22" s="52" customFormat="1" ht="15" x14ac:dyDescent="0.25">
      <c r="A338" s="44">
        <f t="shared" si="10"/>
        <v>327</v>
      </c>
      <c r="B338" s="45" t="s">
        <v>748</v>
      </c>
      <c r="C338" s="45" t="s">
        <v>749</v>
      </c>
      <c r="D338" s="46">
        <v>38400</v>
      </c>
      <c r="E338" s="47" t="s">
        <v>1779</v>
      </c>
      <c r="F338" s="48">
        <v>19</v>
      </c>
      <c r="G338" s="48">
        <v>6.04</v>
      </c>
      <c r="H338" s="48">
        <v>2.29</v>
      </c>
      <c r="I338" s="48">
        <v>14</v>
      </c>
      <c r="J338" s="48">
        <v>6.02</v>
      </c>
      <c r="K338" s="48">
        <v>2.2799999999999998</v>
      </c>
      <c r="L338" s="49">
        <f>ROUND(T338,2)</f>
        <v>6.03</v>
      </c>
      <c r="M338" s="49">
        <f>ROUND(U338,2)</f>
        <v>2.29</v>
      </c>
      <c r="N338" s="44" t="str">
        <f t="shared" si="11"/>
        <v>Trung Bình</v>
      </c>
      <c r="O338" s="44" t="s">
        <v>57</v>
      </c>
      <c r="P338" s="50"/>
      <c r="Q338" s="44">
        <v>75</v>
      </c>
      <c r="R338" s="47" t="s">
        <v>1790</v>
      </c>
      <c r="S338" s="47" t="s">
        <v>179</v>
      </c>
      <c r="T338" s="49">
        <v>6.0315151515151522</v>
      </c>
      <c r="U338" s="51">
        <v>2.2857575757575757</v>
      </c>
      <c r="V338" s="47" t="str">
        <f>RIGHT(S338, LEN(S338)-7)</f>
        <v>Quản Trị Du Lịch &amp; Khách Sạn (Đại Học)</v>
      </c>
    </row>
    <row r="339" spans="1:22" s="52" customFormat="1" ht="15" x14ac:dyDescent="0.25">
      <c r="A339" s="44">
        <f t="shared" si="10"/>
        <v>328</v>
      </c>
      <c r="B339" s="45" t="s">
        <v>750</v>
      </c>
      <c r="C339" s="45" t="s">
        <v>751</v>
      </c>
      <c r="D339" s="46">
        <v>38819</v>
      </c>
      <c r="E339" s="47" t="s">
        <v>1780</v>
      </c>
      <c r="F339" s="48">
        <v>17</v>
      </c>
      <c r="G339" s="48">
        <v>5.95</v>
      </c>
      <c r="H339" s="48">
        <v>2.17</v>
      </c>
      <c r="I339" s="48">
        <v>19</v>
      </c>
      <c r="J339" s="48">
        <v>4.01</v>
      </c>
      <c r="K339" s="48">
        <v>1.24</v>
      </c>
      <c r="L339" s="49">
        <f>ROUND(T339,2)</f>
        <v>4.93</v>
      </c>
      <c r="M339" s="49">
        <f>ROUND(U339,2)</f>
        <v>1.68</v>
      </c>
      <c r="N339" s="44" t="str">
        <f t="shared" si="11"/>
        <v>Yếu</v>
      </c>
      <c r="O339" s="44" t="s">
        <v>23</v>
      </c>
      <c r="P339" s="50"/>
      <c r="Q339" s="44">
        <v>92.5</v>
      </c>
      <c r="R339" s="47" t="s">
        <v>1793</v>
      </c>
      <c r="S339" s="47" t="s">
        <v>179</v>
      </c>
      <c r="T339" s="49">
        <v>4.9261111111111111</v>
      </c>
      <c r="U339" s="51">
        <v>1.6791666666666667</v>
      </c>
      <c r="V339" s="47" t="str">
        <f>RIGHT(S339, LEN(S339)-7)</f>
        <v>Quản Trị Du Lịch &amp; Khách Sạn (Đại Học)</v>
      </c>
    </row>
    <row r="340" spans="1:22" s="52" customFormat="1" ht="15" x14ac:dyDescent="0.25">
      <c r="A340" s="44">
        <f t="shared" si="10"/>
        <v>329</v>
      </c>
      <c r="B340" s="45" t="s">
        <v>752</v>
      </c>
      <c r="C340" s="45" t="s">
        <v>753</v>
      </c>
      <c r="D340" s="46">
        <v>38800</v>
      </c>
      <c r="E340" s="47" t="s">
        <v>1779</v>
      </c>
      <c r="F340" s="48">
        <v>17</v>
      </c>
      <c r="G340" s="48">
        <v>7.12</v>
      </c>
      <c r="H340" s="48">
        <v>2.95</v>
      </c>
      <c r="I340" s="48">
        <v>19</v>
      </c>
      <c r="J340" s="48">
        <v>8.31</v>
      </c>
      <c r="K340" s="48">
        <v>3.59</v>
      </c>
      <c r="L340" s="49">
        <f>ROUND(T340,2)</f>
        <v>7.75</v>
      </c>
      <c r="M340" s="49">
        <f>ROUND(U340,2)</f>
        <v>3.29</v>
      </c>
      <c r="N340" s="44" t="str">
        <f t="shared" si="11"/>
        <v>Khá</v>
      </c>
      <c r="O340" s="44" t="s">
        <v>21</v>
      </c>
      <c r="P340" s="50"/>
      <c r="Q340" s="44">
        <v>82.5</v>
      </c>
      <c r="R340" s="47" t="s">
        <v>1790</v>
      </c>
      <c r="S340" s="47" t="s">
        <v>179</v>
      </c>
      <c r="T340" s="49">
        <v>7.7480555555555561</v>
      </c>
      <c r="U340" s="51">
        <v>3.2877777777777779</v>
      </c>
      <c r="V340" s="47" t="str">
        <f>RIGHT(S340, LEN(S340)-7)</f>
        <v>Quản Trị Du Lịch &amp; Khách Sạn (Đại Học)</v>
      </c>
    </row>
    <row r="341" spans="1:22" s="52" customFormat="1" ht="15" x14ac:dyDescent="0.25">
      <c r="A341" s="44">
        <f t="shared" si="10"/>
        <v>330</v>
      </c>
      <c r="B341" s="45" t="s">
        <v>113</v>
      </c>
      <c r="C341" s="45" t="s">
        <v>114</v>
      </c>
      <c r="D341" s="46">
        <v>39020</v>
      </c>
      <c r="E341" s="47" t="s">
        <v>1779</v>
      </c>
      <c r="F341" s="48">
        <v>19</v>
      </c>
      <c r="G341" s="48">
        <v>8.07</v>
      </c>
      <c r="H341" s="48">
        <v>3.56</v>
      </c>
      <c r="I341" s="48">
        <v>19</v>
      </c>
      <c r="J341" s="48">
        <v>7.81</v>
      </c>
      <c r="K341" s="48">
        <v>3.26</v>
      </c>
      <c r="L341" s="49">
        <f>ROUND(T341,2)</f>
        <v>7.94</v>
      </c>
      <c r="M341" s="49">
        <f>ROUND(U341,2)</f>
        <v>3.41</v>
      </c>
      <c r="N341" s="44" t="str">
        <f t="shared" si="11"/>
        <v>Giỏi</v>
      </c>
      <c r="O341" s="44" t="s">
        <v>21</v>
      </c>
      <c r="P341" s="50" t="s">
        <v>1758</v>
      </c>
      <c r="Q341" s="44">
        <v>87.5</v>
      </c>
      <c r="R341" s="47" t="s">
        <v>1790</v>
      </c>
      <c r="S341" s="47" t="s">
        <v>179</v>
      </c>
      <c r="T341" s="49">
        <v>7.94</v>
      </c>
      <c r="U341" s="51">
        <v>3.4099999999999997</v>
      </c>
      <c r="V341" s="47" t="str">
        <f>RIGHT(S341, LEN(S341)-7)</f>
        <v>Quản Trị Du Lịch &amp; Khách Sạn (Đại Học)</v>
      </c>
    </row>
    <row r="342" spans="1:22" s="52" customFormat="1" ht="15" x14ac:dyDescent="0.25">
      <c r="A342" s="44">
        <f t="shared" si="10"/>
        <v>331</v>
      </c>
      <c r="B342" s="45" t="s">
        <v>754</v>
      </c>
      <c r="C342" s="45" t="s">
        <v>755</v>
      </c>
      <c r="D342" s="46">
        <v>38970</v>
      </c>
      <c r="E342" s="47" t="s">
        <v>1773</v>
      </c>
      <c r="F342" s="48">
        <v>19</v>
      </c>
      <c r="G342" s="48">
        <v>7.74</v>
      </c>
      <c r="H342" s="48">
        <v>3.29</v>
      </c>
      <c r="I342" s="48">
        <v>19</v>
      </c>
      <c r="J342" s="48">
        <v>7.39</v>
      </c>
      <c r="K342" s="48">
        <v>3.13</v>
      </c>
      <c r="L342" s="49">
        <f>ROUND(T342,2)</f>
        <v>7.57</v>
      </c>
      <c r="M342" s="49">
        <f>ROUND(U342,2)</f>
        <v>3.21</v>
      </c>
      <c r="N342" s="44" t="str">
        <f t="shared" si="11"/>
        <v>Khá</v>
      </c>
      <c r="O342" s="44" t="s">
        <v>23</v>
      </c>
      <c r="P342" s="50"/>
      <c r="Q342" s="44">
        <v>92.5</v>
      </c>
      <c r="R342" s="47" t="s">
        <v>1792</v>
      </c>
      <c r="S342" s="47" t="s">
        <v>179</v>
      </c>
      <c r="T342" s="49">
        <v>7.5650000000000004</v>
      </c>
      <c r="U342" s="51">
        <v>3.2099999999999995</v>
      </c>
      <c r="V342" s="47" t="str">
        <f>RIGHT(S342, LEN(S342)-7)</f>
        <v>Quản Trị Du Lịch &amp; Khách Sạn (Đại Học)</v>
      </c>
    </row>
    <row r="343" spans="1:22" s="52" customFormat="1" ht="15" x14ac:dyDescent="0.25">
      <c r="A343" s="44">
        <f t="shared" si="10"/>
        <v>332</v>
      </c>
      <c r="B343" s="45" t="s">
        <v>756</v>
      </c>
      <c r="C343" s="45" t="s">
        <v>757</v>
      </c>
      <c r="D343" s="46">
        <v>38975</v>
      </c>
      <c r="E343" s="47" t="s">
        <v>1773</v>
      </c>
      <c r="F343" s="48">
        <v>17</v>
      </c>
      <c r="G343" s="48">
        <v>4.41</v>
      </c>
      <c r="H343" s="48">
        <v>1.4</v>
      </c>
      <c r="I343" s="48">
        <v>17</v>
      </c>
      <c r="J343" s="48">
        <v>0.36</v>
      </c>
      <c r="K343" s="48">
        <v>0</v>
      </c>
      <c r="L343" s="49">
        <f>ROUND(T343,2)</f>
        <v>2.39</v>
      </c>
      <c r="M343" s="49">
        <f>ROUND(U343,2)</f>
        <v>0.7</v>
      </c>
      <c r="N343" s="44" t="str">
        <f t="shared" si="11"/>
        <v>Yếu</v>
      </c>
      <c r="O343" s="44" t="s">
        <v>62</v>
      </c>
      <c r="P343" s="50"/>
      <c r="Q343" s="44">
        <v>45</v>
      </c>
      <c r="R343" s="47" t="s">
        <v>1792</v>
      </c>
      <c r="S343" s="47" t="s">
        <v>179</v>
      </c>
      <c r="T343" s="49">
        <v>2.3850000000000002</v>
      </c>
      <c r="U343" s="51">
        <v>0.7</v>
      </c>
      <c r="V343" s="47" t="str">
        <f>RIGHT(S343, LEN(S343)-7)</f>
        <v>Quản Trị Du Lịch &amp; Khách Sạn (Đại Học)</v>
      </c>
    </row>
    <row r="344" spans="1:22" s="52" customFormat="1" ht="15" x14ac:dyDescent="0.25">
      <c r="A344" s="44">
        <f t="shared" si="10"/>
        <v>333</v>
      </c>
      <c r="B344" s="45" t="s">
        <v>758</v>
      </c>
      <c r="C344" s="45" t="s">
        <v>759</v>
      </c>
      <c r="D344" s="46">
        <v>39078</v>
      </c>
      <c r="E344" s="47" t="s">
        <v>1774</v>
      </c>
      <c r="F344" s="48">
        <v>19</v>
      </c>
      <c r="G344" s="48">
        <v>5.41</v>
      </c>
      <c r="H344" s="48">
        <v>1.83</v>
      </c>
      <c r="I344" s="48">
        <v>19</v>
      </c>
      <c r="J344" s="48">
        <v>6.46</v>
      </c>
      <c r="K344" s="48">
        <v>2.52</v>
      </c>
      <c r="L344" s="49">
        <f>ROUND(T344,2)</f>
        <v>5.94</v>
      </c>
      <c r="M344" s="49">
        <f>ROUND(U344,2)</f>
        <v>2.1800000000000002</v>
      </c>
      <c r="N344" s="44" t="str">
        <f t="shared" si="11"/>
        <v>Trung Bình</v>
      </c>
      <c r="O344" s="44" t="s">
        <v>21</v>
      </c>
      <c r="P344" s="50"/>
      <c r="Q344" s="44">
        <v>85</v>
      </c>
      <c r="R344" s="47" t="s">
        <v>1793</v>
      </c>
      <c r="S344" s="47" t="s">
        <v>179</v>
      </c>
      <c r="T344" s="49">
        <v>5.9349999999999996</v>
      </c>
      <c r="U344" s="51">
        <v>2.1750000000000003</v>
      </c>
      <c r="V344" s="47" t="str">
        <f>RIGHT(S344, LEN(S344)-7)</f>
        <v>Quản Trị Du Lịch &amp; Khách Sạn (Đại Học)</v>
      </c>
    </row>
    <row r="345" spans="1:22" s="52" customFormat="1" ht="19.5" customHeight="1" x14ac:dyDescent="0.25">
      <c r="A345" s="44">
        <f t="shared" si="10"/>
        <v>334</v>
      </c>
      <c r="B345" s="45" t="s">
        <v>115</v>
      </c>
      <c r="C345" s="45" t="s">
        <v>116</v>
      </c>
      <c r="D345" s="46">
        <v>39041</v>
      </c>
      <c r="E345" s="47" t="s">
        <v>1776</v>
      </c>
      <c r="F345" s="48">
        <v>19</v>
      </c>
      <c r="G345" s="48">
        <v>9.01</v>
      </c>
      <c r="H345" s="48">
        <v>3.91</v>
      </c>
      <c r="I345" s="48">
        <v>19</v>
      </c>
      <c r="J345" s="48">
        <v>9.41</v>
      </c>
      <c r="K345" s="48">
        <v>4</v>
      </c>
      <c r="L345" s="49">
        <f>ROUND(T345,2)</f>
        <v>9.2100000000000009</v>
      </c>
      <c r="M345" s="49">
        <f>ROUND(U345,2)</f>
        <v>3.96</v>
      </c>
      <c r="N345" s="44" t="str">
        <f t="shared" si="11"/>
        <v>Xuất sắc</v>
      </c>
      <c r="O345" s="44" t="s">
        <v>23</v>
      </c>
      <c r="P345" s="50" t="s">
        <v>1760</v>
      </c>
      <c r="Q345" s="44">
        <v>90</v>
      </c>
      <c r="R345" s="47" t="s">
        <v>1794</v>
      </c>
      <c r="S345" s="47" t="s">
        <v>179</v>
      </c>
      <c r="T345" s="49">
        <v>9.2100000000000009</v>
      </c>
      <c r="U345" s="51">
        <v>3.9550000000000005</v>
      </c>
      <c r="V345" s="47" t="str">
        <f>RIGHT(S345, LEN(S345)-7)</f>
        <v>Quản Trị Du Lịch &amp; Khách Sạn (Đại Học)</v>
      </c>
    </row>
    <row r="346" spans="1:22" s="52" customFormat="1" ht="15" x14ac:dyDescent="0.25">
      <c r="A346" s="44">
        <f t="shared" si="10"/>
        <v>335</v>
      </c>
      <c r="B346" s="45" t="s">
        <v>117</v>
      </c>
      <c r="C346" s="45" t="s">
        <v>118</v>
      </c>
      <c r="D346" s="46">
        <v>39029</v>
      </c>
      <c r="E346" s="47" t="s">
        <v>1776</v>
      </c>
      <c r="F346" s="48">
        <v>15</v>
      </c>
      <c r="G346" s="48">
        <v>8.49</v>
      </c>
      <c r="H346" s="48">
        <v>3.79</v>
      </c>
      <c r="I346" s="48">
        <v>18</v>
      </c>
      <c r="J346" s="48">
        <v>8.1</v>
      </c>
      <c r="K346" s="48">
        <v>3.55</v>
      </c>
      <c r="L346" s="49">
        <f>ROUND(T346,2)</f>
        <v>8.2799999999999994</v>
      </c>
      <c r="M346" s="49">
        <f>ROUND(U346,2)</f>
        <v>3.66</v>
      </c>
      <c r="N346" s="44" t="str">
        <f t="shared" si="11"/>
        <v>Giỏi</v>
      </c>
      <c r="O346" s="44" t="s">
        <v>23</v>
      </c>
      <c r="P346" s="50" t="s">
        <v>1758</v>
      </c>
      <c r="Q346" s="44">
        <v>90</v>
      </c>
      <c r="R346" s="47" t="s">
        <v>1794</v>
      </c>
      <c r="S346" s="47" t="s">
        <v>179</v>
      </c>
      <c r="T346" s="49">
        <v>8.2772727272727273</v>
      </c>
      <c r="U346" s="51">
        <v>3.6590909090909092</v>
      </c>
      <c r="V346" s="47" t="str">
        <f>RIGHT(S346, LEN(S346)-7)</f>
        <v>Quản Trị Du Lịch &amp; Khách Sạn (Đại Học)</v>
      </c>
    </row>
    <row r="347" spans="1:22" s="52" customFormat="1" ht="15" x14ac:dyDescent="0.25">
      <c r="A347" s="44">
        <f t="shared" si="10"/>
        <v>336</v>
      </c>
      <c r="B347" s="45" t="s">
        <v>760</v>
      </c>
      <c r="C347" s="45" t="s">
        <v>761</v>
      </c>
      <c r="D347" s="46">
        <v>38853</v>
      </c>
      <c r="E347" s="47" t="s">
        <v>1779</v>
      </c>
      <c r="F347" s="48">
        <v>19</v>
      </c>
      <c r="G347" s="48">
        <v>7.05</v>
      </c>
      <c r="H347" s="48">
        <v>2.91</v>
      </c>
      <c r="I347" s="48">
        <v>19</v>
      </c>
      <c r="J347" s="48">
        <v>5.45</v>
      </c>
      <c r="K347" s="48">
        <v>2.13</v>
      </c>
      <c r="L347" s="49">
        <f>ROUND(T347,2)</f>
        <v>6.25</v>
      </c>
      <c r="M347" s="49">
        <f>ROUND(U347,2)</f>
        <v>2.52</v>
      </c>
      <c r="N347" s="44" t="str">
        <f t="shared" si="11"/>
        <v>Trung Bình</v>
      </c>
      <c r="O347" s="44" t="s">
        <v>21</v>
      </c>
      <c r="P347" s="50"/>
      <c r="Q347" s="44">
        <v>87</v>
      </c>
      <c r="R347" s="47" t="s">
        <v>1790</v>
      </c>
      <c r="S347" s="47" t="s">
        <v>179</v>
      </c>
      <c r="T347" s="49">
        <v>6.25</v>
      </c>
      <c r="U347" s="51">
        <v>2.52</v>
      </c>
      <c r="V347" s="47" t="str">
        <f>RIGHT(S347, LEN(S347)-7)</f>
        <v>Quản Trị Du Lịch &amp; Khách Sạn (Đại Học)</v>
      </c>
    </row>
    <row r="348" spans="1:22" s="52" customFormat="1" ht="19.5" customHeight="1" x14ac:dyDescent="0.25">
      <c r="A348" s="44">
        <f t="shared" si="10"/>
        <v>337</v>
      </c>
      <c r="B348" s="45" t="s">
        <v>119</v>
      </c>
      <c r="C348" s="45" t="s">
        <v>120</v>
      </c>
      <c r="D348" s="46">
        <v>38767</v>
      </c>
      <c r="E348" s="47" t="s">
        <v>1779</v>
      </c>
      <c r="F348" s="48">
        <v>19</v>
      </c>
      <c r="G348" s="48">
        <v>9.15</v>
      </c>
      <c r="H348" s="48">
        <v>3.94</v>
      </c>
      <c r="I348" s="48">
        <v>19</v>
      </c>
      <c r="J348" s="48">
        <v>9.14</v>
      </c>
      <c r="K348" s="48">
        <v>3.89</v>
      </c>
      <c r="L348" s="49">
        <f>ROUND(T348,2)</f>
        <v>9.15</v>
      </c>
      <c r="M348" s="49">
        <f>ROUND(U348,2)</f>
        <v>3.92</v>
      </c>
      <c r="N348" s="44" t="str">
        <f t="shared" si="11"/>
        <v>Xuất sắc</v>
      </c>
      <c r="O348" s="44" t="s">
        <v>23</v>
      </c>
      <c r="P348" s="50" t="s">
        <v>1760</v>
      </c>
      <c r="Q348" s="44">
        <v>100</v>
      </c>
      <c r="R348" s="47" t="s">
        <v>1790</v>
      </c>
      <c r="S348" s="47" t="s">
        <v>179</v>
      </c>
      <c r="T348" s="49">
        <v>9.1449999999999996</v>
      </c>
      <c r="U348" s="51">
        <v>3.9149999999999996</v>
      </c>
      <c r="V348" s="47" t="str">
        <f>RIGHT(S348, LEN(S348)-7)</f>
        <v>Quản Trị Du Lịch &amp; Khách Sạn (Đại Học)</v>
      </c>
    </row>
    <row r="349" spans="1:22" s="52" customFormat="1" ht="15" x14ac:dyDescent="0.25">
      <c r="A349" s="44">
        <f t="shared" si="10"/>
        <v>338</v>
      </c>
      <c r="B349" s="45" t="s">
        <v>762</v>
      </c>
      <c r="C349" s="45" t="s">
        <v>763</v>
      </c>
      <c r="D349" s="46">
        <v>38866</v>
      </c>
      <c r="E349" s="47" t="s">
        <v>1779</v>
      </c>
      <c r="F349" s="48">
        <v>17</v>
      </c>
      <c r="G349" s="48">
        <v>5.94</v>
      </c>
      <c r="H349" s="48">
        <v>2.0699999999999998</v>
      </c>
      <c r="I349" s="48">
        <v>18</v>
      </c>
      <c r="J349" s="48">
        <v>6.05</v>
      </c>
      <c r="K349" s="48">
        <v>2.2400000000000002</v>
      </c>
      <c r="L349" s="49">
        <f>ROUND(T349,2)</f>
        <v>6</v>
      </c>
      <c r="M349" s="49">
        <f>ROUND(U349,2)</f>
        <v>2.16</v>
      </c>
      <c r="N349" s="44" t="str">
        <f t="shared" si="11"/>
        <v>Trung Bình</v>
      </c>
      <c r="O349" s="44" t="s">
        <v>21</v>
      </c>
      <c r="P349" s="50"/>
      <c r="Q349" s="44">
        <v>84.5</v>
      </c>
      <c r="R349" s="47" t="s">
        <v>1790</v>
      </c>
      <c r="S349" s="47" t="s">
        <v>179</v>
      </c>
      <c r="T349" s="49">
        <v>5.9965714285714284</v>
      </c>
      <c r="U349" s="51">
        <v>2.1574285714285715</v>
      </c>
      <c r="V349" s="47" t="str">
        <f>RIGHT(S349, LEN(S349)-7)</f>
        <v>Quản Trị Du Lịch &amp; Khách Sạn (Đại Học)</v>
      </c>
    </row>
    <row r="350" spans="1:22" s="52" customFormat="1" ht="15" x14ac:dyDescent="0.25">
      <c r="A350" s="44">
        <f t="shared" si="10"/>
        <v>339</v>
      </c>
      <c r="B350" s="45" t="s">
        <v>764</v>
      </c>
      <c r="C350" s="45" t="s">
        <v>765</v>
      </c>
      <c r="D350" s="46">
        <v>38841</v>
      </c>
      <c r="E350" s="47" t="s">
        <v>1779</v>
      </c>
      <c r="F350" s="48">
        <v>17</v>
      </c>
      <c r="G350" s="48">
        <v>5.22</v>
      </c>
      <c r="H350" s="48">
        <v>1.6</v>
      </c>
      <c r="I350" s="48">
        <v>17</v>
      </c>
      <c r="J350" s="48">
        <v>5.76</v>
      </c>
      <c r="K350" s="48">
        <v>2.09</v>
      </c>
      <c r="L350" s="49">
        <f>ROUND(T350,2)</f>
        <v>5.49</v>
      </c>
      <c r="M350" s="49">
        <f>ROUND(U350,2)</f>
        <v>1.85</v>
      </c>
      <c r="N350" s="44" t="str">
        <f t="shared" si="11"/>
        <v>Yếu</v>
      </c>
      <c r="O350" s="44" t="s">
        <v>21</v>
      </c>
      <c r="P350" s="50"/>
      <c r="Q350" s="44">
        <v>84.5</v>
      </c>
      <c r="R350" s="47" t="s">
        <v>1790</v>
      </c>
      <c r="S350" s="47" t="s">
        <v>179</v>
      </c>
      <c r="T350" s="49">
        <v>5.49</v>
      </c>
      <c r="U350" s="51">
        <v>1.8450000000000002</v>
      </c>
      <c r="V350" s="47" t="str">
        <f>RIGHT(S350, LEN(S350)-7)</f>
        <v>Quản Trị Du Lịch &amp; Khách Sạn (Đại Học)</v>
      </c>
    </row>
    <row r="351" spans="1:22" s="52" customFormat="1" ht="15" x14ac:dyDescent="0.25">
      <c r="A351" s="44">
        <f t="shared" si="10"/>
        <v>340</v>
      </c>
      <c r="B351" s="45" t="s">
        <v>121</v>
      </c>
      <c r="C351" s="45" t="s">
        <v>122</v>
      </c>
      <c r="D351" s="46">
        <v>39048</v>
      </c>
      <c r="E351" s="47" t="s">
        <v>1776</v>
      </c>
      <c r="F351" s="48">
        <v>19</v>
      </c>
      <c r="G351" s="48">
        <v>7.97</v>
      </c>
      <c r="H351" s="48">
        <v>3.57</v>
      </c>
      <c r="I351" s="48">
        <v>18</v>
      </c>
      <c r="J351" s="48">
        <v>8.66</v>
      </c>
      <c r="K351" s="48">
        <v>3.74</v>
      </c>
      <c r="L351" s="49">
        <f>ROUND(T351,2)</f>
        <v>8.31</v>
      </c>
      <c r="M351" s="49">
        <f>ROUND(U351,2)</f>
        <v>3.65</v>
      </c>
      <c r="N351" s="44" t="str">
        <f t="shared" si="11"/>
        <v>Giỏi</v>
      </c>
      <c r="O351" s="44" t="s">
        <v>23</v>
      </c>
      <c r="P351" s="50" t="s">
        <v>1758</v>
      </c>
      <c r="Q351" s="44">
        <v>90</v>
      </c>
      <c r="R351" s="47" t="s">
        <v>1794</v>
      </c>
      <c r="S351" s="47" t="s">
        <v>179</v>
      </c>
      <c r="T351" s="49">
        <v>8.3056756756756762</v>
      </c>
      <c r="U351" s="51">
        <v>3.6527027027027028</v>
      </c>
      <c r="V351" s="47" t="str">
        <f>RIGHT(S351, LEN(S351)-7)</f>
        <v>Quản Trị Du Lịch &amp; Khách Sạn (Đại Học)</v>
      </c>
    </row>
    <row r="352" spans="1:22" s="52" customFormat="1" ht="15" x14ac:dyDescent="0.25">
      <c r="A352" s="44">
        <f t="shared" si="10"/>
        <v>341</v>
      </c>
      <c r="B352" s="45" t="s">
        <v>123</v>
      </c>
      <c r="C352" s="45" t="s">
        <v>124</v>
      </c>
      <c r="D352" s="46">
        <v>38729</v>
      </c>
      <c r="E352" s="47" t="s">
        <v>1779</v>
      </c>
      <c r="F352" s="48">
        <v>17</v>
      </c>
      <c r="G352" s="48">
        <v>7.95</v>
      </c>
      <c r="H352" s="48">
        <v>3.45</v>
      </c>
      <c r="I352" s="48">
        <v>18</v>
      </c>
      <c r="J352" s="48">
        <v>7.52</v>
      </c>
      <c r="K352" s="48">
        <v>3.22</v>
      </c>
      <c r="L352" s="49">
        <f>ROUND(T352,2)</f>
        <v>7.73</v>
      </c>
      <c r="M352" s="49">
        <f>ROUND(U352,2)</f>
        <v>3.33</v>
      </c>
      <c r="N352" s="44" t="str">
        <f t="shared" si="11"/>
        <v>Khá</v>
      </c>
      <c r="O352" s="44" t="s">
        <v>21</v>
      </c>
      <c r="P352" s="50"/>
      <c r="Q352" s="44">
        <v>82.5</v>
      </c>
      <c r="R352" s="47" t="s">
        <v>1790</v>
      </c>
      <c r="S352" s="47" t="s">
        <v>179</v>
      </c>
      <c r="T352" s="49">
        <v>7.7288571428571426</v>
      </c>
      <c r="U352" s="51">
        <v>3.3317142857142863</v>
      </c>
      <c r="V352" s="47" t="str">
        <f>RIGHT(S352, LEN(S352)-7)</f>
        <v>Quản Trị Du Lịch &amp; Khách Sạn (Đại Học)</v>
      </c>
    </row>
    <row r="353" spans="1:22" s="52" customFormat="1" ht="15" x14ac:dyDescent="0.25">
      <c r="A353" s="44">
        <f t="shared" si="10"/>
        <v>342</v>
      </c>
      <c r="B353" s="45" t="s">
        <v>766</v>
      </c>
      <c r="C353" s="45" t="s">
        <v>767</v>
      </c>
      <c r="D353" s="46">
        <v>38906</v>
      </c>
      <c r="E353" s="47" t="s">
        <v>1780</v>
      </c>
      <c r="F353" s="48">
        <v>14</v>
      </c>
      <c r="G353" s="48">
        <v>2.64</v>
      </c>
      <c r="H353" s="48">
        <v>0.95</v>
      </c>
      <c r="I353" s="48">
        <v>21</v>
      </c>
      <c r="J353" s="48">
        <v>5.18</v>
      </c>
      <c r="K353" s="48">
        <v>1.82</v>
      </c>
      <c r="L353" s="49">
        <f>ROUND(T353,2)</f>
        <v>4.16</v>
      </c>
      <c r="M353" s="49">
        <f>ROUND(U353,2)</f>
        <v>1.47</v>
      </c>
      <c r="N353" s="44" t="str">
        <f t="shared" si="11"/>
        <v>Yếu</v>
      </c>
      <c r="O353" s="44" t="s">
        <v>63</v>
      </c>
      <c r="P353" s="50"/>
      <c r="Q353" s="44">
        <v>60</v>
      </c>
      <c r="R353" s="47" t="s">
        <v>1793</v>
      </c>
      <c r="S353" s="47" t="s">
        <v>179</v>
      </c>
      <c r="T353" s="49">
        <v>4.1640000000000006</v>
      </c>
      <c r="U353" s="51">
        <v>1.472</v>
      </c>
      <c r="V353" s="47" t="str">
        <f>RIGHT(S353, LEN(S353)-7)</f>
        <v>Quản Trị Du Lịch &amp; Khách Sạn (Đại Học)</v>
      </c>
    </row>
    <row r="354" spans="1:22" s="52" customFormat="1" ht="15" x14ac:dyDescent="0.25">
      <c r="A354" s="44">
        <f t="shared" si="10"/>
        <v>343</v>
      </c>
      <c r="B354" s="45" t="s">
        <v>768</v>
      </c>
      <c r="C354" s="45" t="s">
        <v>769</v>
      </c>
      <c r="D354" s="46">
        <v>39081</v>
      </c>
      <c r="E354" s="47" t="s">
        <v>1777</v>
      </c>
      <c r="F354" s="48">
        <v>18</v>
      </c>
      <c r="G354" s="48">
        <v>6.95</v>
      </c>
      <c r="H354" s="48">
        <v>2.84</v>
      </c>
      <c r="I354" s="48">
        <v>17</v>
      </c>
      <c r="J354" s="48">
        <v>3.38</v>
      </c>
      <c r="K354" s="48">
        <v>1.23</v>
      </c>
      <c r="L354" s="49">
        <f>ROUND(T354,2)</f>
        <v>5.22</v>
      </c>
      <c r="M354" s="49">
        <f>ROUND(U354,2)</f>
        <v>2.06</v>
      </c>
      <c r="N354" s="44" t="str">
        <f t="shared" si="11"/>
        <v>Trung Bình</v>
      </c>
      <c r="O354" s="44" t="s">
        <v>62</v>
      </c>
      <c r="P354" s="50"/>
      <c r="Q354" s="44">
        <v>35</v>
      </c>
      <c r="R354" s="47" t="s">
        <v>1793</v>
      </c>
      <c r="S354" s="47" t="s">
        <v>179</v>
      </c>
      <c r="T354" s="49">
        <v>5.2160000000000002</v>
      </c>
      <c r="U354" s="51">
        <v>2.0579999999999998</v>
      </c>
      <c r="V354" s="47" t="str">
        <f>RIGHT(S354, LEN(S354)-7)</f>
        <v>Quản Trị Du Lịch &amp; Khách Sạn (Đại Học)</v>
      </c>
    </row>
    <row r="355" spans="1:22" s="52" customFormat="1" ht="15" x14ac:dyDescent="0.25">
      <c r="A355" s="44">
        <f t="shared" si="10"/>
        <v>344</v>
      </c>
      <c r="B355" s="45" t="s">
        <v>770</v>
      </c>
      <c r="C355" s="45" t="s">
        <v>771</v>
      </c>
      <c r="D355" s="46">
        <v>38794</v>
      </c>
      <c r="E355" s="47" t="s">
        <v>1779</v>
      </c>
      <c r="F355" s="48">
        <v>19</v>
      </c>
      <c r="G355" s="48">
        <v>5.46</v>
      </c>
      <c r="H355" s="48">
        <v>2.17</v>
      </c>
      <c r="I355" s="48">
        <v>17</v>
      </c>
      <c r="J355" s="48">
        <v>5.22</v>
      </c>
      <c r="K355" s="48">
        <v>1.88</v>
      </c>
      <c r="L355" s="49">
        <f>ROUND(T355,2)</f>
        <v>5.35</v>
      </c>
      <c r="M355" s="49">
        <f>ROUND(U355,2)</f>
        <v>2.0299999999999998</v>
      </c>
      <c r="N355" s="44" t="str">
        <f t="shared" si="11"/>
        <v>Trung Bình</v>
      </c>
      <c r="O355" s="44" t="s">
        <v>62</v>
      </c>
      <c r="P355" s="50"/>
      <c r="Q355" s="44">
        <v>42.5</v>
      </c>
      <c r="R355" s="47" t="s">
        <v>1790</v>
      </c>
      <c r="S355" s="47" t="s">
        <v>179</v>
      </c>
      <c r="T355" s="49">
        <v>5.3466666666666667</v>
      </c>
      <c r="U355" s="51">
        <v>2.0330555555555554</v>
      </c>
      <c r="V355" s="47" t="str">
        <f>RIGHT(S355, LEN(S355)-7)</f>
        <v>Quản Trị Du Lịch &amp; Khách Sạn (Đại Học)</v>
      </c>
    </row>
    <row r="356" spans="1:22" s="52" customFormat="1" ht="15" x14ac:dyDescent="0.25">
      <c r="A356" s="44">
        <f t="shared" si="10"/>
        <v>345</v>
      </c>
      <c r="B356" s="45" t="s">
        <v>772</v>
      </c>
      <c r="C356" s="45" t="s">
        <v>773</v>
      </c>
      <c r="D356" s="46">
        <v>38881</v>
      </c>
      <c r="E356" s="47" t="s">
        <v>1776</v>
      </c>
      <c r="F356" s="48">
        <v>18</v>
      </c>
      <c r="G356" s="48">
        <v>1.86</v>
      </c>
      <c r="H356" s="48">
        <v>0.63</v>
      </c>
      <c r="I356" s="48">
        <v>16</v>
      </c>
      <c r="J356" s="48">
        <v>0</v>
      </c>
      <c r="K356" s="48">
        <v>0</v>
      </c>
      <c r="L356" s="49">
        <f>ROUND(T356,2)</f>
        <v>0.98</v>
      </c>
      <c r="M356" s="49">
        <f>ROUND(U356,2)</f>
        <v>0.33</v>
      </c>
      <c r="N356" s="44" t="str">
        <f t="shared" si="11"/>
        <v>Yếu</v>
      </c>
      <c r="O356" s="44" t="s">
        <v>70</v>
      </c>
      <c r="P356" s="50"/>
      <c r="Q356" s="44">
        <v>0</v>
      </c>
      <c r="R356" s="47" t="s">
        <v>1794</v>
      </c>
      <c r="S356" s="47" t="s">
        <v>179</v>
      </c>
      <c r="T356" s="49">
        <v>0.98470588235294132</v>
      </c>
      <c r="U356" s="51">
        <v>0.33352941176470585</v>
      </c>
      <c r="V356" s="47" t="str">
        <f>RIGHT(S356, LEN(S356)-7)</f>
        <v>Quản Trị Du Lịch &amp; Khách Sạn (Đại Học)</v>
      </c>
    </row>
    <row r="357" spans="1:22" s="52" customFormat="1" ht="15" x14ac:dyDescent="0.25">
      <c r="A357" s="44">
        <f t="shared" si="10"/>
        <v>346</v>
      </c>
      <c r="B357" s="45" t="s">
        <v>774</v>
      </c>
      <c r="C357" s="45" t="s">
        <v>775</v>
      </c>
      <c r="D357" s="46">
        <v>38564</v>
      </c>
      <c r="E357" s="47" t="s">
        <v>1774</v>
      </c>
      <c r="F357" s="48">
        <v>19</v>
      </c>
      <c r="G357" s="48">
        <v>6.43</v>
      </c>
      <c r="H357" s="48">
        <v>2.5</v>
      </c>
      <c r="I357" s="48">
        <v>19</v>
      </c>
      <c r="J357" s="48">
        <v>2.82</v>
      </c>
      <c r="K357" s="48">
        <v>0.98</v>
      </c>
      <c r="L357" s="49">
        <f>ROUND(T357,2)</f>
        <v>4.63</v>
      </c>
      <c r="M357" s="49">
        <f>ROUND(U357,2)</f>
        <v>1.74</v>
      </c>
      <c r="N357" s="44" t="str">
        <f t="shared" si="11"/>
        <v>Yếu</v>
      </c>
      <c r="O357" s="44" t="s">
        <v>21</v>
      </c>
      <c r="P357" s="50"/>
      <c r="Q357" s="44">
        <v>80</v>
      </c>
      <c r="R357" s="47" t="s">
        <v>1793</v>
      </c>
      <c r="S357" s="47" t="s">
        <v>179</v>
      </c>
      <c r="T357" s="49">
        <v>4.625</v>
      </c>
      <c r="U357" s="51">
        <v>1.7400000000000002</v>
      </c>
      <c r="V357" s="47" t="str">
        <f>RIGHT(S357, LEN(S357)-7)</f>
        <v>Quản Trị Du Lịch &amp; Khách Sạn (Đại Học)</v>
      </c>
    </row>
    <row r="358" spans="1:22" s="52" customFormat="1" ht="15" x14ac:dyDescent="0.25">
      <c r="A358" s="44">
        <f t="shared" si="10"/>
        <v>347</v>
      </c>
      <c r="B358" s="45" t="s">
        <v>127</v>
      </c>
      <c r="C358" s="45" t="s">
        <v>128</v>
      </c>
      <c r="D358" s="46">
        <v>39020</v>
      </c>
      <c r="E358" s="47" t="s">
        <v>1775</v>
      </c>
      <c r="F358" s="48">
        <v>17</v>
      </c>
      <c r="G358" s="48">
        <v>8.44</v>
      </c>
      <c r="H358" s="48">
        <v>3.66</v>
      </c>
      <c r="I358" s="48">
        <v>19</v>
      </c>
      <c r="J358" s="48">
        <v>8.1999999999999993</v>
      </c>
      <c r="K358" s="48">
        <v>3.52</v>
      </c>
      <c r="L358" s="49">
        <f>ROUND(T358,2)</f>
        <v>8.31</v>
      </c>
      <c r="M358" s="49">
        <f>ROUND(U358,2)</f>
        <v>3.59</v>
      </c>
      <c r="N358" s="44" t="str">
        <f t="shared" si="11"/>
        <v>Giỏi</v>
      </c>
      <c r="O358" s="44" t="s">
        <v>21</v>
      </c>
      <c r="P358" s="50" t="s">
        <v>1758</v>
      </c>
      <c r="Q358" s="44">
        <v>88</v>
      </c>
      <c r="R358" s="47" t="s">
        <v>1791</v>
      </c>
      <c r="S358" s="47" t="s">
        <v>179</v>
      </c>
      <c r="T358" s="49">
        <v>8.3133333333333326</v>
      </c>
      <c r="U358" s="51">
        <v>3.5861111111111108</v>
      </c>
      <c r="V358" s="47" t="str">
        <f>RIGHT(S358, LEN(S358)-7)</f>
        <v>Quản Trị Du Lịch &amp; Khách Sạn (Đại Học)</v>
      </c>
    </row>
    <row r="359" spans="1:22" s="52" customFormat="1" ht="15" x14ac:dyDescent="0.25">
      <c r="A359" s="44">
        <f t="shared" si="10"/>
        <v>348</v>
      </c>
      <c r="B359" s="45" t="s">
        <v>776</v>
      </c>
      <c r="C359" s="45" t="s">
        <v>777</v>
      </c>
      <c r="D359" s="46">
        <v>39030</v>
      </c>
      <c r="E359" s="47" t="s">
        <v>1775</v>
      </c>
      <c r="F359" s="48">
        <v>15</v>
      </c>
      <c r="G359" s="48">
        <v>5.48</v>
      </c>
      <c r="H359" s="48">
        <v>1.96</v>
      </c>
      <c r="I359" s="48">
        <v>17</v>
      </c>
      <c r="J359" s="48">
        <v>3.52</v>
      </c>
      <c r="K359" s="48">
        <v>0.86</v>
      </c>
      <c r="L359" s="49">
        <f>ROUND(T359,2)</f>
        <v>4.4400000000000004</v>
      </c>
      <c r="M359" s="49">
        <f>ROUND(U359,2)</f>
        <v>1.38</v>
      </c>
      <c r="N359" s="44" t="str">
        <f t="shared" si="11"/>
        <v>Yếu</v>
      </c>
      <c r="O359" s="44" t="s">
        <v>21</v>
      </c>
      <c r="P359" s="50"/>
      <c r="Q359" s="44">
        <v>82</v>
      </c>
      <c r="R359" s="47" t="s">
        <v>1791</v>
      </c>
      <c r="S359" s="47" t="s">
        <v>179</v>
      </c>
      <c r="T359" s="49">
        <v>4.4387500000000006</v>
      </c>
      <c r="U359" s="51">
        <v>1.3756249999999999</v>
      </c>
      <c r="V359" s="47" t="str">
        <f>RIGHT(S359, LEN(S359)-7)</f>
        <v>Quản Trị Du Lịch &amp; Khách Sạn (Đại Học)</v>
      </c>
    </row>
    <row r="360" spans="1:22" s="52" customFormat="1" ht="15" x14ac:dyDescent="0.25">
      <c r="A360" s="44">
        <f t="shared" si="10"/>
        <v>349</v>
      </c>
      <c r="B360" s="45" t="s">
        <v>778</v>
      </c>
      <c r="C360" s="45" t="s">
        <v>779</v>
      </c>
      <c r="D360" s="46">
        <v>38806</v>
      </c>
      <c r="E360" s="47" t="s">
        <v>1778</v>
      </c>
      <c r="F360" s="48">
        <v>17</v>
      </c>
      <c r="G360" s="48">
        <v>6.39</v>
      </c>
      <c r="H360" s="48">
        <v>2.46</v>
      </c>
      <c r="I360" s="48">
        <v>19</v>
      </c>
      <c r="J360" s="48">
        <v>6.01</v>
      </c>
      <c r="K360" s="48">
        <v>2.21</v>
      </c>
      <c r="L360" s="49">
        <f>ROUND(T360,2)</f>
        <v>6.19</v>
      </c>
      <c r="M360" s="49">
        <f>ROUND(U360,2)</f>
        <v>2.33</v>
      </c>
      <c r="N360" s="44" t="str">
        <f t="shared" si="11"/>
        <v>Trung Bình</v>
      </c>
      <c r="O360" s="44" t="s">
        <v>21</v>
      </c>
      <c r="P360" s="50"/>
      <c r="Q360" s="44">
        <v>85</v>
      </c>
      <c r="R360" s="47" t="s">
        <v>1795</v>
      </c>
      <c r="S360" s="47" t="s">
        <v>179</v>
      </c>
      <c r="T360" s="49">
        <v>6.1894444444444439</v>
      </c>
      <c r="U360" s="51">
        <v>2.3280555555555558</v>
      </c>
      <c r="V360" s="47" t="str">
        <f>RIGHT(S360, LEN(S360)-7)</f>
        <v>Quản Trị Du Lịch &amp; Khách Sạn (Đại Học)</v>
      </c>
    </row>
    <row r="361" spans="1:22" s="52" customFormat="1" ht="15" x14ac:dyDescent="0.25">
      <c r="A361" s="44">
        <f t="shared" si="10"/>
        <v>350</v>
      </c>
      <c r="B361" s="45" t="s">
        <v>780</v>
      </c>
      <c r="C361" s="45" t="s">
        <v>781</v>
      </c>
      <c r="D361" s="46">
        <v>38438</v>
      </c>
      <c r="E361" s="47" t="s">
        <v>1780</v>
      </c>
      <c r="F361" s="48">
        <v>19</v>
      </c>
      <c r="G361" s="48">
        <v>2.39</v>
      </c>
      <c r="H361" s="48">
        <v>0.94</v>
      </c>
      <c r="I361" s="48">
        <v>19</v>
      </c>
      <c r="J361" s="48">
        <v>0.48</v>
      </c>
      <c r="K361" s="48">
        <v>0.17</v>
      </c>
      <c r="L361" s="49">
        <f>ROUND(T361,2)</f>
        <v>1.44</v>
      </c>
      <c r="M361" s="49">
        <f>ROUND(U361,2)</f>
        <v>0.56000000000000005</v>
      </c>
      <c r="N361" s="44" t="str">
        <f t="shared" si="11"/>
        <v>Yếu</v>
      </c>
      <c r="O361" s="44" t="s">
        <v>70</v>
      </c>
      <c r="P361" s="50"/>
      <c r="Q361" s="44">
        <v>0</v>
      </c>
      <c r="R361" s="47" t="s">
        <v>1793</v>
      </c>
      <c r="S361" s="47" t="s">
        <v>179</v>
      </c>
      <c r="T361" s="49">
        <v>1.4350000000000001</v>
      </c>
      <c r="U361" s="51">
        <v>0.55500000000000005</v>
      </c>
      <c r="V361" s="47" t="str">
        <f>RIGHT(S361, LEN(S361)-7)</f>
        <v>Quản Trị Du Lịch &amp; Khách Sạn (Đại Học)</v>
      </c>
    </row>
    <row r="362" spans="1:22" s="52" customFormat="1" ht="15" x14ac:dyDescent="0.25">
      <c r="A362" s="44">
        <f t="shared" si="10"/>
        <v>351</v>
      </c>
      <c r="B362" s="45" t="s">
        <v>782</v>
      </c>
      <c r="C362" s="45" t="s">
        <v>783</v>
      </c>
      <c r="D362" s="46">
        <v>38982</v>
      </c>
      <c r="E362" s="47" t="s">
        <v>1774</v>
      </c>
      <c r="F362" s="48">
        <v>17</v>
      </c>
      <c r="G362" s="48">
        <v>5.44</v>
      </c>
      <c r="H362" s="48">
        <v>1.83</v>
      </c>
      <c r="I362" s="48">
        <v>19</v>
      </c>
      <c r="J362" s="48">
        <v>4.3899999999999997</v>
      </c>
      <c r="K362" s="48">
        <v>1.57</v>
      </c>
      <c r="L362" s="49">
        <f>ROUND(T362,2)</f>
        <v>4.8899999999999997</v>
      </c>
      <c r="M362" s="49">
        <f>ROUND(U362,2)</f>
        <v>1.69</v>
      </c>
      <c r="N362" s="44" t="str">
        <f t="shared" si="11"/>
        <v>Yếu</v>
      </c>
      <c r="O362" s="44" t="s">
        <v>21</v>
      </c>
      <c r="P362" s="50"/>
      <c r="Q362" s="44">
        <v>87.5</v>
      </c>
      <c r="R362" s="47" t="s">
        <v>1793</v>
      </c>
      <c r="S362" s="47" t="s">
        <v>179</v>
      </c>
      <c r="T362" s="49">
        <v>4.8858333333333333</v>
      </c>
      <c r="U362" s="51">
        <v>1.6927777777777777</v>
      </c>
      <c r="V362" s="47" t="str">
        <f>RIGHT(S362, LEN(S362)-7)</f>
        <v>Quản Trị Du Lịch &amp; Khách Sạn (Đại Học)</v>
      </c>
    </row>
    <row r="363" spans="1:22" s="52" customFormat="1" ht="15" x14ac:dyDescent="0.25">
      <c r="A363" s="44">
        <f t="shared" si="10"/>
        <v>352</v>
      </c>
      <c r="B363" s="45" t="s">
        <v>129</v>
      </c>
      <c r="C363" s="45" t="s">
        <v>130</v>
      </c>
      <c r="D363" s="46">
        <v>38809</v>
      </c>
      <c r="E363" s="47" t="s">
        <v>1773</v>
      </c>
      <c r="F363" s="48">
        <v>19</v>
      </c>
      <c r="G363" s="48">
        <v>8.7200000000000006</v>
      </c>
      <c r="H363" s="48">
        <v>3.86</v>
      </c>
      <c r="I363" s="48">
        <v>18</v>
      </c>
      <c r="J363" s="48">
        <v>7.82</v>
      </c>
      <c r="K363" s="48">
        <v>3.25</v>
      </c>
      <c r="L363" s="49">
        <f>ROUND(T363,2)</f>
        <v>8.2799999999999994</v>
      </c>
      <c r="M363" s="49">
        <f>ROUND(U363,2)</f>
        <v>3.56</v>
      </c>
      <c r="N363" s="44" t="str">
        <f t="shared" si="11"/>
        <v>Giỏi</v>
      </c>
      <c r="O363" s="44" t="s">
        <v>62</v>
      </c>
      <c r="P363" s="50"/>
      <c r="Q363" s="44">
        <v>45</v>
      </c>
      <c r="R363" s="47" t="s">
        <v>1792</v>
      </c>
      <c r="S363" s="47" t="s">
        <v>179</v>
      </c>
      <c r="T363" s="49">
        <v>8.2821621621621624</v>
      </c>
      <c r="U363" s="51">
        <v>3.5632432432432433</v>
      </c>
      <c r="V363" s="47" t="str">
        <f>RIGHT(S363, LEN(S363)-7)</f>
        <v>Quản Trị Du Lịch &amp; Khách Sạn (Đại Học)</v>
      </c>
    </row>
    <row r="364" spans="1:22" s="52" customFormat="1" ht="15" x14ac:dyDescent="0.25">
      <c r="A364" s="44">
        <f t="shared" si="10"/>
        <v>353</v>
      </c>
      <c r="B364" s="45" t="s">
        <v>131</v>
      </c>
      <c r="C364" s="45" t="s">
        <v>132</v>
      </c>
      <c r="D364" s="46">
        <v>39014</v>
      </c>
      <c r="E364" s="47" t="s">
        <v>1779</v>
      </c>
      <c r="F364" s="48">
        <v>17</v>
      </c>
      <c r="G364" s="48">
        <v>8.32</v>
      </c>
      <c r="H364" s="48">
        <v>3.68</v>
      </c>
      <c r="I364" s="48">
        <v>18</v>
      </c>
      <c r="J364" s="48">
        <v>7.53</v>
      </c>
      <c r="K364" s="48">
        <v>3.12</v>
      </c>
      <c r="L364" s="49">
        <f>ROUND(T364,2)</f>
        <v>7.91</v>
      </c>
      <c r="M364" s="49">
        <f>ROUND(U364,2)</f>
        <v>3.39</v>
      </c>
      <c r="N364" s="44" t="str">
        <f t="shared" si="11"/>
        <v>Giỏi</v>
      </c>
      <c r="O364" s="44" t="s">
        <v>21</v>
      </c>
      <c r="P364" s="50" t="s">
        <v>1758</v>
      </c>
      <c r="Q364" s="44">
        <v>84.5</v>
      </c>
      <c r="R364" s="47" t="s">
        <v>1790</v>
      </c>
      <c r="S364" s="47" t="s">
        <v>179</v>
      </c>
      <c r="T364" s="49">
        <v>7.9137142857142866</v>
      </c>
      <c r="U364" s="51">
        <v>3.3919999999999999</v>
      </c>
      <c r="V364" s="47" t="str">
        <f>RIGHT(S364, LEN(S364)-7)</f>
        <v>Quản Trị Du Lịch &amp; Khách Sạn (Đại Học)</v>
      </c>
    </row>
    <row r="365" spans="1:22" s="52" customFormat="1" ht="15" x14ac:dyDescent="0.25">
      <c r="A365" s="44">
        <f t="shared" si="10"/>
        <v>354</v>
      </c>
      <c r="B365" s="45" t="s">
        <v>784</v>
      </c>
      <c r="C365" s="45" t="s">
        <v>785</v>
      </c>
      <c r="D365" s="46">
        <v>38759</v>
      </c>
      <c r="E365" s="47" t="s">
        <v>1779</v>
      </c>
      <c r="F365" s="48">
        <v>21</v>
      </c>
      <c r="G365" s="48">
        <v>5.81</v>
      </c>
      <c r="H365" s="48">
        <v>2.0499999999999998</v>
      </c>
      <c r="I365" s="48">
        <v>17</v>
      </c>
      <c r="J365" s="48">
        <v>2.4300000000000002</v>
      </c>
      <c r="K365" s="48">
        <v>0.78</v>
      </c>
      <c r="L365" s="49">
        <f>ROUND(T365,2)</f>
        <v>4.3</v>
      </c>
      <c r="M365" s="49">
        <f>ROUND(U365,2)</f>
        <v>1.48</v>
      </c>
      <c r="N365" s="44" t="str">
        <f t="shared" si="11"/>
        <v>Yếu</v>
      </c>
      <c r="O365" s="44" t="s">
        <v>21</v>
      </c>
      <c r="P365" s="50"/>
      <c r="Q365" s="44">
        <v>84.5</v>
      </c>
      <c r="R365" s="47" t="s">
        <v>1790</v>
      </c>
      <c r="S365" s="47" t="s">
        <v>179</v>
      </c>
      <c r="T365" s="49">
        <v>4.297894736842105</v>
      </c>
      <c r="U365" s="51">
        <v>1.4818421052631578</v>
      </c>
      <c r="V365" s="47" t="str">
        <f>RIGHT(S365, LEN(S365)-7)</f>
        <v>Quản Trị Du Lịch &amp; Khách Sạn (Đại Học)</v>
      </c>
    </row>
    <row r="366" spans="1:22" s="52" customFormat="1" ht="15" x14ac:dyDescent="0.25">
      <c r="A366" s="44">
        <f t="shared" si="10"/>
        <v>355</v>
      </c>
      <c r="B366" s="45" t="s">
        <v>786</v>
      </c>
      <c r="C366" s="45" t="s">
        <v>787</v>
      </c>
      <c r="D366" s="46">
        <v>39025</v>
      </c>
      <c r="E366" s="47" t="s">
        <v>1780</v>
      </c>
      <c r="F366" s="48">
        <v>19</v>
      </c>
      <c r="G366" s="48">
        <v>6.62</v>
      </c>
      <c r="H366" s="48">
        <v>2.61</v>
      </c>
      <c r="I366" s="48">
        <v>19</v>
      </c>
      <c r="J366" s="48">
        <v>6.82</v>
      </c>
      <c r="K366" s="48">
        <v>2.77</v>
      </c>
      <c r="L366" s="49">
        <f>ROUND(T366,2)</f>
        <v>6.72</v>
      </c>
      <c r="M366" s="49">
        <f>ROUND(U366,2)</f>
        <v>2.69</v>
      </c>
      <c r="N366" s="44" t="str">
        <f t="shared" si="11"/>
        <v>Khá</v>
      </c>
      <c r="O366" s="44" t="s">
        <v>23</v>
      </c>
      <c r="P366" s="50"/>
      <c r="Q366" s="44">
        <v>90</v>
      </c>
      <c r="R366" s="47" t="s">
        <v>1793</v>
      </c>
      <c r="S366" s="47" t="s">
        <v>179</v>
      </c>
      <c r="T366" s="49">
        <v>6.7200000000000006</v>
      </c>
      <c r="U366" s="51">
        <v>2.69</v>
      </c>
      <c r="V366" s="47" t="str">
        <f>RIGHT(S366, LEN(S366)-7)</f>
        <v>Quản Trị Du Lịch &amp; Khách Sạn (Đại Học)</v>
      </c>
    </row>
    <row r="367" spans="1:22" s="52" customFormat="1" ht="15" x14ac:dyDescent="0.25">
      <c r="A367" s="44">
        <f t="shared" si="10"/>
        <v>356</v>
      </c>
      <c r="B367" s="45" t="s">
        <v>788</v>
      </c>
      <c r="C367" s="45" t="s">
        <v>789</v>
      </c>
      <c r="D367" s="46">
        <v>38868</v>
      </c>
      <c r="E367" s="47" t="s">
        <v>1776</v>
      </c>
      <c r="F367" s="48">
        <v>19</v>
      </c>
      <c r="G367" s="48">
        <v>6.05</v>
      </c>
      <c r="H367" s="48">
        <v>2.08</v>
      </c>
      <c r="I367" s="48">
        <v>19</v>
      </c>
      <c r="J367" s="48">
        <v>3.67</v>
      </c>
      <c r="K367" s="48">
        <v>1.29</v>
      </c>
      <c r="L367" s="49">
        <f>ROUND(T367,2)</f>
        <v>4.8600000000000003</v>
      </c>
      <c r="M367" s="49">
        <f>ROUND(U367,2)</f>
        <v>1.69</v>
      </c>
      <c r="N367" s="44" t="str">
        <f t="shared" si="11"/>
        <v>Yếu</v>
      </c>
      <c r="O367" s="44" t="s">
        <v>62</v>
      </c>
      <c r="P367" s="50"/>
      <c r="Q367" s="44">
        <v>45</v>
      </c>
      <c r="R367" s="47" t="s">
        <v>1794</v>
      </c>
      <c r="S367" s="47" t="s">
        <v>179</v>
      </c>
      <c r="T367" s="49">
        <v>4.8600000000000003</v>
      </c>
      <c r="U367" s="51">
        <v>1.6850000000000001</v>
      </c>
      <c r="V367" s="47" t="str">
        <f>RIGHT(S367, LEN(S367)-7)</f>
        <v>Quản Trị Du Lịch &amp; Khách Sạn (Đại Học)</v>
      </c>
    </row>
    <row r="368" spans="1:22" s="52" customFormat="1" ht="15" x14ac:dyDescent="0.25">
      <c r="A368" s="44">
        <f t="shared" si="10"/>
        <v>357</v>
      </c>
      <c r="B368" s="45" t="s">
        <v>790</v>
      </c>
      <c r="C368" s="45" t="s">
        <v>791</v>
      </c>
      <c r="D368" s="46">
        <v>38964</v>
      </c>
      <c r="E368" s="47" t="s">
        <v>1779</v>
      </c>
      <c r="F368" s="48">
        <v>17</v>
      </c>
      <c r="G368" s="48">
        <v>6.65</v>
      </c>
      <c r="H368" s="48">
        <v>2.66</v>
      </c>
      <c r="I368" s="48">
        <v>18</v>
      </c>
      <c r="J368" s="48">
        <v>5.21</v>
      </c>
      <c r="K368" s="48">
        <v>1.75</v>
      </c>
      <c r="L368" s="49">
        <f>ROUND(T368,2)</f>
        <v>5.91</v>
      </c>
      <c r="M368" s="49">
        <f>ROUND(U368,2)</f>
        <v>2.19</v>
      </c>
      <c r="N368" s="44" t="str">
        <f t="shared" si="11"/>
        <v>Trung Bình</v>
      </c>
      <c r="O368" s="44" t="s">
        <v>21</v>
      </c>
      <c r="P368" s="50"/>
      <c r="Q368" s="44">
        <v>84.5</v>
      </c>
      <c r="R368" s="47" t="s">
        <v>1790</v>
      </c>
      <c r="S368" s="47" t="s">
        <v>179</v>
      </c>
      <c r="T368" s="49">
        <v>5.9094285714285721</v>
      </c>
      <c r="U368" s="51">
        <v>2.1920000000000002</v>
      </c>
      <c r="V368" s="47" t="str">
        <f>RIGHT(S368, LEN(S368)-7)</f>
        <v>Quản Trị Du Lịch &amp; Khách Sạn (Đại Học)</v>
      </c>
    </row>
    <row r="369" spans="1:22" s="52" customFormat="1" ht="15" x14ac:dyDescent="0.25">
      <c r="A369" s="44">
        <f t="shared" si="10"/>
        <v>358</v>
      </c>
      <c r="B369" s="45" t="s">
        <v>792</v>
      </c>
      <c r="C369" s="45" t="s">
        <v>793</v>
      </c>
      <c r="D369" s="46">
        <v>38891</v>
      </c>
      <c r="E369" s="47" t="s">
        <v>1774</v>
      </c>
      <c r="F369" s="48">
        <v>13</v>
      </c>
      <c r="G369" s="48">
        <v>5.09</v>
      </c>
      <c r="H369" s="48">
        <v>2.04</v>
      </c>
      <c r="I369" s="48">
        <v>18</v>
      </c>
      <c r="J369" s="48">
        <v>4.9800000000000004</v>
      </c>
      <c r="K369" s="48">
        <v>1.88</v>
      </c>
      <c r="L369" s="49">
        <f>ROUND(T369,2)</f>
        <v>5.03</v>
      </c>
      <c r="M369" s="49">
        <f>ROUND(U369,2)</f>
        <v>1.95</v>
      </c>
      <c r="N369" s="44" t="str">
        <f t="shared" si="11"/>
        <v>Yếu</v>
      </c>
      <c r="O369" s="44" t="s">
        <v>62</v>
      </c>
      <c r="P369" s="50"/>
      <c r="Q369" s="44">
        <v>42.5</v>
      </c>
      <c r="R369" s="47" t="s">
        <v>1793</v>
      </c>
      <c r="S369" s="47" t="s">
        <v>179</v>
      </c>
      <c r="T369" s="49">
        <v>5.0261290322580647</v>
      </c>
      <c r="U369" s="51">
        <v>1.9470967741935483</v>
      </c>
      <c r="V369" s="47" t="str">
        <f>RIGHT(S369, LEN(S369)-7)</f>
        <v>Quản Trị Du Lịch &amp; Khách Sạn (Đại Học)</v>
      </c>
    </row>
    <row r="370" spans="1:22" s="52" customFormat="1" ht="15" x14ac:dyDescent="0.25">
      <c r="A370" s="44">
        <f t="shared" si="10"/>
        <v>359</v>
      </c>
      <c r="B370" s="45" t="s">
        <v>794</v>
      </c>
      <c r="C370" s="45" t="s">
        <v>795</v>
      </c>
      <c r="D370" s="46">
        <v>38984</v>
      </c>
      <c r="E370" s="47" t="s">
        <v>1777</v>
      </c>
      <c r="F370" s="48">
        <v>18</v>
      </c>
      <c r="G370" s="48">
        <v>5.59</v>
      </c>
      <c r="H370" s="48">
        <v>2.1</v>
      </c>
      <c r="I370" s="48">
        <v>17</v>
      </c>
      <c r="J370" s="48">
        <v>0</v>
      </c>
      <c r="K370" s="48">
        <v>0</v>
      </c>
      <c r="L370" s="49">
        <f>ROUND(T370,2)</f>
        <v>2.87</v>
      </c>
      <c r="M370" s="49">
        <f>ROUND(U370,2)</f>
        <v>1.08</v>
      </c>
      <c r="N370" s="44" t="str">
        <f t="shared" si="11"/>
        <v>Yếu</v>
      </c>
      <c r="O370" s="44" t="s">
        <v>23</v>
      </c>
      <c r="P370" s="50"/>
      <c r="Q370" s="44">
        <v>90</v>
      </c>
      <c r="R370" s="47" t="s">
        <v>1793</v>
      </c>
      <c r="S370" s="47" t="s">
        <v>179</v>
      </c>
      <c r="T370" s="49">
        <v>2.874857142857143</v>
      </c>
      <c r="U370" s="51">
        <v>1.08</v>
      </c>
      <c r="V370" s="47" t="str">
        <f>RIGHT(S370, LEN(S370)-7)</f>
        <v>Quản Trị Du Lịch &amp; Khách Sạn (Đại Học)</v>
      </c>
    </row>
    <row r="371" spans="1:22" s="52" customFormat="1" ht="15" x14ac:dyDescent="0.25">
      <c r="A371" s="44">
        <f t="shared" si="10"/>
        <v>360</v>
      </c>
      <c r="B371" s="45" t="s">
        <v>796</v>
      </c>
      <c r="C371" s="45" t="s">
        <v>797</v>
      </c>
      <c r="D371" s="46">
        <v>38773</v>
      </c>
      <c r="E371" s="47" t="s">
        <v>1775</v>
      </c>
      <c r="F371" s="48">
        <v>17</v>
      </c>
      <c r="G371" s="48">
        <v>6.48</v>
      </c>
      <c r="H371" s="48">
        <v>2.54</v>
      </c>
      <c r="I371" s="48">
        <v>19</v>
      </c>
      <c r="J371" s="48">
        <v>5.79</v>
      </c>
      <c r="K371" s="48">
        <v>2.1</v>
      </c>
      <c r="L371" s="49">
        <f>ROUND(T371,2)</f>
        <v>6.12</v>
      </c>
      <c r="M371" s="49">
        <f>ROUND(U371,2)</f>
        <v>2.31</v>
      </c>
      <c r="N371" s="44" t="str">
        <f t="shared" si="11"/>
        <v>Trung Bình</v>
      </c>
      <c r="O371" s="44" t="s">
        <v>57</v>
      </c>
      <c r="P371" s="50"/>
      <c r="Q371" s="44">
        <v>78.5</v>
      </c>
      <c r="R371" s="47" t="s">
        <v>1791</v>
      </c>
      <c r="S371" s="47" t="s">
        <v>179</v>
      </c>
      <c r="T371" s="49">
        <v>6.1158333333333337</v>
      </c>
      <c r="U371" s="51">
        <v>2.3077777777777779</v>
      </c>
      <c r="V371" s="47" t="str">
        <f>RIGHT(S371, LEN(S371)-7)</f>
        <v>Quản Trị Du Lịch &amp; Khách Sạn (Đại Học)</v>
      </c>
    </row>
    <row r="372" spans="1:22" s="52" customFormat="1" ht="15" x14ac:dyDescent="0.25">
      <c r="A372" s="44">
        <f t="shared" si="10"/>
        <v>361</v>
      </c>
      <c r="B372" s="45" t="s">
        <v>798</v>
      </c>
      <c r="C372" s="45" t="s">
        <v>799</v>
      </c>
      <c r="D372" s="46">
        <v>39014</v>
      </c>
      <c r="E372" s="47" t="s">
        <v>1777</v>
      </c>
      <c r="F372" s="48">
        <v>17</v>
      </c>
      <c r="G372" s="48">
        <v>6.2</v>
      </c>
      <c r="H372" s="48">
        <v>2.2799999999999998</v>
      </c>
      <c r="I372" s="48">
        <v>19</v>
      </c>
      <c r="J372" s="48">
        <v>6.04</v>
      </c>
      <c r="K372" s="48">
        <v>2.12</v>
      </c>
      <c r="L372" s="49">
        <f>ROUND(T372,2)</f>
        <v>6.12</v>
      </c>
      <c r="M372" s="49">
        <f>ROUND(U372,2)</f>
        <v>2.2000000000000002</v>
      </c>
      <c r="N372" s="44" t="str">
        <f t="shared" si="11"/>
        <v>Trung Bình</v>
      </c>
      <c r="O372" s="44" t="s">
        <v>70</v>
      </c>
      <c r="P372" s="50"/>
      <c r="Q372" s="44">
        <v>25</v>
      </c>
      <c r="R372" s="47" t="s">
        <v>1793</v>
      </c>
      <c r="S372" s="47" t="s">
        <v>179</v>
      </c>
      <c r="T372" s="49">
        <v>6.1155555555555559</v>
      </c>
      <c r="U372" s="51">
        <v>2.1955555555555555</v>
      </c>
      <c r="V372" s="47" t="str">
        <f>RIGHT(S372, LEN(S372)-7)</f>
        <v>Quản Trị Du Lịch &amp; Khách Sạn (Đại Học)</v>
      </c>
    </row>
    <row r="373" spans="1:22" s="52" customFormat="1" ht="15" x14ac:dyDescent="0.25">
      <c r="A373" s="44">
        <f t="shared" si="10"/>
        <v>362</v>
      </c>
      <c r="B373" s="45" t="s">
        <v>800</v>
      </c>
      <c r="C373" s="45" t="s">
        <v>801</v>
      </c>
      <c r="D373" s="46">
        <v>38754</v>
      </c>
      <c r="E373" s="47" t="s">
        <v>1778</v>
      </c>
      <c r="F373" s="48">
        <v>19</v>
      </c>
      <c r="G373" s="48">
        <v>7.46</v>
      </c>
      <c r="H373" s="48">
        <v>3.17</v>
      </c>
      <c r="I373" s="48">
        <v>18</v>
      </c>
      <c r="J373" s="48">
        <v>7.42</v>
      </c>
      <c r="K373" s="48">
        <v>3.16</v>
      </c>
      <c r="L373" s="49">
        <f>ROUND(T373,2)</f>
        <v>7.44</v>
      </c>
      <c r="M373" s="49">
        <f>ROUND(U373,2)</f>
        <v>3.17</v>
      </c>
      <c r="N373" s="44" t="str">
        <f t="shared" si="11"/>
        <v>Khá</v>
      </c>
      <c r="O373" s="44" t="s">
        <v>23</v>
      </c>
      <c r="P373" s="50"/>
      <c r="Q373" s="44">
        <v>90</v>
      </c>
      <c r="R373" s="47" t="s">
        <v>1795</v>
      </c>
      <c r="S373" s="47" t="s">
        <v>179</v>
      </c>
      <c r="T373" s="49">
        <v>7.4405405405405407</v>
      </c>
      <c r="U373" s="51">
        <v>3.1651351351351353</v>
      </c>
      <c r="V373" s="47" t="str">
        <f>RIGHT(S373, LEN(S373)-7)</f>
        <v>Quản Trị Du Lịch &amp; Khách Sạn (Đại Học)</v>
      </c>
    </row>
    <row r="374" spans="1:22" s="52" customFormat="1" ht="15" x14ac:dyDescent="0.25">
      <c r="A374" s="44">
        <f t="shared" si="10"/>
        <v>363</v>
      </c>
      <c r="B374" s="45" t="s">
        <v>802</v>
      </c>
      <c r="C374" s="45" t="s">
        <v>803</v>
      </c>
      <c r="D374" s="46">
        <v>39004</v>
      </c>
      <c r="E374" s="47" t="s">
        <v>1773</v>
      </c>
      <c r="F374" s="48">
        <v>17</v>
      </c>
      <c r="G374" s="48">
        <v>6.78</v>
      </c>
      <c r="H374" s="48">
        <v>2.71</v>
      </c>
      <c r="I374" s="48">
        <v>18</v>
      </c>
      <c r="J374" s="48">
        <v>5.69</v>
      </c>
      <c r="K374" s="48">
        <v>1.99</v>
      </c>
      <c r="L374" s="49">
        <f>ROUND(T374,2)</f>
        <v>6.22</v>
      </c>
      <c r="M374" s="49">
        <f>ROUND(U374,2)</f>
        <v>2.34</v>
      </c>
      <c r="N374" s="44" t="str">
        <f t="shared" si="11"/>
        <v>Trung Bình</v>
      </c>
      <c r="O374" s="44" t="s">
        <v>23</v>
      </c>
      <c r="P374" s="50"/>
      <c r="Q374" s="44">
        <v>90</v>
      </c>
      <c r="R374" s="47" t="s">
        <v>1792</v>
      </c>
      <c r="S374" s="47" t="s">
        <v>179</v>
      </c>
      <c r="T374" s="49">
        <v>6.2194285714285718</v>
      </c>
      <c r="U374" s="51">
        <v>2.3397142857142859</v>
      </c>
      <c r="V374" s="47" t="str">
        <f>RIGHT(S374, LEN(S374)-7)</f>
        <v>Quản Trị Du Lịch &amp; Khách Sạn (Đại Học)</v>
      </c>
    </row>
    <row r="375" spans="1:22" s="52" customFormat="1" ht="15" x14ac:dyDescent="0.25">
      <c r="A375" s="44">
        <f t="shared" si="10"/>
        <v>364</v>
      </c>
      <c r="B375" s="45" t="s">
        <v>804</v>
      </c>
      <c r="C375" s="45" t="s">
        <v>805</v>
      </c>
      <c r="D375" s="46">
        <v>39077</v>
      </c>
      <c r="E375" s="47" t="s">
        <v>1777</v>
      </c>
      <c r="F375" s="48">
        <v>17</v>
      </c>
      <c r="G375" s="48">
        <v>5.56</v>
      </c>
      <c r="H375" s="48">
        <v>1.99</v>
      </c>
      <c r="I375" s="48">
        <v>18</v>
      </c>
      <c r="J375" s="48">
        <v>6.33</v>
      </c>
      <c r="K375" s="48">
        <v>2.36</v>
      </c>
      <c r="L375" s="49">
        <f>ROUND(T375,2)</f>
        <v>5.96</v>
      </c>
      <c r="M375" s="49">
        <f>ROUND(U375,2)</f>
        <v>2.1800000000000002</v>
      </c>
      <c r="N375" s="44" t="str">
        <f t="shared" si="11"/>
        <v>Trung Bình</v>
      </c>
      <c r="O375" s="44" t="s">
        <v>62</v>
      </c>
      <c r="P375" s="50"/>
      <c r="Q375" s="44">
        <v>45</v>
      </c>
      <c r="R375" s="47" t="s">
        <v>1793</v>
      </c>
      <c r="S375" s="47" t="s">
        <v>179</v>
      </c>
      <c r="T375" s="49">
        <v>5.9559999999999995</v>
      </c>
      <c r="U375" s="51">
        <v>2.1802857142857142</v>
      </c>
      <c r="V375" s="47" t="str">
        <f>RIGHT(S375, LEN(S375)-7)</f>
        <v>Quản Trị Du Lịch &amp; Khách Sạn (Đại Học)</v>
      </c>
    </row>
    <row r="376" spans="1:22" s="52" customFormat="1" ht="15" x14ac:dyDescent="0.25">
      <c r="A376" s="44">
        <f t="shared" si="10"/>
        <v>365</v>
      </c>
      <c r="B376" s="45" t="s">
        <v>806</v>
      </c>
      <c r="C376" s="45" t="s">
        <v>807</v>
      </c>
      <c r="D376" s="46">
        <v>38802</v>
      </c>
      <c r="E376" s="47" t="s">
        <v>1777</v>
      </c>
      <c r="F376" s="48">
        <v>18</v>
      </c>
      <c r="G376" s="48">
        <v>7.15</v>
      </c>
      <c r="H376" s="48">
        <v>2.95</v>
      </c>
      <c r="I376" s="48">
        <v>19</v>
      </c>
      <c r="J376" s="48">
        <v>6.23</v>
      </c>
      <c r="K376" s="48">
        <v>2.41</v>
      </c>
      <c r="L376" s="49">
        <f>ROUND(T376,2)</f>
        <v>6.68</v>
      </c>
      <c r="M376" s="49">
        <f>ROUND(U376,2)</f>
        <v>2.67</v>
      </c>
      <c r="N376" s="44" t="str">
        <f t="shared" si="11"/>
        <v>Trung Bình</v>
      </c>
      <c r="O376" s="44" t="s">
        <v>23</v>
      </c>
      <c r="P376" s="50"/>
      <c r="Q376" s="44">
        <v>90</v>
      </c>
      <c r="R376" s="47" t="s">
        <v>1793</v>
      </c>
      <c r="S376" s="47" t="s">
        <v>179</v>
      </c>
      <c r="T376" s="49">
        <v>6.6775675675675679</v>
      </c>
      <c r="U376" s="51">
        <v>2.6727027027027033</v>
      </c>
      <c r="V376" s="47" t="str">
        <f>RIGHT(S376, LEN(S376)-7)</f>
        <v>Quản Trị Du Lịch &amp; Khách Sạn (Đại Học)</v>
      </c>
    </row>
    <row r="377" spans="1:22" s="52" customFormat="1" ht="15" x14ac:dyDescent="0.25">
      <c r="A377" s="44">
        <f t="shared" si="10"/>
        <v>366</v>
      </c>
      <c r="B377" s="45" t="s">
        <v>133</v>
      </c>
      <c r="C377" s="45" t="s">
        <v>134</v>
      </c>
      <c r="D377" s="46">
        <v>39081</v>
      </c>
      <c r="E377" s="47" t="s">
        <v>1776</v>
      </c>
      <c r="F377" s="48">
        <v>19</v>
      </c>
      <c r="G377" s="48">
        <v>7.28</v>
      </c>
      <c r="H377" s="48">
        <v>3.05</v>
      </c>
      <c r="I377" s="48">
        <v>17</v>
      </c>
      <c r="J377" s="48">
        <v>8.2799999999999994</v>
      </c>
      <c r="K377" s="48">
        <v>3.62</v>
      </c>
      <c r="L377" s="49">
        <f>ROUND(T377,2)</f>
        <v>7.75</v>
      </c>
      <c r="M377" s="49">
        <f>ROUND(U377,2)</f>
        <v>3.32</v>
      </c>
      <c r="N377" s="44" t="str">
        <f t="shared" si="11"/>
        <v>Khá</v>
      </c>
      <c r="O377" s="44" t="s">
        <v>21</v>
      </c>
      <c r="P377" s="50"/>
      <c r="Q377" s="44">
        <v>87.5</v>
      </c>
      <c r="R377" s="47" t="s">
        <v>1794</v>
      </c>
      <c r="S377" s="47" t="s">
        <v>179</v>
      </c>
      <c r="T377" s="49">
        <v>7.7522222222222217</v>
      </c>
      <c r="U377" s="51">
        <v>3.3191666666666664</v>
      </c>
      <c r="V377" s="47" t="str">
        <f>RIGHT(S377, LEN(S377)-7)</f>
        <v>Quản Trị Du Lịch &amp; Khách Sạn (Đại Học)</v>
      </c>
    </row>
    <row r="378" spans="1:22" s="52" customFormat="1" ht="15" x14ac:dyDescent="0.25">
      <c r="A378" s="44">
        <f t="shared" si="10"/>
        <v>367</v>
      </c>
      <c r="B378" s="45" t="s">
        <v>808</v>
      </c>
      <c r="C378" s="45" t="s">
        <v>809</v>
      </c>
      <c r="D378" s="46">
        <v>38732</v>
      </c>
      <c r="E378" s="47" t="s">
        <v>1779</v>
      </c>
      <c r="F378" s="48">
        <v>19</v>
      </c>
      <c r="G378" s="48">
        <v>5.95</v>
      </c>
      <c r="H378" s="48">
        <v>2.33</v>
      </c>
      <c r="I378" s="48">
        <v>17</v>
      </c>
      <c r="J378" s="48">
        <v>6.78</v>
      </c>
      <c r="K378" s="48">
        <v>2.64</v>
      </c>
      <c r="L378" s="49">
        <f>ROUND(T378,2)</f>
        <v>6.34</v>
      </c>
      <c r="M378" s="49">
        <f>ROUND(U378,2)</f>
        <v>2.48</v>
      </c>
      <c r="N378" s="44" t="str">
        <f t="shared" si="11"/>
        <v>Trung Bình</v>
      </c>
      <c r="O378" s="44" t="s">
        <v>23</v>
      </c>
      <c r="P378" s="50"/>
      <c r="Q378" s="44">
        <v>90</v>
      </c>
      <c r="R378" s="47" t="s">
        <v>1790</v>
      </c>
      <c r="S378" s="47" t="s">
        <v>179</v>
      </c>
      <c r="T378" s="49">
        <v>6.3419444444444446</v>
      </c>
      <c r="U378" s="51">
        <v>2.4763888888888892</v>
      </c>
      <c r="V378" s="47" t="str">
        <f>RIGHT(S378, LEN(S378)-7)</f>
        <v>Quản Trị Du Lịch &amp; Khách Sạn (Đại Học)</v>
      </c>
    </row>
    <row r="379" spans="1:22" s="52" customFormat="1" ht="15" x14ac:dyDescent="0.25">
      <c r="A379" s="44">
        <f t="shared" si="10"/>
        <v>368</v>
      </c>
      <c r="B379" s="45" t="s">
        <v>810</v>
      </c>
      <c r="C379" s="45" t="s">
        <v>811</v>
      </c>
      <c r="D379" s="46">
        <v>38759</v>
      </c>
      <c r="E379" s="47" t="s">
        <v>1773</v>
      </c>
      <c r="F379" s="48">
        <v>17</v>
      </c>
      <c r="G379" s="48">
        <v>6.45</v>
      </c>
      <c r="H379" s="48">
        <v>2.5</v>
      </c>
      <c r="I379" s="48">
        <v>19</v>
      </c>
      <c r="J379" s="48">
        <v>7.65</v>
      </c>
      <c r="K379" s="48">
        <v>3.31</v>
      </c>
      <c r="L379" s="49">
        <f>ROUND(T379,2)</f>
        <v>7.08</v>
      </c>
      <c r="M379" s="49">
        <f>ROUND(U379,2)</f>
        <v>2.93</v>
      </c>
      <c r="N379" s="44" t="str">
        <f t="shared" si="11"/>
        <v>Khá</v>
      </c>
      <c r="O379" s="44" t="s">
        <v>23</v>
      </c>
      <c r="P379" s="50"/>
      <c r="Q379" s="44">
        <v>90</v>
      </c>
      <c r="R379" s="47" t="s">
        <v>1792</v>
      </c>
      <c r="S379" s="47" t="s">
        <v>179</v>
      </c>
      <c r="T379" s="49">
        <v>7.083333333333333</v>
      </c>
      <c r="U379" s="51">
        <v>2.9275000000000002</v>
      </c>
      <c r="V379" s="47" t="str">
        <f>RIGHT(S379, LEN(S379)-7)</f>
        <v>Quản Trị Du Lịch &amp; Khách Sạn (Đại Học)</v>
      </c>
    </row>
    <row r="380" spans="1:22" s="52" customFormat="1" ht="15" x14ac:dyDescent="0.25">
      <c r="A380" s="44">
        <f t="shared" si="10"/>
        <v>369</v>
      </c>
      <c r="B380" s="45" t="s">
        <v>812</v>
      </c>
      <c r="C380" s="45" t="s">
        <v>813</v>
      </c>
      <c r="D380" s="46">
        <v>38894</v>
      </c>
      <c r="E380" s="47" t="s">
        <v>1775</v>
      </c>
      <c r="F380" s="48">
        <v>11</v>
      </c>
      <c r="G380" s="48">
        <v>5.32</v>
      </c>
      <c r="H380" s="48">
        <v>1.84</v>
      </c>
      <c r="I380" s="48">
        <v>19</v>
      </c>
      <c r="J380" s="48">
        <v>3.38</v>
      </c>
      <c r="K380" s="48">
        <v>1.22</v>
      </c>
      <c r="L380" s="49">
        <f>ROUND(T380,2)</f>
        <v>4.09</v>
      </c>
      <c r="M380" s="49">
        <f>ROUND(U380,2)</f>
        <v>1.45</v>
      </c>
      <c r="N380" s="44" t="str">
        <f t="shared" si="11"/>
        <v>Yếu</v>
      </c>
      <c r="O380" s="44" t="s">
        <v>62</v>
      </c>
      <c r="P380" s="50"/>
      <c r="Q380" s="44">
        <v>37.5</v>
      </c>
      <c r="R380" s="47" t="s">
        <v>1791</v>
      </c>
      <c r="S380" s="47" t="s">
        <v>179</v>
      </c>
      <c r="T380" s="49">
        <v>4.0913333333333339</v>
      </c>
      <c r="U380" s="51">
        <v>1.4473333333333334</v>
      </c>
      <c r="V380" s="47" t="str">
        <f>RIGHT(S380, LEN(S380)-7)</f>
        <v>Quản Trị Du Lịch &amp; Khách Sạn (Đại Học)</v>
      </c>
    </row>
    <row r="381" spans="1:22" s="52" customFormat="1" ht="15" x14ac:dyDescent="0.25">
      <c r="A381" s="44">
        <f t="shared" si="10"/>
        <v>370</v>
      </c>
      <c r="B381" s="45" t="s">
        <v>137</v>
      </c>
      <c r="C381" s="45" t="s">
        <v>138</v>
      </c>
      <c r="D381" s="46">
        <v>38819</v>
      </c>
      <c r="E381" s="47" t="s">
        <v>1776</v>
      </c>
      <c r="F381" s="48">
        <v>19</v>
      </c>
      <c r="G381" s="48">
        <v>7.87</v>
      </c>
      <c r="H381" s="48">
        <v>3.4</v>
      </c>
      <c r="I381" s="48">
        <v>19</v>
      </c>
      <c r="J381" s="48">
        <v>6.63</v>
      </c>
      <c r="K381" s="48">
        <v>2.8</v>
      </c>
      <c r="L381" s="49">
        <f>ROUND(T381,2)</f>
        <v>7.25</v>
      </c>
      <c r="M381" s="49">
        <f>ROUND(U381,2)</f>
        <v>3.1</v>
      </c>
      <c r="N381" s="44" t="str">
        <f t="shared" si="11"/>
        <v>Khá</v>
      </c>
      <c r="O381" s="44" t="s">
        <v>62</v>
      </c>
      <c r="P381" s="50"/>
      <c r="Q381" s="44">
        <v>42.5</v>
      </c>
      <c r="R381" s="47" t="s">
        <v>1794</v>
      </c>
      <c r="S381" s="47" t="s">
        <v>179</v>
      </c>
      <c r="T381" s="49">
        <v>7.25</v>
      </c>
      <c r="U381" s="51">
        <v>3.0999999999999996</v>
      </c>
      <c r="V381" s="47" t="str">
        <f>RIGHT(S381, LEN(S381)-7)</f>
        <v>Quản Trị Du Lịch &amp; Khách Sạn (Đại Học)</v>
      </c>
    </row>
    <row r="382" spans="1:22" s="52" customFormat="1" ht="15" x14ac:dyDescent="0.25">
      <c r="A382" s="44">
        <f t="shared" si="10"/>
        <v>371</v>
      </c>
      <c r="B382" s="45" t="s">
        <v>814</v>
      </c>
      <c r="C382" s="45" t="s">
        <v>815</v>
      </c>
      <c r="D382" s="46">
        <v>38495</v>
      </c>
      <c r="E382" s="47" t="s">
        <v>1780</v>
      </c>
      <c r="F382" s="48">
        <v>19</v>
      </c>
      <c r="G382" s="48">
        <v>7.34</v>
      </c>
      <c r="H382" s="48">
        <v>3.17</v>
      </c>
      <c r="I382" s="48">
        <v>10</v>
      </c>
      <c r="J382" s="48">
        <v>0</v>
      </c>
      <c r="K382" s="48">
        <v>0</v>
      </c>
      <c r="L382" s="49">
        <f>ROUND(T382,2)</f>
        <v>4.8099999999999996</v>
      </c>
      <c r="M382" s="49">
        <f>ROUND(U382,2)</f>
        <v>2.08</v>
      </c>
      <c r="N382" s="44" t="str">
        <f t="shared" si="11"/>
        <v>Trung Bình</v>
      </c>
      <c r="O382" s="44" t="e">
        <v>#N/A</v>
      </c>
      <c r="P382" s="50"/>
      <c r="Q382" s="44" t="e">
        <v>#N/A</v>
      </c>
      <c r="R382" s="47" t="s">
        <v>1793</v>
      </c>
      <c r="S382" s="47" t="s">
        <v>179</v>
      </c>
      <c r="T382" s="49">
        <v>4.8089655172413792</v>
      </c>
      <c r="U382" s="51">
        <v>2.076896551724138</v>
      </c>
      <c r="V382" s="47" t="str">
        <f>RIGHT(S382, LEN(S382)-7)</f>
        <v>Quản Trị Du Lịch &amp; Khách Sạn (Đại Học)</v>
      </c>
    </row>
    <row r="383" spans="1:22" s="52" customFormat="1" ht="15" x14ac:dyDescent="0.25">
      <c r="A383" s="44">
        <f t="shared" si="10"/>
        <v>372</v>
      </c>
      <c r="B383" s="45" t="s">
        <v>816</v>
      </c>
      <c r="C383" s="45" t="s">
        <v>817</v>
      </c>
      <c r="D383" s="46">
        <v>38723</v>
      </c>
      <c r="E383" s="47" t="s">
        <v>1774</v>
      </c>
      <c r="F383" s="48">
        <v>18</v>
      </c>
      <c r="G383" s="48">
        <v>5.71</v>
      </c>
      <c r="H383" s="48">
        <v>2.06</v>
      </c>
      <c r="I383" s="48">
        <v>19</v>
      </c>
      <c r="J383" s="48">
        <v>4.6100000000000003</v>
      </c>
      <c r="K383" s="48">
        <v>1.52</v>
      </c>
      <c r="L383" s="49">
        <f>ROUND(T383,2)</f>
        <v>5.15</v>
      </c>
      <c r="M383" s="49">
        <f>ROUND(U383,2)</f>
        <v>1.78</v>
      </c>
      <c r="N383" s="44" t="str">
        <f t="shared" si="11"/>
        <v>Yếu</v>
      </c>
      <c r="O383" s="44" t="s">
        <v>57</v>
      </c>
      <c r="P383" s="50"/>
      <c r="Q383" s="44">
        <v>77.5</v>
      </c>
      <c r="R383" s="47" t="s">
        <v>1793</v>
      </c>
      <c r="S383" s="47" t="s">
        <v>179</v>
      </c>
      <c r="T383" s="49">
        <v>5.1451351351351349</v>
      </c>
      <c r="U383" s="51">
        <v>1.7827027027027025</v>
      </c>
      <c r="V383" s="47" t="str">
        <f>RIGHT(S383, LEN(S383)-7)</f>
        <v>Quản Trị Du Lịch &amp; Khách Sạn (Đại Học)</v>
      </c>
    </row>
    <row r="384" spans="1:22" s="52" customFormat="1" ht="15" x14ac:dyDescent="0.25">
      <c r="A384" s="44">
        <f t="shared" si="10"/>
        <v>373</v>
      </c>
      <c r="B384" s="45" t="s">
        <v>818</v>
      </c>
      <c r="C384" s="45" t="s">
        <v>819</v>
      </c>
      <c r="D384" s="46">
        <v>38757</v>
      </c>
      <c r="E384" s="47" t="s">
        <v>1773</v>
      </c>
      <c r="F384" s="48">
        <v>17</v>
      </c>
      <c r="G384" s="48">
        <v>6.18</v>
      </c>
      <c r="H384" s="48">
        <v>2.29</v>
      </c>
      <c r="I384" s="48">
        <v>18</v>
      </c>
      <c r="J384" s="48">
        <v>5.93</v>
      </c>
      <c r="K384" s="48">
        <v>2.1</v>
      </c>
      <c r="L384" s="49">
        <f>ROUND(T384,2)</f>
        <v>6.05</v>
      </c>
      <c r="M384" s="49">
        <f>ROUND(U384,2)</f>
        <v>2.19</v>
      </c>
      <c r="N384" s="44" t="str">
        <f t="shared" si="11"/>
        <v>Trung Bình</v>
      </c>
      <c r="O384" s="44" t="s">
        <v>62</v>
      </c>
      <c r="P384" s="50"/>
      <c r="Q384" s="44">
        <v>45</v>
      </c>
      <c r="R384" s="47" t="s">
        <v>1792</v>
      </c>
      <c r="S384" s="47" t="s">
        <v>179</v>
      </c>
      <c r="T384" s="49">
        <v>6.0514285714285716</v>
      </c>
      <c r="U384" s="51">
        <v>2.1922857142857146</v>
      </c>
      <c r="V384" s="47" t="str">
        <f>RIGHT(S384, LEN(S384)-7)</f>
        <v>Quản Trị Du Lịch &amp; Khách Sạn (Đại Học)</v>
      </c>
    </row>
    <row r="385" spans="1:22" s="52" customFormat="1" ht="15" x14ac:dyDescent="0.25">
      <c r="A385" s="44">
        <f t="shared" si="10"/>
        <v>374</v>
      </c>
      <c r="B385" s="45" t="s">
        <v>820</v>
      </c>
      <c r="C385" s="45" t="s">
        <v>821</v>
      </c>
      <c r="D385" s="46">
        <v>38984</v>
      </c>
      <c r="E385" s="47" t="s">
        <v>1775</v>
      </c>
      <c r="F385" s="48">
        <v>17</v>
      </c>
      <c r="G385" s="48">
        <v>7.78</v>
      </c>
      <c r="H385" s="48">
        <v>3.23</v>
      </c>
      <c r="I385" s="48">
        <v>19</v>
      </c>
      <c r="J385" s="48">
        <v>8.52</v>
      </c>
      <c r="K385" s="48">
        <v>3.67</v>
      </c>
      <c r="L385" s="49">
        <f>ROUND(T385,2)</f>
        <v>8.17</v>
      </c>
      <c r="M385" s="49">
        <f>ROUND(U385,2)</f>
        <v>3.46</v>
      </c>
      <c r="N385" s="44" t="str">
        <f t="shared" si="11"/>
        <v>Giỏi</v>
      </c>
      <c r="O385" s="44" t="s">
        <v>23</v>
      </c>
      <c r="P385" s="50" t="s">
        <v>1758</v>
      </c>
      <c r="Q385" s="44">
        <v>90</v>
      </c>
      <c r="R385" s="47" t="s">
        <v>1791</v>
      </c>
      <c r="S385" s="47" t="s">
        <v>179</v>
      </c>
      <c r="T385" s="49">
        <v>8.1705555555555556</v>
      </c>
      <c r="U385" s="51">
        <v>3.4622222222222221</v>
      </c>
      <c r="V385" s="47" t="str">
        <f>RIGHT(S385, LEN(S385)-7)</f>
        <v>Quản Trị Du Lịch &amp; Khách Sạn (Đại Học)</v>
      </c>
    </row>
    <row r="386" spans="1:22" s="52" customFormat="1" ht="15" x14ac:dyDescent="0.25">
      <c r="A386" s="44">
        <f t="shared" si="10"/>
        <v>375</v>
      </c>
      <c r="B386" s="45" t="s">
        <v>139</v>
      </c>
      <c r="C386" s="45" t="s">
        <v>140</v>
      </c>
      <c r="D386" s="46">
        <v>38827</v>
      </c>
      <c r="E386" s="47" t="s">
        <v>1779</v>
      </c>
      <c r="F386" s="48">
        <v>19</v>
      </c>
      <c r="G386" s="48">
        <v>6.91</v>
      </c>
      <c r="H386" s="48">
        <v>2.98</v>
      </c>
      <c r="I386" s="48">
        <v>19</v>
      </c>
      <c r="J386" s="48">
        <v>7.54</v>
      </c>
      <c r="K386" s="48">
        <v>3.1</v>
      </c>
      <c r="L386" s="49">
        <f>ROUND(T386,2)</f>
        <v>7.23</v>
      </c>
      <c r="M386" s="49">
        <f>ROUND(U386,2)</f>
        <v>3.04</v>
      </c>
      <c r="N386" s="44" t="str">
        <f t="shared" si="11"/>
        <v>Khá</v>
      </c>
      <c r="O386" s="44" t="s">
        <v>21</v>
      </c>
      <c r="P386" s="50"/>
      <c r="Q386" s="44">
        <v>85</v>
      </c>
      <c r="R386" s="47" t="s">
        <v>1790</v>
      </c>
      <c r="S386" s="47" t="s">
        <v>179</v>
      </c>
      <c r="T386" s="49">
        <v>7.2249999999999988</v>
      </c>
      <c r="U386" s="51">
        <v>3.04</v>
      </c>
      <c r="V386" s="47" t="str">
        <f>RIGHT(S386, LEN(S386)-7)</f>
        <v>Quản Trị Du Lịch &amp; Khách Sạn (Đại Học)</v>
      </c>
    </row>
    <row r="387" spans="1:22" s="52" customFormat="1" ht="15" x14ac:dyDescent="0.25">
      <c r="A387" s="44">
        <f t="shared" si="10"/>
        <v>376</v>
      </c>
      <c r="B387" s="45" t="s">
        <v>822</v>
      </c>
      <c r="C387" s="45" t="s">
        <v>823</v>
      </c>
      <c r="D387" s="46">
        <v>38766</v>
      </c>
      <c r="E387" s="47" t="s">
        <v>1779</v>
      </c>
      <c r="F387" s="48">
        <v>17</v>
      </c>
      <c r="G387" s="48">
        <v>1.94</v>
      </c>
      <c r="H387" s="48">
        <v>0.6</v>
      </c>
      <c r="I387" s="48">
        <v>17</v>
      </c>
      <c r="J387" s="48">
        <v>1.64</v>
      </c>
      <c r="K387" s="48">
        <v>0.47</v>
      </c>
      <c r="L387" s="49">
        <f>ROUND(T387,2)</f>
        <v>1.79</v>
      </c>
      <c r="M387" s="49">
        <f>ROUND(U387,2)</f>
        <v>0.54</v>
      </c>
      <c r="N387" s="44" t="str">
        <f t="shared" si="11"/>
        <v>Yếu</v>
      </c>
      <c r="O387" s="44" t="s">
        <v>62</v>
      </c>
      <c r="P387" s="50"/>
      <c r="Q387" s="44">
        <v>40</v>
      </c>
      <c r="R387" s="47" t="s">
        <v>1790</v>
      </c>
      <c r="S387" s="47" t="s">
        <v>179</v>
      </c>
      <c r="T387" s="49">
        <v>1.79</v>
      </c>
      <c r="U387" s="51">
        <v>0.53499999999999992</v>
      </c>
      <c r="V387" s="47" t="str">
        <f>RIGHT(S387, LEN(S387)-7)</f>
        <v>Quản Trị Du Lịch &amp; Khách Sạn (Đại Học)</v>
      </c>
    </row>
    <row r="388" spans="1:22" s="52" customFormat="1" ht="15" x14ac:dyDescent="0.25">
      <c r="A388" s="44">
        <f t="shared" si="10"/>
        <v>377</v>
      </c>
      <c r="B388" s="45" t="s">
        <v>824</v>
      </c>
      <c r="C388" s="45" t="s">
        <v>825</v>
      </c>
      <c r="D388" s="46">
        <v>38982</v>
      </c>
      <c r="E388" s="47" t="s">
        <v>1779</v>
      </c>
      <c r="F388" s="48">
        <v>19</v>
      </c>
      <c r="G388" s="48">
        <v>7.36</v>
      </c>
      <c r="H388" s="48">
        <v>3.1</v>
      </c>
      <c r="I388" s="48">
        <v>17</v>
      </c>
      <c r="J388" s="48">
        <v>7.4</v>
      </c>
      <c r="K388" s="48">
        <v>3.05</v>
      </c>
      <c r="L388" s="49">
        <f>ROUND(T388,2)</f>
        <v>7.38</v>
      </c>
      <c r="M388" s="49">
        <f>ROUND(U388,2)</f>
        <v>3.08</v>
      </c>
      <c r="N388" s="44" t="str">
        <f t="shared" si="11"/>
        <v>Khá</v>
      </c>
      <c r="O388" s="44" t="s">
        <v>21</v>
      </c>
      <c r="P388" s="50"/>
      <c r="Q388" s="44">
        <v>85</v>
      </c>
      <c r="R388" s="47" t="s">
        <v>1790</v>
      </c>
      <c r="S388" s="47" t="s">
        <v>179</v>
      </c>
      <c r="T388" s="49">
        <v>7.3788888888888886</v>
      </c>
      <c r="U388" s="51">
        <v>3.0763888888888888</v>
      </c>
      <c r="V388" s="47" t="str">
        <f>RIGHT(S388, LEN(S388)-7)</f>
        <v>Quản Trị Du Lịch &amp; Khách Sạn (Đại Học)</v>
      </c>
    </row>
    <row r="389" spans="1:22" s="52" customFormat="1" ht="19.5" customHeight="1" x14ac:dyDescent="0.25">
      <c r="A389" s="44">
        <f t="shared" si="10"/>
        <v>378</v>
      </c>
      <c r="B389" s="45" t="s">
        <v>141</v>
      </c>
      <c r="C389" s="45" t="s">
        <v>142</v>
      </c>
      <c r="D389" s="46">
        <v>38988</v>
      </c>
      <c r="E389" s="47" t="s">
        <v>1776</v>
      </c>
      <c r="F389" s="48">
        <v>19</v>
      </c>
      <c r="G389" s="48">
        <v>8.98</v>
      </c>
      <c r="H389" s="48">
        <v>3.89</v>
      </c>
      <c r="I389" s="48">
        <v>18</v>
      </c>
      <c r="J389" s="48">
        <v>9.26</v>
      </c>
      <c r="K389" s="48">
        <v>3.92</v>
      </c>
      <c r="L389" s="49">
        <f>ROUND(T389,2)</f>
        <v>9.1199999999999992</v>
      </c>
      <c r="M389" s="49">
        <f>ROUND(U389,2)</f>
        <v>3.9</v>
      </c>
      <c r="N389" s="44" t="str">
        <f t="shared" si="11"/>
        <v>Xuất sắc</v>
      </c>
      <c r="O389" s="44" t="s">
        <v>23</v>
      </c>
      <c r="P389" s="50" t="s">
        <v>1760</v>
      </c>
      <c r="Q389" s="44">
        <v>90</v>
      </c>
      <c r="R389" s="47" t="s">
        <v>1794</v>
      </c>
      <c r="S389" s="47" t="s">
        <v>179</v>
      </c>
      <c r="T389" s="49">
        <v>9.1162162162162161</v>
      </c>
      <c r="U389" s="51">
        <v>3.9045945945945943</v>
      </c>
      <c r="V389" s="47" t="str">
        <f>RIGHT(S389, LEN(S389)-7)</f>
        <v>Quản Trị Du Lịch &amp; Khách Sạn (Đại Học)</v>
      </c>
    </row>
    <row r="390" spans="1:22" s="52" customFormat="1" ht="15" x14ac:dyDescent="0.25">
      <c r="A390" s="44">
        <f t="shared" si="10"/>
        <v>379</v>
      </c>
      <c r="B390" s="45" t="s">
        <v>826</v>
      </c>
      <c r="C390" s="45" t="s">
        <v>827</v>
      </c>
      <c r="D390" s="46">
        <v>39006</v>
      </c>
      <c r="E390" s="47" t="s">
        <v>1779</v>
      </c>
      <c r="F390" s="48">
        <v>21</v>
      </c>
      <c r="G390" s="48">
        <v>5.42</v>
      </c>
      <c r="H390" s="48">
        <v>1.75</v>
      </c>
      <c r="I390" s="48">
        <v>14</v>
      </c>
      <c r="J390" s="48">
        <v>1.83</v>
      </c>
      <c r="K390" s="48">
        <v>0.56999999999999995</v>
      </c>
      <c r="L390" s="49">
        <f>ROUND(T390,2)</f>
        <v>3.98</v>
      </c>
      <c r="M390" s="49">
        <f>ROUND(U390,2)</f>
        <v>1.28</v>
      </c>
      <c r="N390" s="44" t="str">
        <f t="shared" si="11"/>
        <v>Yếu</v>
      </c>
      <c r="O390" s="44" t="s">
        <v>21</v>
      </c>
      <c r="P390" s="50"/>
      <c r="Q390" s="44">
        <v>84.5</v>
      </c>
      <c r="R390" s="47" t="s">
        <v>1790</v>
      </c>
      <c r="S390" s="47" t="s">
        <v>179</v>
      </c>
      <c r="T390" s="49">
        <v>3.984</v>
      </c>
      <c r="U390" s="51">
        <v>1.2779999999999998</v>
      </c>
      <c r="V390" s="47" t="str">
        <f>RIGHT(S390, LEN(S390)-7)</f>
        <v>Quản Trị Du Lịch &amp; Khách Sạn (Đại Học)</v>
      </c>
    </row>
    <row r="391" spans="1:22" s="52" customFormat="1" ht="15" x14ac:dyDescent="0.25">
      <c r="A391" s="44">
        <f t="shared" si="10"/>
        <v>380</v>
      </c>
      <c r="B391" s="45" t="s">
        <v>828</v>
      </c>
      <c r="C391" s="45" t="s">
        <v>829</v>
      </c>
      <c r="D391" s="46">
        <v>38888</v>
      </c>
      <c r="E391" s="47" t="s">
        <v>1780</v>
      </c>
      <c r="F391" s="48">
        <v>17</v>
      </c>
      <c r="G391" s="48">
        <v>5.24</v>
      </c>
      <c r="H391" s="48">
        <v>1.99</v>
      </c>
      <c r="I391" s="48">
        <v>17</v>
      </c>
      <c r="J391" s="48">
        <v>4.07</v>
      </c>
      <c r="K391" s="48">
        <v>1.25</v>
      </c>
      <c r="L391" s="49">
        <f>ROUND(T391,2)</f>
        <v>4.66</v>
      </c>
      <c r="M391" s="49">
        <f>ROUND(U391,2)</f>
        <v>1.62</v>
      </c>
      <c r="N391" s="44" t="str">
        <f t="shared" si="11"/>
        <v>Yếu</v>
      </c>
      <c r="O391" s="44" t="s">
        <v>21</v>
      </c>
      <c r="P391" s="50"/>
      <c r="Q391" s="44">
        <v>82.5</v>
      </c>
      <c r="R391" s="47" t="s">
        <v>1793</v>
      </c>
      <c r="S391" s="47" t="s">
        <v>179</v>
      </c>
      <c r="T391" s="49">
        <v>4.6549999999999994</v>
      </c>
      <c r="U391" s="51">
        <v>1.6199999999999999</v>
      </c>
      <c r="V391" s="47" t="str">
        <f>RIGHT(S391, LEN(S391)-7)</f>
        <v>Quản Trị Du Lịch &amp; Khách Sạn (Đại Học)</v>
      </c>
    </row>
    <row r="392" spans="1:22" s="52" customFormat="1" ht="15" x14ac:dyDescent="0.25">
      <c r="A392" s="44">
        <f t="shared" si="10"/>
        <v>381</v>
      </c>
      <c r="B392" s="45" t="s">
        <v>830</v>
      </c>
      <c r="C392" s="45" t="s">
        <v>831</v>
      </c>
      <c r="D392" s="46">
        <v>38829</v>
      </c>
      <c r="E392" s="47" t="s">
        <v>1780</v>
      </c>
      <c r="F392" s="48">
        <v>17</v>
      </c>
      <c r="G392" s="48">
        <v>6.08</v>
      </c>
      <c r="H392" s="48">
        <v>2.2799999999999998</v>
      </c>
      <c r="I392" s="48">
        <v>17</v>
      </c>
      <c r="J392" s="48">
        <v>4.96</v>
      </c>
      <c r="K392" s="48">
        <v>1.81</v>
      </c>
      <c r="L392" s="49">
        <f>ROUND(T392,2)</f>
        <v>5.52</v>
      </c>
      <c r="M392" s="49">
        <f>ROUND(U392,2)</f>
        <v>2.0499999999999998</v>
      </c>
      <c r="N392" s="44" t="str">
        <f t="shared" si="11"/>
        <v>Trung Bình</v>
      </c>
      <c r="O392" s="44" t="s">
        <v>23</v>
      </c>
      <c r="P392" s="50"/>
      <c r="Q392" s="44">
        <v>90</v>
      </c>
      <c r="R392" s="47" t="s">
        <v>1793</v>
      </c>
      <c r="S392" s="47" t="s">
        <v>179</v>
      </c>
      <c r="T392" s="49">
        <v>5.5200000000000005</v>
      </c>
      <c r="U392" s="51">
        <v>2.0449999999999999</v>
      </c>
      <c r="V392" s="47" t="str">
        <f>RIGHT(S392, LEN(S392)-7)</f>
        <v>Quản Trị Du Lịch &amp; Khách Sạn (Đại Học)</v>
      </c>
    </row>
    <row r="393" spans="1:22" s="52" customFormat="1" ht="15" x14ac:dyDescent="0.25">
      <c r="A393" s="44">
        <f t="shared" si="10"/>
        <v>382</v>
      </c>
      <c r="B393" s="45" t="s">
        <v>832</v>
      </c>
      <c r="C393" s="45" t="s">
        <v>833</v>
      </c>
      <c r="D393" s="46">
        <v>38853</v>
      </c>
      <c r="E393" s="47" t="s">
        <v>1775</v>
      </c>
      <c r="F393" s="48">
        <v>19</v>
      </c>
      <c r="G393" s="48">
        <v>7.27</v>
      </c>
      <c r="H393" s="48">
        <v>2.98</v>
      </c>
      <c r="I393" s="48">
        <v>19</v>
      </c>
      <c r="J393" s="48">
        <v>8.0500000000000007</v>
      </c>
      <c r="K393" s="48">
        <v>3.42</v>
      </c>
      <c r="L393" s="49">
        <f>ROUND(T393,2)</f>
        <v>7.66</v>
      </c>
      <c r="M393" s="49">
        <f>ROUND(U393,2)</f>
        <v>3.2</v>
      </c>
      <c r="N393" s="44" t="str">
        <f t="shared" si="11"/>
        <v>Khá</v>
      </c>
      <c r="O393" s="44" t="s">
        <v>21</v>
      </c>
      <c r="P393" s="50"/>
      <c r="Q393" s="44">
        <v>89</v>
      </c>
      <c r="R393" s="47" t="s">
        <v>1791</v>
      </c>
      <c r="S393" s="47" t="s">
        <v>179</v>
      </c>
      <c r="T393" s="49">
        <v>7.660000000000001</v>
      </c>
      <c r="U393" s="51">
        <v>3.1999999999999997</v>
      </c>
      <c r="V393" s="47" t="str">
        <f>RIGHT(S393, LEN(S393)-7)</f>
        <v>Quản Trị Du Lịch &amp; Khách Sạn (Đại Học)</v>
      </c>
    </row>
    <row r="394" spans="1:22" s="52" customFormat="1" ht="15" x14ac:dyDescent="0.25">
      <c r="A394" s="44">
        <f t="shared" si="10"/>
        <v>383</v>
      </c>
      <c r="B394" s="45" t="s">
        <v>834</v>
      </c>
      <c r="C394" s="45" t="s">
        <v>835</v>
      </c>
      <c r="D394" s="46">
        <v>38723</v>
      </c>
      <c r="E394" s="47" t="s">
        <v>1776</v>
      </c>
      <c r="F394" s="48">
        <v>19</v>
      </c>
      <c r="G394" s="48">
        <v>7.34</v>
      </c>
      <c r="H394" s="48">
        <v>3.15</v>
      </c>
      <c r="I394" s="48">
        <v>18</v>
      </c>
      <c r="J394" s="48">
        <v>7.31</v>
      </c>
      <c r="K394" s="48">
        <v>3.05</v>
      </c>
      <c r="L394" s="49">
        <f>ROUND(T394,2)</f>
        <v>7.33</v>
      </c>
      <c r="M394" s="49">
        <f>ROUND(U394,2)</f>
        <v>3.1</v>
      </c>
      <c r="N394" s="44" t="str">
        <f t="shared" si="11"/>
        <v>Khá</v>
      </c>
      <c r="O394" s="44" t="s">
        <v>21</v>
      </c>
      <c r="P394" s="50"/>
      <c r="Q394" s="44">
        <v>85</v>
      </c>
      <c r="R394" s="47" t="s">
        <v>1794</v>
      </c>
      <c r="S394" s="47" t="s">
        <v>179</v>
      </c>
      <c r="T394" s="49">
        <v>7.3254054054054043</v>
      </c>
      <c r="U394" s="51">
        <v>3.1013513513513513</v>
      </c>
      <c r="V394" s="47" t="str">
        <f>RIGHT(S394, LEN(S394)-7)</f>
        <v>Quản Trị Du Lịch &amp; Khách Sạn (Đại Học)</v>
      </c>
    </row>
    <row r="395" spans="1:22" s="52" customFormat="1" ht="15" x14ac:dyDescent="0.25">
      <c r="A395" s="44">
        <f t="shared" si="10"/>
        <v>384</v>
      </c>
      <c r="B395" s="45" t="s">
        <v>836</v>
      </c>
      <c r="C395" s="45" t="s">
        <v>837</v>
      </c>
      <c r="D395" s="46">
        <v>39005</v>
      </c>
      <c r="E395" s="47" t="s">
        <v>1780</v>
      </c>
      <c r="F395" s="48">
        <v>17</v>
      </c>
      <c r="G395" s="48">
        <v>6.36</v>
      </c>
      <c r="H395" s="48">
        <v>2.46</v>
      </c>
      <c r="I395" s="48">
        <v>19</v>
      </c>
      <c r="J395" s="48">
        <v>6.08</v>
      </c>
      <c r="K395" s="48">
        <v>2.2599999999999998</v>
      </c>
      <c r="L395" s="49">
        <f>ROUND(T395,2)</f>
        <v>6.21</v>
      </c>
      <c r="M395" s="49">
        <f>ROUND(U395,2)</f>
        <v>2.35</v>
      </c>
      <c r="N395" s="44" t="str">
        <f t="shared" si="11"/>
        <v>Trung Bình</v>
      </c>
      <c r="O395" s="44" t="s">
        <v>21</v>
      </c>
      <c r="P395" s="50"/>
      <c r="Q395" s="44">
        <v>82.5</v>
      </c>
      <c r="R395" s="47" t="s">
        <v>1793</v>
      </c>
      <c r="S395" s="47" t="s">
        <v>179</v>
      </c>
      <c r="T395" s="49">
        <v>6.2122222222222216</v>
      </c>
      <c r="U395" s="51">
        <v>2.3544444444444443</v>
      </c>
      <c r="V395" s="47" t="str">
        <f>RIGHT(S395, LEN(S395)-7)</f>
        <v>Quản Trị Du Lịch &amp; Khách Sạn (Đại Học)</v>
      </c>
    </row>
    <row r="396" spans="1:22" s="52" customFormat="1" ht="15" x14ac:dyDescent="0.25">
      <c r="A396" s="44">
        <f t="shared" si="10"/>
        <v>385</v>
      </c>
      <c r="B396" s="45" t="s">
        <v>838</v>
      </c>
      <c r="C396" s="45" t="s">
        <v>839</v>
      </c>
      <c r="D396" s="46">
        <v>38358</v>
      </c>
      <c r="E396" s="47" t="s">
        <v>1776</v>
      </c>
      <c r="F396" s="48">
        <v>17</v>
      </c>
      <c r="G396" s="48">
        <v>5.69</v>
      </c>
      <c r="H396" s="48">
        <v>1.97</v>
      </c>
      <c r="I396" s="48">
        <v>16</v>
      </c>
      <c r="J396" s="48">
        <v>5.76</v>
      </c>
      <c r="K396" s="48">
        <v>2.14</v>
      </c>
      <c r="L396" s="49">
        <f>ROUND(T396,2)</f>
        <v>5.72</v>
      </c>
      <c r="M396" s="49">
        <f>ROUND(U396,2)</f>
        <v>2.0499999999999998</v>
      </c>
      <c r="N396" s="44" t="str">
        <f t="shared" si="11"/>
        <v>Trung Bình</v>
      </c>
      <c r="O396" s="44" t="s">
        <v>57</v>
      </c>
      <c r="P396" s="50"/>
      <c r="Q396" s="44">
        <v>75</v>
      </c>
      <c r="R396" s="47" t="s">
        <v>1794</v>
      </c>
      <c r="S396" s="47" t="s">
        <v>179</v>
      </c>
      <c r="T396" s="49">
        <v>5.7239393939393937</v>
      </c>
      <c r="U396" s="51">
        <v>2.0524242424242427</v>
      </c>
      <c r="V396" s="47" t="str">
        <f>RIGHT(S396, LEN(S396)-7)</f>
        <v>Quản Trị Du Lịch &amp; Khách Sạn (Đại Học)</v>
      </c>
    </row>
    <row r="397" spans="1:22" s="52" customFormat="1" ht="15" x14ac:dyDescent="0.25">
      <c r="A397" s="44">
        <f t="shared" ref="A397:A460" si="12">A396+1</f>
        <v>386</v>
      </c>
      <c r="B397" s="45" t="s">
        <v>840</v>
      </c>
      <c r="C397" s="45" t="s">
        <v>841</v>
      </c>
      <c r="D397" s="46">
        <v>38429</v>
      </c>
      <c r="E397" s="47" t="s">
        <v>1778</v>
      </c>
      <c r="F397" s="48">
        <v>19</v>
      </c>
      <c r="G397" s="48">
        <v>7.48</v>
      </c>
      <c r="H397" s="48">
        <v>3.08</v>
      </c>
      <c r="I397" s="48">
        <v>19</v>
      </c>
      <c r="J397" s="48">
        <v>8.01</v>
      </c>
      <c r="K397" s="48">
        <v>3.45</v>
      </c>
      <c r="L397" s="49">
        <f>ROUND(T397,2)</f>
        <v>7.75</v>
      </c>
      <c r="M397" s="49">
        <f>ROUND(U397,2)</f>
        <v>3.27</v>
      </c>
      <c r="N397" s="44" t="str">
        <f t="shared" ref="N397:N460" si="13">IF(M397&gt;=3.68,"Xuất sắc",IF(M397&gt;=3.34,"Giỏi",IF(M397&gt;=2.68,"Khá",IF(M397&gt;=2,"Trung Bình",IF(M397&lt;2,"Yếu")))))</f>
        <v>Khá</v>
      </c>
      <c r="O397" s="44" t="s">
        <v>23</v>
      </c>
      <c r="P397" s="50"/>
      <c r="Q397" s="44">
        <v>90</v>
      </c>
      <c r="R397" s="47" t="s">
        <v>1795</v>
      </c>
      <c r="S397" s="47" t="s">
        <v>179</v>
      </c>
      <c r="T397" s="49">
        <v>7.7450000000000001</v>
      </c>
      <c r="U397" s="51">
        <v>3.2649999999999997</v>
      </c>
      <c r="V397" s="47" t="str">
        <f>RIGHT(S397, LEN(S397)-7)</f>
        <v>Quản Trị Du Lịch &amp; Khách Sạn (Đại Học)</v>
      </c>
    </row>
    <row r="398" spans="1:22" s="52" customFormat="1" ht="15" x14ac:dyDescent="0.25">
      <c r="A398" s="44">
        <f t="shared" si="12"/>
        <v>387</v>
      </c>
      <c r="B398" s="45" t="s">
        <v>842</v>
      </c>
      <c r="C398" s="45" t="s">
        <v>843</v>
      </c>
      <c r="D398" s="46">
        <v>38930</v>
      </c>
      <c r="E398" s="47" t="s">
        <v>1779</v>
      </c>
      <c r="F398" s="48">
        <v>21</v>
      </c>
      <c r="G398" s="48">
        <v>4.38</v>
      </c>
      <c r="H398" s="48">
        <v>1.07</v>
      </c>
      <c r="I398" s="48">
        <v>14</v>
      </c>
      <c r="J398" s="48">
        <v>2.77</v>
      </c>
      <c r="K398" s="48">
        <v>0.81</v>
      </c>
      <c r="L398" s="49">
        <f>ROUND(T398,2)</f>
        <v>3.74</v>
      </c>
      <c r="M398" s="49">
        <f>ROUND(U398,2)</f>
        <v>0.97</v>
      </c>
      <c r="N398" s="44" t="str">
        <f t="shared" si="13"/>
        <v>Yếu</v>
      </c>
      <c r="O398" s="44" t="s">
        <v>21</v>
      </c>
      <c r="P398" s="50"/>
      <c r="Q398" s="44">
        <v>84.5</v>
      </c>
      <c r="R398" s="47" t="s">
        <v>1790</v>
      </c>
      <c r="S398" s="47" t="s">
        <v>179</v>
      </c>
      <c r="T398" s="49">
        <v>3.7359999999999998</v>
      </c>
      <c r="U398" s="51">
        <v>0.96600000000000008</v>
      </c>
      <c r="V398" s="47" t="str">
        <f>RIGHT(S398, LEN(S398)-7)</f>
        <v>Quản Trị Du Lịch &amp; Khách Sạn (Đại Học)</v>
      </c>
    </row>
    <row r="399" spans="1:22" s="52" customFormat="1" ht="15" x14ac:dyDescent="0.25">
      <c r="A399" s="44">
        <f t="shared" si="12"/>
        <v>388</v>
      </c>
      <c r="B399" s="45" t="s">
        <v>143</v>
      </c>
      <c r="C399" s="45" t="s">
        <v>144</v>
      </c>
      <c r="D399" s="46">
        <v>39049</v>
      </c>
      <c r="E399" s="47" t="s">
        <v>1777</v>
      </c>
      <c r="F399" s="48">
        <v>17</v>
      </c>
      <c r="G399" s="48">
        <v>7.18</v>
      </c>
      <c r="H399" s="48">
        <v>2.91</v>
      </c>
      <c r="I399" s="48">
        <v>17</v>
      </c>
      <c r="J399" s="48">
        <v>6.65</v>
      </c>
      <c r="K399" s="48">
        <v>2.62</v>
      </c>
      <c r="L399" s="49">
        <f>ROUND(T399,2)</f>
        <v>6.92</v>
      </c>
      <c r="M399" s="49">
        <f>ROUND(U399,2)</f>
        <v>2.77</v>
      </c>
      <c r="N399" s="44" t="str">
        <f t="shared" si="13"/>
        <v>Khá</v>
      </c>
      <c r="O399" s="44" t="s">
        <v>70</v>
      </c>
      <c r="P399" s="50"/>
      <c r="Q399" s="44">
        <v>27.5</v>
      </c>
      <c r="R399" s="47" t="s">
        <v>1793</v>
      </c>
      <c r="S399" s="47" t="s">
        <v>179</v>
      </c>
      <c r="T399" s="49">
        <v>6.915</v>
      </c>
      <c r="U399" s="51">
        <v>2.7649999999999997</v>
      </c>
      <c r="V399" s="47" t="str">
        <f>RIGHT(S399, LEN(S399)-7)</f>
        <v>Quản Trị Du Lịch &amp; Khách Sạn (Đại Học)</v>
      </c>
    </row>
    <row r="400" spans="1:22" s="52" customFormat="1" ht="15" x14ac:dyDescent="0.25">
      <c r="A400" s="44">
        <f t="shared" si="12"/>
        <v>389</v>
      </c>
      <c r="B400" s="45" t="s">
        <v>844</v>
      </c>
      <c r="C400" s="45" t="s">
        <v>845</v>
      </c>
      <c r="D400" s="46">
        <v>38946</v>
      </c>
      <c r="E400" s="47" t="s">
        <v>1775</v>
      </c>
      <c r="F400" s="48">
        <v>19</v>
      </c>
      <c r="G400" s="48">
        <v>6.79</v>
      </c>
      <c r="H400" s="48">
        <v>2.72</v>
      </c>
      <c r="I400" s="48">
        <v>19</v>
      </c>
      <c r="J400" s="48">
        <v>7.21</v>
      </c>
      <c r="K400" s="48">
        <v>2.97</v>
      </c>
      <c r="L400" s="49">
        <f>ROUND(T400,2)</f>
        <v>7</v>
      </c>
      <c r="M400" s="49">
        <f>ROUND(U400,2)</f>
        <v>2.85</v>
      </c>
      <c r="N400" s="44" t="str">
        <f t="shared" si="13"/>
        <v>Khá</v>
      </c>
      <c r="O400" s="44" t="s">
        <v>21</v>
      </c>
      <c r="P400" s="50"/>
      <c r="Q400" s="44">
        <v>89</v>
      </c>
      <c r="R400" s="47" t="s">
        <v>1791</v>
      </c>
      <c r="S400" s="47" t="s">
        <v>179</v>
      </c>
      <c r="T400" s="49">
        <v>7</v>
      </c>
      <c r="U400" s="51">
        <v>2.8450000000000002</v>
      </c>
      <c r="V400" s="47" t="str">
        <f>RIGHT(S400, LEN(S400)-7)</f>
        <v>Quản Trị Du Lịch &amp; Khách Sạn (Đại Học)</v>
      </c>
    </row>
    <row r="401" spans="1:22" s="52" customFormat="1" ht="15" x14ac:dyDescent="0.25">
      <c r="A401" s="44">
        <f t="shared" si="12"/>
        <v>390</v>
      </c>
      <c r="B401" s="45" t="s">
        <v>846</v>
      </c>
      <c r="C401" s="45" t="s">
        <v>847</v>
      </c>
      <c r="D401" s="46">
        <v>38880</v>
      </c>
      <c r="E401" s="47" t="s">
        <v>1778</v>
      </c>
      <c r="F401" s="48">
        <v>19</v>
      </c>
      <c r="G401" s="48">
        <v>7.01</v>
      </c>
      <c r="H401" s="48">
        <v>2.84</v>
      </c>
      <c r="I401" s="48">
        <v>19</v>
      </c>
      <c r="J401" s="48">
        <v>8.6300000000000008</v>
      </c>
      <c r="K401" s="48">
        <v>3.7</v>
      </c>
      <c r="L401" s="49">
        <f>ROUND(T401,2)</f>
        <v>7.82</v>
      </c>
      <c r="M401" s="49">
        <f>ROUND(U401,2)</f>
        <v>3.27</v>
      </c>
      <c r="N401" s="44" t="str">
        <f t="shared" si="13"/>
        <v>Khá</v>
      </c>
      <c r="O401" s="44" t="s">
        <v>21</v>
      </c>
      <c r="P401" s="50"/>
      <c r="Q401" s="44">
        <v>82.5</v>
      </c>
      <c r="R401" s="47" t="s">
        <v>1795</v>
      </c>
      <c r="S401" s="47" t="s">
        <v>179</v>
      </c>
      <c r="T401" s="49">
        <v>7.82</v>
      </c>
      <c r="U401" s="51">
        <v>3.2699999999999996</v>
      </c>
      <c r="V401" s="47" t="str">
        <f>RIGHT(S401, LEN(S401)-7)</f>
        <v>Quản Trị Du Lịch &amp; Khách Sạn (Đại Học)</v>
      </c>
    </row>
    <row r="402" spans="1:22" s="52" customFormat="1" ht="15" x14ac:dyDescent="0.25">
      <c r="A402" s="44">
        <f t="shared" si="12"/>
        <v>391</v>
      </c>
      <c r="B402" s="45" t="s">
        <v>848</v>
      </c>
      <c r="C402" s="45" t="s">
        <v>849</v>
      </c>
      <c r="D402" s="46">
        <v>38844</v>
      </c>
      <c r="E402" s="47" t="s">
        <v>1776</v>
      </c>
      <c r="F402" s="48">
        <v>17</v>
      </c>
      <c r="G402" s="48">
        <v>5.77</v>
      </c>
      <c r="H402" s="48">
        <v>2.15</v>
      </c>
      <c r="I402" s="48">
        <v>17</v>
      </c>
      <c r="J402" s="48">
        <v>6.3</v>
      </c>
      <c r="K402" s="48">
        <v>2.38</v>
      </c>
      <c r="L402" s="49">
        <f>ROUND(T402,2)</f>
        <v>6.04</v>
      </c>
      <c r="M402" s="49">
        <f>ROUND(U402,2)</f>
        <v>2.27</v>
      </c>
      <c r="N402" s="44" t="str">
        <f t="shared" si="13"/>
        <v>Trung Bình</v>
      </c>
      <c r="O402" s="44" t="s">
        <v>57</v>
      </c>
      <c r="P402" s="50"/>
      <c r="Q402" s="44">
        <v>78.5</v>
      </c>
      <c r="R402" s="47" t="s">
        <v>1794</v>
      </c>
      <c r="S402" s="47" t="s">
        <v>179</v>
      </c>
      <c r="T402" s="49">
        <v>6.0350000000000001</v>
      </c>
      <c r="U402" s="51">
        <v>2.2649999999999997</v>
      </c>
      <c r="V402" s="47" t="str">
        <f>RIGHT(S402, LEN(S402)-7)</f>
        <v>Quản Trị Du Lịch &amp; Khách Sạn (Đại Học)</v>
      </c>
    </row>
    <row r="403" spans="1:22" s="52" customFormat="1" ht="15" x14ac:dyDescent="0.25">
      <c r="A403" s="44">
        <f t="shared" si="12"/>
        <v>392</v>
      </c>
      <c r="B403" s="45" t="s">
        <v>145</v>
      </c>
      <c r="C403" s="45" t="s">
        <v>146</v>
      </c>
      <c r="D403" s="46">
        <v>38952</v>
      </c>
      <c r="E403" s="47" t="s">
        <v>1773</v>
      </c>
      <c r="F403" s="48">
        <v>19</v>
      </c>
      <c r="G403" s="48">
        <v>8.33</v>
      </c>
      <c r="H403" s="48">
        <v>3.71</v>
      </c>
      <c r="I403" s="48">
        <v>17</v>
      </c>
      <c r="J403" s="48">
        <v>8.3800000000000008</v>
      </c>
      <c r="K403" s="48">
        <v>3.72</v>
      </c>
      <c r="L403" s="49">
        <f>ROUND(T403,2)</f>
        <v>8.35</v>
      </c>
      <c r="M403" s="49">
        <f>ROUND(U403,2)</f>
        <v>3.71</v>
      </c>
      <c r="N403" s="44" t="str">
        <f t="shared" si="13"/>
        <v>Xuất sắc</v>
      </c>
      <c r="O403" s="44" t="s">
        <v>23</v>
      </c>
      <c r="P403" s="50" t="s">
        <v>1758</v>
      </c>
      <c r="Q403" s="44">
        <v>90</v>
      </c>
      <c r="R403" s="47" t="s">
        <v>1792</v>
      </c>
      <c r="S403" s="47" t="s">
        <v>179</v>
      </c>
      <c r="T403" s="49">
        <v>8.3536111111111122</v>
      </c>
      <c r="U403" s="51">
        <v>3.714722222222222</v>
      </c>
      <c r="V403" s="47" t="str">
        <f>RIGHT(S403, LEN(S403)-7)</f>
        <v>Quản Trị Du Lịch &amp; Khách Sạn (Đại Học)</v>
      </c>
    </row>
    <row r="404" spans="1:22" s="52" customFormat="1" ht="15" x14ac:dyDescent="0.25">
      <c r="A404" s="44">
        <f t="shared" si="12"/>
        <v>393</v>
      </c>
      <c r="B404" s="45" t="s">
        <v>850</v>
      </c>
      <c r="C404" s="45" t="s">
        <v>851</v>
      </c>
      <c r="D404" s="46">
        <v>39017</v>
      </c>
      <c r="E404" s="47" t="s">
        <v>1776</v>
      </c>
      <c r="F404" s="48">
        <v>19</v>
      </c>
      <c r="G404" s="48">
        <v>6.29</v>
      </c>
      <c r="H404" s="48">
        <v>2.35</v>
      </c>
      <c r="I404" s="48">
        <v>19</v>
      </c>
      <c r="J404" s="48">
        <v>6.52</v>
      </c>
      <c r="K404" s="48">
        <v>2.5099999999999998</v>
      </c>
      <c r="L404" s="49">
        <f>ROUND(T404,2)</f>
        <v>6.41</v>
      </c>
      <c r="M404" s="49">
        <f>ROUND(U404,2)</f>
        <v>2.4300000000000002</v>
      </c>
      <c r="N404" s="44" t="str">
        <f t="shared" si="13"/>
        <v>Trung Bình</v>
      </c>
      <c r="O404" s="44" t="s">
        <v>21</v>
      </c>
      <c r="P404" s="50"/>
      <c r="Q404" s="44">
        <v>87.5</v>
      </c>
      <c r="R404" s="47" t="s">
        <v>1794</v>
      </c>
      <c r="S404" s="47" t="s">
        <v>179</v>
      </c>
      <c r="T404" s="49">
        <v>6.4049999999999994</v>
      </c>
      <c r="U404" s="51">
        <v>2.4300000000000002</v>
      </c>
      <c r="V404" s="47" t="str">
        <f>RIGHT(S404, LEN(S404)-7)</f>
        <v>Quản Trị Du Lịch &amp; Khách Sạn (Đại Học)</v>
      </c>
    </row>
    <row r="405" spans="1:22" s="52" customFormat="1" ht="15" x14ac:dyDescent="0.25">
      <c r="A405" s="44">
        <f t="shared" si="12"/>
        <v>394</v>
      </c>
      <c r="B405" s="45" t="s">
        <v>852</v>
      </c>
      <c r="C405" s="45" t="s">
        <v>853</v>
      </c>
      <c r="D405" s="46">
        <v>38836</v>
      </c>
      <c r="E405" s="47" t="s">
        <v>1776</v>
      </c>
      <c r="F405" s="48">
        <v>17</v>
      </c>
      <c r="G405" s="48">
        <v>6.88</v>
      </c>
      <c r="H405" s="48">
        <v>2.84</v>
      </c>
      <c r="I405" s="48">
        <v>19</v>
      </c>
      <c r="J405" s="48">
        <v>5.97</v>
      </c>
      <c r="K405" s="48">
        <v>2.35</v>
      </c>
      <c r="L405" s="49">
        <f>ROUND(T405,2)</f>
        <v>6.4</v>
      </c>
      <c r="M405" s="49">
        <f>ROUND(U405,2)</f>
        <v>2.58</v>
      </c>
      <c r="N405" s="44" t="str">
        <f t="shared" si="13"/>
        <v>Trung Bình</v>
      </c>
      <c r="O405" s="44" t="s">
        <v>62</v>
      </c>
      <c r="P405" s="50"/>
      <c r="Q405" s="44">
        <v>37.5</v>
      </c>
      <c r="R405" s="47" t="s">
        <v>1794</v>
      </c>
      <c r="S405" s="47" t="s">
        <v>179</v>
      </c>
      <c r="T405" s="49">
        <v>6.3997222222222216</v>
      </c>
      <c r="U405" s="51">
        <v>2.5813888888888892</v>
      </c>
      <c r="V405" s="47" t="str">
        <f>RIGHT(S405, LEN(S405)-7)</f>
        <v>Quản Trị Du Lịch &amp; Khách Sạn (Đại Học)</v>
      </c>
    </row>
    <row r="406" spans="1:22" s="52" customFormat="1" ht="15" x14ac:dyDescent="0.25">
      <c r="A406" s="44">
        <f t="shared" si="12"/>
        <v>395</v>
      </c>
      <c r="B406" s="45" t="s">
        <v>147</v>
      </c>
      <c r="C406" s="45" t="s">
        <v>148</v>
      </c>
      <c r="D406" s="46">
        <v>38929</v>
      </c>
      <c r="E406" s="47" t="s">
        <v>1776</v>
      </c>
      <c r="F406" s="48">
        <v>19</v>
      </c>
      <c r="G406" s="48">
        <v>7.92</v>
      </c>
      <c r="H406" s="48">
        <v>3.43</v>
      </c>
      <c r="I406" s="48">
        <v>19</v>
      </c>
      <c r="J406" s="48">
        <v>8.49</v>
      </c>
      <c r="K406" s="48">
        <v>3.74</v>
      </c>
      <c r="L406" s="49">
        <f>ROUND(T406,2)</f>
        <v>8.2100000000000009</v>
      </c>
      <c r="M406" s="49">
        <f>ROUND(U406,2)</f>
        <v>3.59</v>
      </c>
      <c r="N406" s="44" t="str">
        <f t="shared" si="13"/>
        <v>Giỏi</v>
      </c>
      <c r="O406" s="44" t="s">
        <v>23</v>
      </c>
      <c r="P406" s="50" t="s">
        <v>1758</v>
      </c>
      <c r="Q406" s="44">
        <v>90</v>
      </c>
      <c r="R406" s="47" t="s">
        <v>1794</v>
      </c>
      <c r="S406" s="47" t="s">
        <v>179</v>
      </c>
      <c r="T406" s="49">
        <v>8.2049999999999983</v>
      </c>
      <c r="U406" s="51">
        <v>3.5850000000000004</v>
      </c>
      <c r="V406" s="47" t="str">
        <f>RIGHT(S406, LEN(S406)-7)</f>
        <v>Quản Trị Du Lịch &amp; Khách Sạn (Đại Học)</v>
      </c>
    </row>
    <row r="407" spans="1:22" s="52" customFormat="1" ht="15" x14ac:dyDescent="0.25">
      <c r="A407" s="44">
        <f t="shared" si="12"/>
        <v>396</v>
      </c>
      <c r="B407" s="45" t="s">
        <v>854</v>
      </c>
      <c r="C407" s="45" t="s">
        <v>855</v>
      </c>
      <c r="D407" s="46">
        <v>38790</v>
      </c>
      <c r="E407" s="47" t="s">
        <v>1776</v>
      </c>
      <c r="F407" s="48">
        <v>17</v>
      </c>
      <c r="G407" s="48">
        <v>5.79</v>
      </c>
      <c r="H407" s="48">
        <v>2.19</v>
      </c>
      <c r="I407" s="48">
        <v>19</v>
      </c>
      <c r="J407" s="48">
        <v>6.73</v>
      </c>
      <c r="K407" s="48">
        <v>2.73</v>
      </c>
      <c r="L407" s="49">
        <f>ROUND(T407,2)</f>
        <v>6.29</v>
      </c>
      <c r="M407" s="49">
        <f>ROUND(U407,2)</f>
        <v>2.48</v>
      </c>
      <c r="N407" s="44" t="str">
        <f t="shared" si="13"/>
        <v>Trung Bình</v>
      </c>
      <c r="O407" s="44" t="s">
        <v>21</v>
      </c>
      <c r="P407" s="50"/>
      <c r="Q407" s="44">
        <v>82.5</v>
      </c>
      <c r="R407" s="47" t="s">
        <v>1794</v>
      </c>
      <c r="S407" s="47" t="s">
        <v>179</v>
      </c>
      <c r="T407" s="49">
        <v>6.2861111111111114</v>
      </c>
      <c r="U407" s="51">
        <v>2.4749999999999996</v>
      </c>
      <c r="V407" s="47" t="str">
        <f>RIGHT(S407, LEN(S407)-7)</f>
        <v>Quản Trị Du Lịch &amp; Khách Sạn (Đại Học)</v>
      </c>
    </row>
    <row r="408" spans="1:22" s="52" customFormat="1" ht="15" x14ac:dyDescent="0.25">
      <c r="A408" s="44">
        <f t="shared" si="12"/>
        <v>397</v>
      </c>
      <c r="B408" s="45" t="s">
        <v>856</v>
      </c>
      <c r="C408" s="45" t="s">
        <v>857</v>
      </c>
      <c r="D408" s="46">
        <v>38566</v>
      </c>
      <c r="E408" s="47" t="s">
        <v>1779</v>
      </c>
      <c r="F408" s="48">
        <v>19</v>
      </c>
      <c r="G408" s="48">
        <v>7.21</v>
      </c>
      <c r="H408" s="48">
        <v>3.01</v>
      </c>
      <c r="I408" s="48">
        <v>17</v>
      </c>
      <c r="J408" s="48">
        <v>7.46</v>
      </c>
      <c r="K408" s="48">
        <v>3.13</v>
      </c>
      <c r="L408" s="49">
        <f>ROUND(T408,2)</f>
        <v>7.33</v>
      </c>
      <c r="M408" s="49">
        <f>ROUND(U408,2)</f>
        <v>3.07</v>
      </c>
      <c r="N408" s="44" t="str">
        <f t="shared" si="13"/>
        <v>Khá</v>
      </c>
      <c r="O408" s="44" t="s">
        <v>21</v>
      </c>
      <c r="P408" s="50"/>
      <c r="Q408" s="44">
        <v>82.5</v>
      </c>
      <c r="R408" s="47" t="s">
        <v>1790</v>
      </c>
      <c r="S408" s="47" t="s">
        <v>179</v>
      </c>
      <c r="T408" s="49">
        <v>7.3280555555555553</v>
      </c>
      <c r="U408" s="51">
        <v>3.0666666666666669</v>
      </c>
      <c r="V408" s="47" t="str">
        <f>RIGHT(S408, LEN(S408)-7)</f>
        <v>Quản Trị Du Lịch &amp; Khách Sạn (Đại Học)</v>
      </c>
    </row>
    <row r="409" spans="1:22" s="52" customFormat="1" ht="15" x14ac:dyDescent="0.25">
      <c r="A409" s="44">
        <f t="shared" si="12"/>
        <v>398</v>
      </c>
      <c r="B409" s="45" t="s">
        <v>858</v>
      </c>
      <c r="C409" s="45" t="s">
        <v>859</v>
      </c>
      <c r="D409" s="46">
        <v>38977</v>
      </c>
      <c r="E409" s="47" t="s">
        <v>1777</v>
      </c>
      <c r="F409" s="48">
        <v>17</v>
      </c>
      <c r="G409" s="48">
        <v>6.22</v>
      </c>
      <c r="H409" s="48">
        <v>2.48</v>
      </c>
      <c r="I409" s="48">
        <v>17</v>
      </c>
      <c r="J409" s="48">
        <v>5.66</v>
      </c>
      <c r="K409" s="48">
        <v>1.97</v>
      </c>
      <c r="L409" s="49">
        <f>ROUND(T409,2)</f>
        <v>5.94</v>
      </c>
      <c r="M409" s="49">
        <f>ROUND(U409,2)</f>
        <v>2.23</v>
      </c>
      <c r="N409" s="44" t="str">
        <f t="shared" si="13"/>
        <v>Trung Bình</v>
      </c>
      <c r="O409" s="44" t="s">
        <v>21</v>
      </c>
      <c r="P409" s="50"/>
      <c r="Q409" s="44">
        <v>80</v>
      </c>
      <c r="R409" s="47" t="s">
        <v>1793</v>
      </c>
      <c r="S409" s="47" t="s">
        <v>179</v>
      </c>
      <c r="T409" s="49">
        <v>5.9399999999999995</v>
      </c>
      <c r="U409" s="51">
        <v>2.2250000000000001</v>
      </c>
      <c r="V409" s="47" t="str">
        <f>RIGHT(S409, LEN(S409)-7)</f>
        <v>Quản Trị Du Lịch &amp; Khách Sạn (Đại Học)</v>
      </c>
    </row>
    <row r="410" spans="1:22" s="52" customFormat="1" ht="15" x14ac:dyDescent="0.25">
      <c r="A410" s="44">
        <f t="shared" si="12"/>
        <v>399</v>
      </c>
      <c r="B410" s="45" t="s">
        <v>860</v>
      </c>
      <c r="C410" s="45" t="s">
        <v>861</v>
      </c>
      <c r="D410" s="46">
        <v>38947</v>
      </c>
      <c r="E410" s="47" t="s">
        <v>1779</v>
      </c>
      <c r="F410" s="48">
        <v>17</v>
      </c>
      <c r="G410" s="48">
        <v>6.01</v>
      </c>
      <c r="H410" s="48">
        <v>2.25</v>
      </c>
      <c r="I410" s="48">
        <v>17</v>
      </c>
      <c r="J410" s="48">
        <v>5.98</v>
      </c>
      <c r="K410" s="48">
        <v>2.21</v>
      </c>
      <c r="L410" s="49">
        <f>ROUND(T410,2)</f>
        <v>6</v>
      </c>
      <c r="M410" s="49">
        <f>ROUND(U410,2)</f>
        <v>2.23</v>
      </c>
      <c r="N410" s="44" t="str">
        <f t="shared" si="13"/>
        <v>Trung Bình</v>
      </c>
      <c r="O410" s="44" t="s">
        <v>21</v>
      </c>
      <c r="P410" s="50"/>
      <c r="Q410" s="44">
        <v>84.5</v>
      </c>
      <c r="R410" s="47" t="s">
        <v>1790</v>
      </c>
      <c r="S410" s="47" t="s">
        <v>179</v>
      </c>
      <c r="T410" s="49">
        <v>5.9950000000000001</v>
      </c>
      <c r="U410" s="51">
        <v>2.23</v>
      </c>
      <c r="V410" s="47" t="str">
        <f>RIGHT(S410, LEN(S410)-7)</f>
        <v>Quản Trị Du Lịch &amp; Khách Sạn (Đại Học)</v>
      </c>
    </row>
    <row r="411" spans="1:22" s="52" customFormat="1" ht="15" x14ac:dyDescent="0.25">
      <c r="A411" s="44">
        <f t="shared" si="12"/>
        <v>400</v>
      </c>
      <c r="B411" s="45" t="s">
        <v>862</v>
      </c>
      <c r="C411" s="45" t="s">
        <v>863</v>
      </c>
      <c r="D411" s="46">
        <v>38843</v>
      </c>
      <c r="E411" s="47" t="s">
        <v>1774</v>
      </c>
      <c r="F411" s="48">
        <v>17</v>
      </c>
      <c r="G411" s="48">
        <v>6.04</v>
      </c>
      <c r="H411" s="48">
        <v>2.23</v>
      </c>
      <c r="I411" s="48">
        <v>17</v>
      </c>
      <c r="J411" s="48">
        <v>6</v>
      </c>
      <c r="K411" s="48">
        <v>2.21</v>
      </c>
      <c r="L411" s="49">
        <f>ROUND(T411,2)</f>
        <v>6.02</v>
      </c>
      <c r="M411" s="49">
        <f>ROUND(U411,2)</f>
        <v>2.2200000000000002</v>
      </c>
      <c r="N411" s="44" t="str">
        <f t="shared" si="13"/>
        <v>Trung Bình</v>
      </c>
      <c r="O411" s="44" t="s">
        <v>23</v>
      </c>
      <c r="P411" s="50"/>
      <c r="Q411" s="44">
        <v>100</v>
      </c>
      <c r="R411" s="47" t="s">
        <v>1793</v>
      </c>
      <c r="S411" s="47" t="s">
        <v>179</v>
      </c>
      <c r="T411" s="49">
        <v>6.0200000000000005</v>
      </c>
      <c r="U411" s="51">
        <v>2.2199999999999998</v>
      </c>
      <c r="V411" s="47" t="str">
        <f>RIGHT(S411, LEN(S411)-7)</f>
        <v>Quản Trị Du Lịch &amp; Khách Sạn (Đại Học)</v>
      </c>
    </row>
    <row r="412" spans="1:22" s="52" customFormat="1" ht="15" x14ac:dyDescent="0.25">
      <c r="A412" s="44">
        <f t="shared" si="12"/>
        <v>401</v>
      </c>
      <c r="B412" s="45" t="s">
        <v>864</v>
      </c>
      <c r="C412" s="45" t="s">
        <v>865</v>
      </c>
      <c r="D412" s="46">
        <v>38804</v>
      </c>
      <c r="E412" s="47" t="s">
        <v>1775</v>
      </c>
      <c r="F412" s="48">
        <v>17</v>
      </c>
      <c r="G412" s="48">
        <v>5.51</v>
      </c>
      <c r="H412" s="48">
        <v>1.95</v>
      </c>
      <c r="I412" s="48">
        <v>16</v>
      </c>
      <c r="J412" s="48">
        <v>6.38</v>
      </c>
      <c r="K412" s="48">
        <v>2.41</v>
      </c>
      <c r="L412" s="49">
        <f>ROUND(T412,2)</f>
        <v>5.93</v>
      </c>
      <c r="M412" s="49">
        <f>ROUND(U412,2)</f>
        <v>2.17</v>
      </c>
      <c r="N412" s="44" t="str">
        <f t="shared" si="13"/>
        <v>Trung Bình</v>
      </c>
      <c r="O412" s="44" t="s">
        <v>21</v>
      </c>
      <c r="P412" s="50"/>
      <c r="Q412" s="44">
        <v>84.5</v>
      </c>
      <c r="R412" s="47" t="s">
        <v>1791</v>
      </c>
      <c r="S412" s="47" t="s">
        <v>179</v>
      </c>
      <c r="T412" s="49">
        <v>5.9318181818181817</v>
      </c>
      <c r="U412" s="51">
        <v>2.1730303030303033</v>
      </c>
      <c r="V412" s="47" t="str">
        <f>RIGHT(S412, LEN(S412)-7)</f>
        <v>Quản Trị Du Lịch &amp; Khách Sạn (Đại Học)</v>
      </c>
    </row>
    <row r="413" spans="1:22" s="52" customFormat="1" ht="15" x14ac:dyDescent="0.25">
      <c r="A413" s="44">
        <f t="shared" si="12"/>
        <v>402</v>
      </c>
      <c r="B413" s="45" t="s">
        <v>149</v>
      </c>
      <c r="C413" s="45" t="s">
        <v>150</v>
      </c>
      <c r="D413" s="46">
        <v>37643</v>
      </c>
      <c r="E413" s="47" t="s">
        <v>1774</v>
      </c>
      <c r="F413" s="48">
        <v>17</v>
      </c>
      <c r="G413" s="48">
        <v>7.44</v>
      </c>
      <c r="H413" s="48">
        <v>3.15</v>
      </c>
      <c r="I413" s="48">
        <v>17</v>
      </c>
      <c r="J413" s="48">
        <v>7.48</v>
      </c>
      <c r="K413" s="48">
        <v>3.17</v>
      </c>
      <c r="L413" s="49">
        <f>ROUND(T413,2)</f>
        <v>7.46</v>
      </c>
      <c r="M413" s="49">
        <f>ROUND(U413,2)</f>
        <v>3.16</v>
      </c>
      <c r="N413" s="44" t="str">
        <f t="shared" si="13"/>
        <v>Khá</v>
      </c>
      <c r="O413" s="44" t="s">
        <v>23</v>
      </c>
      <c r="P413" s="50"/>
      <c r="Q413" s="44">
        <v>90</v>
      </c>
      <c r="R413" s="47" t="s">
        <v>1793</v>
      </c>
      <c r="S413" s="47" t="s">
        <v>179</v>
      </c>
      <c r="T413" s="49">
        <v>7.4600000000000009</v>
      </c>
      <c r="U413" s="51">
        <v>3.16</v>
      </c>
      <c r="V413" s="47" t="str">
        <f>RIGHT(S413, LEN(S413)-7)</f>
        <v>Quản Trị Du Lịch &amp; Khách Sạn (Đại Học)</v>
      </c>
    </row>
    <row r="414" spans="1:22" s="52" customFormat="1" ht="15" x14ac:dyDescent="0.25">
      <c r="A414" s="44">
        <f t="shared" si="12"/>
        <v>403</v>
      </c>
      <c r="B414" s="45" t="s">
        <v>151</v>
      </c>
      <c r="C414" s="45" t="s">
        <v>152</v>
      </c>
      <c r="D414" s="46">
        <v>38502</v>
      </c>
      <c r="E414" s="47" t="s">
        <v>1774</v>
      </c>
      <c r="F414" s="48">
        <v>17</v>
      </c>
      <c r="G414" s="48">
        <v>7.68</v>
      </c>
      <c r="H414" s="48">
        <v>3.31</v>
      </c>
      <c r="I414" s="48">
        <v>16</v>
      </c>
      <c r="J414" s="48">
        <v>6.39</v>
      </c>
      <c r="K414" s="48">
        <v>2.4500000000000002</v>
      </c>
      <c r="L414" s="49">
        <f>ROUND(T414,2)</f>
        <v>7.05</v>
      </c>
      <c r="M414" s="49">
        <f>ROUND(U414,2)</f>
        <v>2.89</v>
      </c>
      <c r="N414" s="44" t="str">
        <f t="shared" si="13"/>
        <v>Khá</v>
      </c>
      <c r="O414" s="44" t="s">
        <v>57</v>
      </c>
      <c r="P414" s="50"/>
      <c r="Q414" s="44">
        <v>72.5</v>
      </c>
      <c r="R414" s="47" t="s">
        <v>1793</v>
      </c>
      <c r="S414" s="47" t="s">
        <v>179</v>
      </c>
      <c r="T414" s="49">
        <v>7.0545454545454547</v>
      </c>
      <c r="U414" s="51">
        <v>2.8930303030303031</v>
      </c>
      <c r="V414" s="47" t="str">
        <f>RIGHT(S414, LEN(S414)-7)</f>
        <v>Quản Trị Du Lịch &amp; Khách Sạn (Đại Học)</v>
      </c>
    </row>
    <row r="415" spans="1:22" s="52" customFormat="1" ht="15" x14ac:dyDescent="0.25">
      <c r="A415" s="44">
        <f t="shared" si="12"/>
        <v>404</v>
      </c>
      <c r="B415" s="45" t="s">
        <v>866</v>
      </c>
      <c r="C415" s="45" t="s">
        <v>867</v>
      </c>
      <c r="D415" s="46">
        <v>38864</v>
      </c>
      <c r="E415" s="47" t="s">
        <v>1778</v>
      </c>
      <c r="F415" s="48">
        <v>19</v>
      </c>
      <c r="G415" s="48">
        <v>5.71</v>
      </c>
      <c r="H415" s="48">
        <v>1.96</v>
      </c>
      <c r="I415" s="48">
        <v>16</v>
      </c>
      <c r="J415" s="48">
        <v>5.9</v>
      </c>
      <c r="K415" s="48">
        <v>2.4300000000000002</v>
      </c>
      <c r="L415" s="49">
        <f>ROUND(T415,2)</f>
        <v>5.8</v>
      </c>
      <c r="M415" s="49">
        <f>ROUND(U415,2)</f>
        <v>2.17</v>
      </c>
      <c r="N415" s="44" t="str">
        <f t="shared" si="13"/>
        <v>Trung Bình</v>
      </c>
      <c r="O415" s="44" t="s">
        <v>21</v>
      </c>
      <c r="P415" s="50"/>
      <c r="Q415" s="44">
        <v>87.5</v>
      </c>
      <c r="R415" s="47" t="s">
        <v>1795</v>
      </c>
      <c r="S415" s="47" t="s">
        <v>179</v>
      </c>
      <c r="T415" s="49">
        <v>5.7968571428571423</v>
      </c>
      <c r="U415" s="51">
        <v>2.1748571428571428</v>
      </c>
      <c r="V415" s="47" t="str">
        <f>RIGHT(S415, LEN(S415)-7)</f>
        <v>Quản Trị Du Lịch &amp; Khách Sạn (Đại Học)</v>
      </c>
    </row>
    <row r="416" spans="1:22" s="52" customFormat="1" ht="15" x14ac:dyDescent="0.25">
      <c r="A416" s="44">
        <f t="shared" si="12"/>
        <v>405</v>
      </c>
      <c r="B416" s="45" t="s">
        <v>868</v>
      </c>
      <c r="C416" s="45" t="s">
        <v>869</v>
      </c>
      <c r="D416" s="46">
        <v>38743</v>
      </c>
      <c r="E416" s="47" t="s">
        <v>1778</v>
      </c>
      <c r="F416" s="48">
        <v>19</v>
      </c>
      <c r="G416" s="48">
        <v>7.24</v>
      </c>
      <c r="H416" s="48">
        <v>2.98</v>
      </c>
      <c r="I416" s="48">
        <v>18</v>
      </c>
      <c r="J416" s="48">
        <v>7.08</v>
      </c>
      <c r="K416" s="48">
        <v>2.93</v>
      </c>
      <c r="L416" s="49">
        <f>ROUND(T416,2)</f>
        <v>7.16</v>
      </c>
      <c r="M416" s="49">
        <f>ROUND(U416,2)</f>
        <v>2.96</v>
      </c>
      <c r="N416" s="44" t="str">
        <f t="shared" si="13"/>
        <v>Khá</v>
      </c>
      <c r="O416" s="44" t="s">
        <v>23</v>
      </c>
      <c r="P416" s="50"/>
      <c r="Q416" s="44">
        <v>100</v>
      </c>
      <c r="R416" s="47" t="s">
        <v>1795</v>
      </c>
      <c r="S416" s="47" t="s">
        <v>179</v>
      </c>
      <c r="T416" s="49">
        <v>7.1621621621621623</v>
      </c>
      <c r="U416" s="51">
        <v>2.9556756756756757</v>
      </c>
      <c r="V416" s="47" t="str">
        <f>RIGHT(S416, LEN(S416)-7)</f>
        <v>Quản Trị Du Lịch &amp; Khách Sạn (Đại Học)</v>
      </c>
    </row>
    <row r="417" spans="1:22" s="52" customFormat="1" ht="15" x14ac:dyDescent="0.25">
      <c r="A417" s="44">
        <f t="shared" si="12"/>
        <v>406</v>
      </c>
      <c r="B417" s="45" t="s">
        <v>870</v>
      </c>
      <c r="C417" s="45" t="s">
        <v>871</v>
      </c>
      <c r="D417" s="46">
        <v>38968</v>
      </c>
      <c r="E417" s="47" t="s">
        <v>1776</v>
      </c>
      <c r="F417" s="48">
        <v>17</v>
      </c>
      <c r="G417" s="48">
        <v>7.21</v>
      </c>
      <c r="H417" s="48">
        <v>3</v>
      </c>
      <c r="I417" s="48">
        <v>19</v>
      </c>
      <c r="J417" s="48">
        <v>6.27</v>
      </c>
      <c r="K417" s="48">
        <v>2.2799999999999998</v>
      </c>
      <c r="L417" s="49">
        <f>ROUND(T417,2)</f>
        <v>6.71</v>
      </c>
      <c r="M417" s="49">
        <f>ROUND(U417,2)</f>
        <v>2.62</v>
      </c>
      <c r="N417" s="44" t="str">
        <f t="shared" si="13"/>
        <v>Trung Bình</v>
      </c>
      <c r="O417" s="44" t="s">
        <v>23</v>
      </c>
      <c r="P417" s="50"/>
      <c r="Q417" s="44">
        <v>90</v>
      </c>
      <c r="R417" s="47" t="s">
        <v>1794</v>
      </c>
      <c r="S417" s="47" t="s">
        <v>179</v>
      </c>
      <c r="T417" s="49">
        <v>6.7138888888888886</v>
      </c>
      <c r="U417" s="51">
        <v>2.6199999999999997</v>
      </c>
      <c r="V417" s="47" t="str">
        <f>RIGHT(S417, LEN(S417)-7)</f>
        <v>Quản Trị Du Lịch &amp; Khách Sạn (Đại Học)</v>
      </c>
    </row>
    <row r="418" spans="1:22" s="52" customFormat="1" ht="15" x14ac:dyDescent="0.25">
      <c r="A418" s="44">
        <f t="shared" si="12"/>
        <v>407</v>
      </c>
      <c r="B418" s="45" t="s">
        <v>872</v>
      </c>
      <c r="C418" s="45" t="s">
        <v>873</v>
      </c>
      <c r="D418" s="46">
        <v>38718</v>
      </c>
      <c r="E418" s="47" t="s">
        <v>1778</v>
      </c>
      <c r="F418" s="48">
        <v>17</v>
      </c>
      <c r="G418" s="48">
        <v>6.26</v>
      </c>
      <c r="H418" s="48">
        <v>2.36</v>
      </c>
      <c r="I418" s="48">
        <v>18</v>
      </c>
      <c r="J418" s="48">
        <v>5.95</v>
      </c>
      <c r="K418" s="48">
        <v>2.23</v>
      </c>
      <c r="L418" s="49">
        <f>ROUND(T418,2)</f>
        <v>6.1</v>
      </c>
      <c r="M418" s="49">
        <f>ROUND(U418,2)</f>
        <v>2.29</v>
      </c>
      <c r="N418" s="44" t="str">
        <f t="shared" si="13"/>
        <v>Trung Bình</v>
      </c>
      <c r="O418" s="44" t="s">
        <v>21</v>
      </c>
      <c r="P418" s="50"/>
      <c r="Q418" s="44">
        <v>82.5</v>
      </c>
      <c r="R418" s="47" t="s">
        <v>1795</v>
      </c>
      <c r="S418" s="47" t="s">
        <v>179</v>
      </c>
      <c r="T418" s="49">
        <v>6.1005714285714285</v>
      </c>
      <c r="U418" s="51">
        <v>2.2931428571428567</v>
      </c>
      <c r="V418" s="47" t="str">
        <f>RIGHT(S418, LEN(S418)-7)</f>
        <v>Quản Trị Du Lịch &amp; Khách Sạn (Đại Học)</v>
      </c>
    </row>
    <row r="419" spans="1:22" s="52" customFormat="1" ht="15" x14ac:dyDescent="0.25">
      <c r="A419" s="44">
        <f t="shared" si="12"/>
        <v>408</v>
      </c>
      <c r="B419" s="45" t="s">
        <v>874</v>
      </c>
      <c r="C419" s="45" t="s">
        <v>440</v>
      </c>
      <c r="D419" s="46">
        <v>38755</v>
      </c>
      <c r="E419" s="47" t="s">
        <v>1773</v>
      </c>
      <c r="F419" s="48">
        <v>18</v>
      </c>
      <c r="G419" s="48">
        <v>1.2</v>
      </c>
      <c r="H419" s="48">
        <v>0.41</v>
      </c>
      <c r="I419" s="48">
        <v>18</v>
      </c>
      <c r="J419" s="48">
        <v>0</v>
      </c>
      <c r="K419" s="48">
        <v>0</v>
      </c>
      <c r="L419" s="49">
        <f>ROUND(T419,2)</f>
        <v>0.6</v>
      </c>
      <c r="M419" s="49">
        <f>ROUND(U419,2)</f>
        <v>0.21</v>
      </c>
      <c r="N419" s="44" t="str">
        <f t="shared" si="13"/>
        <v>Yếu</v>
      </c>
      <c r="O419" s="44" t="s">
        <v>70</v>
      </c>
      <c r="P419" s="50"/>
      <c r="Q419" s="44">
        <v>0</v>
      </c>
      <c r="R419" s="47" t="s">
        <v>1792</v>
      </c>
      <c r="S419" s="47" t="s">
        <v>179</v>
      </c>
      <c r="T419" s="49">
        <v>0.6</v>
      </c>
      <c r="U419" s="51">
        <v>0.20499999999999999</v>
      </c>
      <c r="V419" s="47" t="str">
        <f>RIGHT(S419, LEN(S419)-7)</f>
        <v>Quản Trị Du Lịch &amp; Khách Sạn (Đại Học)</v>
      </c>
    </row>
    <row r="420" spans="1:22" s="52" customFormat="1" ht="15" x14ac:dyDescent="0.25">
      <c r="A420" s="44">
        <f t="shared" si="12"/>
        <v>409</v>
      </c>
      <c r="B420" s="45" t="s">
        <v>875</v>
      </c>
      <c r="C420" s="45" t="s">
        <v>876</v>
      </c>
      <c r="D420" s="46">
        <v>38918</v>
      </c>
      <c r="E420" s="47" t="s">
        <v>1780</v>
      </c>
      <c r="F420" s="48">
        <v>19</v>
      </c>
      <c r="G420" s="48">
        <v>2.93</v>
      </c>
      <c r="H420" s="48">
        <v>0.89</v>
      </c>
      <c r="I420" s="48">
        <v>19</v>
      </c>
      <c r="J420" s="48">
        <v>2.37</v>
      </c>
      <c r="K420" s="48">
        <v>0.77</v>
      </c>
      <c r="L420" s="49">
        <f>ROUND(T420,2)</f>
        <v>2.65</v>
      </c>
      <c r="M420" s="49">
        <f>ROUND(U420,2)</f>
        <v>0.83</v>
      </c>
      <c r="N420" s="44" t="str">
        <f t="shared" si="13"/>
        <v>Yếu</v>
      </c>
      <c r="O420" s="44" t="s">
        <v>57</v>
      </c>
      <c r="P420" s="50"/>
      <c r="Q420" s="44">
        <v>75</v>
      </c>
      <c r="R420" s="47" t="s">
        <v>1793</v>
      </c>
      <c r="S420" s="47" t="s">
        <v>179</v>
      </c>
      <c r="T420" s="49">
        <v>2.65</v>
      </c>
      <c r="U420" s="51">
        <v>0.83</v>
      </c>
      <c r="V420" s="47" t="str">
        <f>RIGHT(S420, LEN(S420)-7)</f>
        <v>Quản Trị Du Lịch &amp; Khách Sạn (Đại Học)</v>
      </c>
    </row>
    <row r="421" spans="1:22" s="52" customFormat="1" ht="15" x14ac:dyDescent="0.25">
      <c r="A421" s="44">
        <f t="shared" si="12"/>
        <v>410</v>
      </c>
      <c r="B421" s="45" t="s">
        <v>877</v>
      </c>
      <c r="C421" s="45" t="s">
        <v>878</v>
      </c>
      <c r="D421" s="46">
        <v>38812</v>
      </c>
      <c r="E421" s="47" t="s">
        <v>1777</v>
      </c>
      <c r="F421" s="48">
        <v>17</v>
      </c>
      <c r="G421" s="48">
        <v>5.65</v>
      </c>
      <c r="H421" s="48">
        <v>1.96</v>
      </c>
      <c r="I421" s="48">
        <v>19</v>
      </c>
      <c r="J421" s="48">
        <v>5.4</v>
      </c>
      <c r="K421" s="48">
        <v>1.76</v>
      </c>
      <c r="L421" s="49">
        <f>ROUND(T421,2)</f>
        <v>5.52</v>
      </c>
      <c r="M421" s="49">
        <f>ROUND(U421,2)</f>
        <v>1.85</v>
      </c>
      <c r="N421" s="44" t="str">
        <f t="shared" si="13"/>
        <v>Yếu</v>
      </c>
      <c r="O421" s="44" t="s">
        <v>23</v>
      </c>
      <c r="P421" s="50"/>
      <c r="Q421" s="44">
        <v>95</v>
      </c>
      <c r="R421" s="47" t="s">
        <v>1793</v>
      </c>
      <c r="S421" s="47" t="s">
        <v>179</v>
      </c>
      <c r="T421" s="49">
        <v>5.5180555555555566</v>
      </c>
      <c r="U421" s="51">
        <v>1.8544444444444441</v>
      </c>
      <c r="V421" s="47" t="str">
        <f>RIGHT(S421, LEN(S421)-7)</f>
        <v>Quản Trị Du Lịch &amp; Khách Sạn (Đại Học)</v>
      </c>
    </row>
    <row r="422" spans="1:22" s="52" customFormat="1" ht="15" x14ac:dyDescent="0.25">
      <c r="A422" s="44">
        <f t="shared" si="12"/>
        <v>411</v>
      </c>
      <c r="B422" s="45" t="s">
        <v>879</v>
      </c>
      <c r="C422" s="45" t="s">
        <v>880</v>
      </c>
      <c r="D422" s="46">
        <v>39017</v>
      </c>
      <c r="E422" s="47" t="s">
        <v>1777</v>
      </c>
      <c r="F422" s="48">
        <v>18</v>
      </c>
      <c r="G422" s="48">
        <v>5.44</v>
      </c>
      <c r="H422" s="48">
        <v>1.89</v>
      </c>
      <c r="I422" s="48">
        <v>18</v>
      </c>
      <c r="J422" s="48">
        <v>6.18</v>
      </c>
      <c r="K422" s="48">
        <v>2.25</v>
      </c>
      <c r="L422" s="49">
        <f>ROUND(T422,2)</f>
        <v>5.81</v>
      </c>
      <c r="M422" s="49">
        <f>ROUND(U422,2)</f>
        <v>2.0699999999999998</v>
      </c>
      <c r="N422" s="44" t="str">
        <f t="shared" si="13"/>
        <v>Trung Bình</v>
      </c>
      <c r="O422" s="44" t="s">
        <v>70</v>
      </c>
      <c r="P422" s="50"/>
      <c r="Q422" s="44">
        <v>32.5</v>
      </c>
      <c r="R422" s="47" t="s">
        <v>1793</v>
      </c>
      <c r="S422" s="47" t="s">
        <v>179</v>
      </c>
      <c r="T422" s="49">
        <v>5.81</v>
      </c>
      <c r="U422" s="51">
        <v>2.0699999999999998</v>
      </c>
      <c r="V422" s="47" t="str">
        <f>RIGHT(S422, LEN(S422)-7)</f>
        <v>Quản Trị Du Lịch &amp; Khách Sạn (Đại Học)</v>
      </c>
    </row>
    <row r="423" spans="1:22" s="52" customFormat="1" ht="15" x14ac:dyDescent="0.25">
      <c r="A423" s="44">
        <f t="shared" si="12"/>
        <v>412</v>
      </c>
      <c r="B423" s="45" t="s">
        <v>153</v>
      </c>
      <c r="C423" s="45" t="s">
        <v>154</v>
      </c>
      <c r="D423" s="46">
        <v>38921</v>
      </c>
      <c r="E423" s="47" t="s">
        <v>1779</v>
      </c>
      <c r="F423" s="48">
        <v>19</v>
      </c>
      <c r="G423" s="48">
        <v>7.99</v>
      </c>
      <c r="H423" s="48">
        <v>3.42</v>
      </c>
      <c r="I423" s="48">
        <v>19</v>
      </c>
      <c r="J423" s="48">
        <v>8.43</v>
      </c>
      <c r="K423" s="48">
        <v>3.69</v>
      </c>
      <c r="L423" s="49">
        <f>ROUND(T423,2)</f>
        <v>8.2100000000000009</v>
      </c>
      <c r="M423" s="49">
        <f>ROUND(U423,2)</f>
        <v>3.56</v>
      </c>
      <c r="N423" s="44" t="str">
        <f t="shared" si="13"/>
        <v>Giỏi</v>
      </c>
      <c r="O423" s="44" t="s">
        <v>23</v>
      </c>
      <c r="P423" s="50" t="s">
        <v>1758</v>
      </c>
      <c r="Q423" s="44">
        <v>100</v>
      </c>
      <c r="R423" s="47" t="s">
        <v>1790</v>
      </c>
      <c r="S423" s="47" t="s">
        <v>179</v>
      </c>
      <c r="T423" s="49">
        <v>8.2100000000000009</v>
      </c>
      <c r="U423" s="51">
        <v>3.5550000000000002</v>
      </c>
      <c r="V423" s="47" t="str">
        <f>RIGHT(S423, LEN(S423)-7)</f>
        <v>Quản Trị Du Lịch &amp; Khách Sạn (Đại Học)</v>
      </c>
    </row>
    <row r="424" spans="1:22" s="52" customFormat="1" ht="15" x14ac:dyDescent="0.25">
      <c r="A424" s="44">
        <f t="shared" si="12"/>
        <v>413</v>
      </c>
      <c r="B424" s="45" t="s">
        <v>881</v>
      </c>
      <c r="C424" s="45" t="s">
        <v>882</v>
      </c>
      <c r="D424" s="46">
        <v>38853</v>
      </c>
      <c r="E424" s="47" t="s">
        <v>1778</v>
      </c>
      <c r="F424" s="48">
        <v>17</v>
      </c>
      <c r="G424" s="48">
        <v>6.41</v>
      </c>
      <c r="H424" s="48">
        <v>2.31</v>
      </c>
      <c r="I424" s="48">
        <v>18</v>
      </c>
      <c r="J424" s="48">
        <v>6.59</v>
      </c>
      <c r="K424" s="48">
        <v>2.59</v>
      </c>
      <c r="L424" s="49">
        <f>ROUND(T424,2)</f>
        <v>6.5</v>
      </c>
      <c r="M424" s="49">
        <f>ROUND(U424,2)</f>
        <v>2.4500000000000002</v>
      </c>
      <c r="N424" s="44" t="str">
        <f t="shared" si="13"/>
        <v>Trung Bình</v>
      </c>
      <c r="O424" s="44" t="s">
        <v>21</v>
      </c>
      <c r="P424" s="50"/>
      <c r="Q424" s="44">
        <v>82.5</v>
      </c>
      <c r="R424" s="47" t="s">
        <v>1795</v>
      </c>
      <c r="S424" s="47" t="s">
        <v>179</v>
      </c>
      <c r="T424" s="49">
        <v>6.5025714285714287</v>
      </c>
      <c r="U424" s="51">
        <v>2.4540000000000002</v>
      </c>
      <c r="V424" s="47" t="str">
        <f>RIGHT(S424, LEN(S424)-7)</f>
        <v>Quản Trị Du Lịch &amp; Khách Sạn (Đại Học)</v>
      </c>
    </row>
    <row r="425" spans="1:22" s="52" customFormat="1" ht="15" x14ac:dyDescent="0.25">
      <c r="A425" s="44">
        <f t="shared" si="12"/>
        <v>414</v>
      </c>
      <c r="B425" s="45" t="s">
        <v>883</v>
      </c>
      <c r="C425" s="45" t="s">
        <v>884</v>
      </c>
      <c r="D425" s="46">
        <v>38897</v>
      </c>
      <c r="E425" s="47" t="s">
        <v>1779</v>
      </c>
      <c r="F425" s="48">
        <v>19</v>
      </c>
      <c r="G425" s="48">
        <v>7.74</v>
      </c>
      <c r="H425" s="48">
        <v>3.36</v>
      </c>
      <c r="I425" s="48">
        <v>19</v>
      </c>
      <c r="J425" s="48">
        <v>7.38</v>
      </c>
      <c r="K425" s="48">
        <v>2.99</v>
      </c>
      <c r="L425" s="49">
        <f>ROUND(T425,2)</f>
        <v>7.56</v>
      </c>
      <c r="M425" s="49">
        <f>ROUND(U425,2)</f>
        <v>3.18</v>
      </c>
      <c r="N425" s="44" t="str">
        <f t="shared" si="13"/>
        <v>Khá</v>
      </c>
      <c r="O425" s="44" t="s">
        <v>23</v>
      </c>
      <c r="P425" s="50"/>
      <c r="Q425" s="44">
        <v>100</v>
      </c>
      <c r="R425" s="47" t="s">
        <v>1790</v>
      </c>
      <c r="S425" s="47" t="s">
        <v>179</v>
      </c>
      <c r="T425" s="49">
        <v>7.56</v>
      </c>
      <c r="U425" s="51">
        <v>3.1750000000000003</v>
      </c>
      <c r="V425" s="47" t="str">
        <f>RIGHT(S425, LEN(S425)-7)</f>
        <v>Quản Trị Du Lịch &amp; Khách Sạn (Đại Học)</v>
      </c>
    </row>
    <row r="426" spans="1:22" s="52" customFormat="1" ht="15" x14ac:dyDescent="0.25">
      <c r="A426" s="44">
        <f t="shared" si="12"/>
        <v>415</v>
      </c>
      <c r="B426" s="45" t="s">
        <v>885</v>
      </c>
      <c r="C426" s="45" t="s">
        <v>886</v>
      </c>
      <c r="D426" s="46">
        <v>39009</v>
      </c>
      <c r="E426" s="47" t="s">
        <v>1777</v>
      </c>
      <c r="F426" s="48">
        <v>17</v>
      </c>
      <c r="G426" s="48">
        <v>5.95</v>
      </c>
      <c r="H426" s="48">
        <v>2.23</v>
      </c>
      <c r="I426" s="48">
        <v>19</v>
      </c>
      <c r="J426" s="48">
        <v>6.56</v>
      </c>
      <c r="K426" s="48">
        <v>2.61</v>
      </c>
      <c r="L426" s="49">
        <f>ROUND(T426,2)</f>
        <v>6.27</v>
      </c>
      <c r="M426" s="49">
        <f>ROUND(U426,2)</f>
        <v>2.4300000000000002</v>
      </c>
      <c r="N426" s="44" t="str">
        <f t="shared" si="13"/>
        <v>Trung Bình</v>
      </c>
      <c r="O426" s="44" t="s">
        <v>70</v>
      </c>
      <c r="P426" s="50"/>
      <c r="Q426" s="44">
        <v>0</v>
      </c>
      <c r="R426" s="47" t="s">
        <v>1793</v>
      </c>
      <c r="S426" s="47" t="s">
        <v>179</v>
      </c>
      <c r="T426" s="49">
        <v>6.2719444444444443</v>
      </c>
      <c r="U426" s="51">
        <v>2.4305555555555554</v>
      </c>
      <c r="V426" s="47" t="str">
        <f>RIGHT(S426, LEN(S426)-7)</f>
        <v>Quản Trị Du Lịch &amp; Khách Sạn (Đại Học)</v>
      </c>
    </row>
    <row r="427" spans="1:22" s="52" customFormat="1" ht="15" x14ac:dyDescent="0.25">
      <c r="A427" s="44">
        <f t="shared" si="12"/>
        <v>416</v>
      </c>
      <c r="B427" s="45" t="s">
        <v>887</v>
      </c>
      <c r="C427" s="45" t="s">
        <v>888</v>
      </c>
      <c r="D427" s="46">
        <v>38755</v>
      </c>
      <c r="E427" s="47" t="s">
        <v>1774</v>
      </c>
      <c r="F427" s="48">
        <v>19</v>
      </c>
      <c r="G427" s="48">
        <v>6.69</v>
      </c>
      <c r="H427" s="48">
        <v>2.61</v>
      </c>
      <c r="I427" s="48">
        <v>28</v>
      </c>
      <c r="J427" s="48">
        <v>6.76</v>
      </c>
      <c r="K427" s="48">
        <v>2.74</v>
      </c>
      <c r="L427" s="49">
        <f>ROUND(T427,2)</f>
        <v>6.73</v>
      </c>
      <c r="M427" s="49">
        <f>ROUND(U427,2)</f>
        <v>2.69</v>
      </c>
      <c r="N427" s="44" t="str">
        <f t="shared" si="13"/>
        <v>Khá</v>
      </c>
      <c r="O427" s="44" t="s">
        <v>21</v>
      </c>
      <c r="P427" s="50"/>
      <c r="Q427" s="44">
        <v>82.5</v>
      </c>
      <c r="R427" s="47" t="s">
        <v>1793</v>
      </c>
      <c r="S427" s="47" t="s">
        <v>179</v>
      </c>
      <c r="T427" s="49">
        <v>6.7317021276595739</v>
      </c>
      <c r="U427" s="51">
        <v>2.6874468085106384</v>
      </c>
      <c r="V427" s="47" t="str">
        <f>RIGHT(S427, LEN(S427)-7)</f>
        <v>Quản Trị Du Lịch &amp; Khách Sạn (Đại Học)</v>
      </c>
    </row>
    <row r="428" spans="1:22" s="52" customFormat="1" ht="15" x14ac:dyDescent="0.25">
      <c r="A428" s="44">
        <f t="shared" si="12"/>
        <v>417</v>
      </c>
      <c r="B428" s="45" t="s">
        <v>155</v>
      </c>
      <c r="C428" s="45" t="s">
        <v>156</v>
      </c>
      <c r="D428" s="46">
        <v>38993</v>
      </c>
      <c r="E428" s="47" t="s">
        <v>1776</v>
      </c>
      <c r="F428" s="48">
        <v>19</v>
      </c>
      <c r="G428" s="48">
        <v>7.23</v>
      </c>
      <c r="H428" s="48">
        <v>2.94</v>
      </c>
      <c r="I428" s="48">
        <v>19</v>
      </c>
      <c r="J428" s="48">
        <v>7.14</v>
      </c>
      <c r="K428" s="48">
        <v>2.94</v>
      </c>
      <c r="L428" s="49">
        <f>ROUND(T428,2)</f>
        <v>7.19</v>
      </c>
      <c r="M428" s="49">
        <f>ROUND(U428,2)</f>
        <v>2.94</v>
      </c>
      <c r="N428" s="44" t="str">
        <f t="shared" si="13"/>
        <v>Khá</v>
      </c>
      <c r="O428" s="44" t="s">
        <v>21</v>
      </c>
      <c r="P428" s="50"/>
      <c r="Q428" s="44">
        <v>85</v>
      </c>
      <c r="R428" s="47" t="s">
        <v>1794</v>
      </c>
      <c r="S428" s="47" t="s">
        <v>179</v>
      </c>
      <c r="T428" s="49">
        <v>7.1849999999999996</v>
      </c>
      <c r="U428" s="51">
        <v>2.94</v>
      </c>
      <c r="V428" s="47" t="str">
        <f>RIGHT(S428, LEN(S428)-7)</f>
        <v>Quản Trị Du Lịch &amp; Khách Sạn (Đại Học)</v>
      </c>
    </row>
    <row r="429" spans="1:22" s="52" customFormat="1" ht="15" x14ac:dyDescent="0.25">
      <c r="A429" s="44">
        <f t="shared" si="12"/>
        <v>418</v>
      </c>
      <c r="B429" s="45" t="s">
        <v>157</v>
      </c>
      <c r="C429" s="45" t="s">
        <v>158</v>
      </c>
      <c r="D429" s="46">
        <v>38821</v>
      </c>
      <c r="E429" s="47" t="s">
        <v>1776</v>
      </c>
      <c r="F429" s="48">
        <v>19</v>
      </c>
      <c r="G429" s="48">
        <v>7.19</v>
      </c>
      <c r="H429" s="48">
        <v>2.91</v>
      </c>
      <c r="I429" s="48">
        <v>17</v>
      </c>
      <c r="J429" s="48">
        <v>6.76</v>
      </c>
      <c r="K429" s="48">
        <v>2.82</v>
      </c>
      <c r="L429" s="49">
        <f>ROUND(T429,2)</f>
        <v>6.99</v>
      </c>
      <c r="M429" s="49">
        <f>ROUND(U429,2)</f>
        <v>2.87</v>
      </c>
      <c r="N429" s="44" t="str">
        <f t="shared" si="13"/>
        <v>Khá</v>
      </c>
      <c r="O429" s="44" t="s">
        <v>21</v>
      </c>
      <c r="P429" s="50"/>
      <c r="Q429" s="44">
        <v>87.5</v>
      </c>
      <c r="R429" s="47" t="s">
        <v>1794</v>
      </c>
      <c r="S429" s="47" t="s">
        <v>179</v>
      </c>
      <c r="T429" s="49">
        <v>6.9869444444444451</v>
      </c>
      <c r="U429" s="51">
        <v>2.8675000000000002</v>
      </c>
      <c r="V429" s="47" t="str">
        <f>RIGHT(S429, LEN(S429)-7)</f>
        <v>Quản Trị Du Lịch &amp; Khách Sạn (Đại Học)</v>
      </c>
    </row>
    <row r="430" spans="1:22" s="52" customFormat="1" ht="15" x14ac:dyDescent="0.25">
      <c r="A430" s="44">
        <f t="shared" si="12"/>
        <v>419</v>
      </c>
      <c r="B430" s="45" t="s">
        <v>889</v>
      </c>
      <c r="C430" s="45" t="s">
        <v>890</v>
      </c>
      <c r="D430" s="46">
        <v>38996</v>
      </c>
      <c r="E430" s="47" t="s">
        <v>1774</v>
      </c>
      <c r="F430" s="48">
        <v>17</v>
      </c>
      <c r="G430" s="48">
        <v>6.49</v>
      </c>
      <c r="H430" s="48">
        <v>2.54</v>
      </c>
      <c r="I430" s="48">
        <v>17</v>
      </c>
      <c r="J430" s="48">
        <v>7.05</v>
      </c>
      <c r="K430" s="48">
        <v>2.79</v>
      </c>
      <c r="L430" s="49">
        <f>ROUND(T430,2)</f>
        <v>6.77</v>
      </c>
      <c r="M430" s="49">
        <f>ROUND(U430,2)</f>
        <v>2.67</v>
      </c>
      <c r="N430" s="44" t="str">
        <f t="shared" si="13"/>
        <v>Trung Bình</v>
      </c>
      <c r="O430" s="44" t="s">
        <v>21</v>
      </c>
      <c r="P430" s="50"/>
      <c r="Q430" s="44">
        <v>85</v>
      </c>
      <c r="R430" s="47" t="s">
        <v>1793</v>
      </c>
      <c r="S430" s="47" t="s">
        <v>179</v>
      </c>
      <c r="T430" s="49">
        <v>6.7700000000000005</v>
      </c>
      <c r="U430" s="51">
        <v>2.665</v>
      </c>
      <c r="V430" s="47" t="str">
        <f>RIGHT(S430, LEN(S430)-7)</f>
        <v>Quản Trị Du Lịch &amp; Khách Sạn (Đại Học)</v>
      </c>
    </row>
    <row r="431" spans="1:22" s="52" customFormat="1" ht="15" x14ac:dyDescent="0.25">
      <c r="A431" s="44">
        <f t="shared" si="12"/>
        <v>420</v>
      </c>
      <c r="B431" s="45" t="s">
        <v>891</v>
      </c>
      <c r="C431" s="45" t="s">
        <v>892</v>
      </c>
      <c r="D431" s="46">
        <v>38862</v>
      </c>
      <c r="E431" s="47" t="s">
        <v>1773</v>
      </c>
      <c r="F431" s="48">
        <v>19</v>
      </c>
      <c r="G431" s="48">
        <v>7.08</v>
      </c>
      <c r="H431" s="48">
        <v>2.86</v>
      </c>
      <c r="I431" s="48">
        <v>19</v>
      </c>
      <c r="J431" s="48">
        <v>7.26</v>
      </c>
      <c r="K431" s="48">
        <v>2.99</v>
      </c>
      <c r="L431" s="49">
        <f>ROUND(T431,2)</f>
        <v>7.17</v>
      </c>
      <c r="M431" s="49">
        <f>ROUND(U431,2)</f>
        <v>2.93</v>
      </c>
      <c r="N431" s="44" t="str">
        <f t="shared" si="13"/>
        <v>Khá</v>
      </c>
      <c r="O431" s="44" t="s">
        <v>23</v>
      </c>
      <c r="P431" s="50"/>
      <c r="Q431" s="44">
        <v>90</v>
      </c>
      <c r="R431" s="47" t="s">
        <v>1792</v>
      </c>
      <c r="S431" s="47" t="s">
        <v>179</v>
      </c>
      <c r="T431" s="49">
        <v>7.1700000000000008</v>
      </c>
      <c r="U431" s="51">
        <v>2.9250000000000003</v>
      </c>
      <c r="V431" s="47" t="str">
        <f>RIGHT(S431, LEN(S431)-7)</f>
        <v>Quản Trị Du Lịch &amp; Khách Sạn (Đại Học)</v>
      </c>
    </row>
    <row r="432" spans="1:22" s="52" customFormat="1" ht="15" x14ac:dyDescent="0.25">
      <c r="A432" s="44">
        <f t="shared" si="12"/>
        <v>421</v>
      </c>
      <c r="B432" s="45" t="s">
        <v>893</v>
      </c>
      <c r="C432" s="45" t="s">
        <v>894</v>
      </c>
      <c r="D432" s="46">
        <v>38945</v>
      </c>
      <c r="E432" s="47" t="s">
        <v>1775</v>
      </c>
      <c r="F432" s="48">
        <v>11</v>
      </c>
      <c r="G432" s="48">
        <v>5.83</v>
      </c>
      <c r="H432" s="48">
        <v>1.93</v>
      </c>
      <c r="I432" s="48">
        <v>12</v>
      </c>
      <c r="J432" s="48">
        <v>6.22</v>
      </c>
      <c r="K432" s="48">
        <v>2.2999999999999998</v>
      </c>
      <c r="L432" s="49">
        <f>ROUND(T432,2)</f>
        <v>6.03</v>
      </c>
      <c r="M432" s="49">
        <f>ROUND(U432,2)</f>
        <v>2.12</v>
      </c>
      <c r="N432" s="44" t="str">
        <f t="shared" si="13"/>
        <v>Trung Bình</v>
      </c>
      <c r="O432" s="44" t="s">
        <v>62</v>
      </c>
      <c r="P432" s="50"/>
      <c r="Q432" s="44">
        <v>39</v>
      </c>
      <c r="R432" s="47" t="s">
        <v>1791</v>
      </c>
      <c r="S432" s="47" t="s">
        <v>179</v>
      </c>
      <c r="T432" s="49">
        <v>6.0334782608695647</v>
      </c>
      <c r="U432" s="51">
        <v>2.1230434782608696</v>
      </c>
      <c r="V432" s="47" t="str">
        <f>RIGHT(S432, LEN(S432)-7)</f>
        <v>Quản Trị Du Lịch &amp; Khách Sạn (Đại Học)</v>
      </c>
    </row>
    <row r="433" spans="1:22" s="52" customFormat="1" ht="15" x14ac:dyDescent="0.25">
      <c r="A433" s="44">
        <f t="shared" si="12"/>
        <v>422</v>
      </c>
      <c r="B433" s="45" t="s">
        <v>895</v>
      </c>
      <c r="C433" s="45" t="s">
        <v>896</v>
      </c>
      <c r="D433" s="46">
        <v>39078</v>
      </c>
      <c r="E433" s="47" t="s">
        <v>1777</v>
      </c>
      <c r="F433" s="48">
        <v>17</v>
      </c>
      <c r="G433" s="48">
        <v>5.94</v>
      </c>
      <c r="H433" s="48">
        <v>2.1800000000000002</v>
      </c>
      <c r="I433" s="48">
        <v>17</v>
      </c>
      <c r="J433" s="48">
        <v>6.32</v>
      </c>
      <c r="K433" s="48">
        <v>2.54</v>
      </c>
      <c r="L433" s="49">
        <f>ROUND(T433,2)</f>
        <v>6.13</v>
      </c>
      <c r="M433" s="49">
        <f>ROUND(U433,2)</f>
        <v>2.36</v>
      </c>
      <c r="N433" s="44" t="str">
        <f t="shared" si="13"/>
        <v>Trung Bình</v>
      </c>
      <c r="O433" s="44" t="s">
        <v>23</v>
      </c>
      <c r="P433" s="50"/>
      <c r="Q433" s="44">
        <v>90</v>
      </c>
      <c r="R433" s="47" t="s">
        <v>1793</v>
      </c>
      <c r="S433" s="47" t="s">
        <v>179</v>
      </c>
      <c r="T433" s="49">
        <v>6.1300000000000008</v>
      </c>
      <c r="U433" s="51">
        <v>2.3600000000000003</v>
      </c>
      <c r="V433" s="47" t="str">
        <f>RIGHT(S433, LEN(S433)-7)</f>
        <v>Quản Trị Du Lịch &amp; Khách Sạn (Đại Học)</v>
      </c>
    </row>
    <row r="434" spans="1:22" s="52" customFormat="1" ht="15" x14ac:dyDescent="0.25">
      <c r="A434" s="44">
        <f t="shared" si="12"/>
        <v>423</v>
      </c>
      <c r="B434" s="45" t="s">
        <v>159</v>
      </c>
      <c r="C434" s="45" t="s">
        <v>160</v>
      </c>
      <c r="D434" s="46">
        <v>38908</v>
      </c>
      <c r="E434" s="47" t="s">
        <v>1778</v>
      </c>
      <c r="F434" s="48">
        <v>17</v>
      </c>
      <c r="G434" s="48">
        <v>7.56</v>
      </c>
      <c r="H434" s="48">
        <v>3.21</v>
      </c>
      <c r="I434" s="48">
        <v>19</v>
      </c>
      <c r="J434" s="48">
        <v>7.53</v>
      </c>
      <c r="K434" s="48">
        <v>3.13</v>
      </c>
      <c r="L434" s="49">
        <f>ROUND(T434,2)</f>
        <v>7.54</v>
      </c>
      <c r="M434" s="49">
        <f>ROUND(U434,2)</f>
        <v>3.17</v>
      </c>
      <c r="N434" s="44" t="str">
        <f t="shared" si="13"/>
        <v>Khá</v>
      </c>
      <c r="O434" s="44" t="s">
        <v>57</v>
      </c>
      <c r="P434" s="50"/>
      <c r="Q434" s="44">
        <v>77.5</v>
      </c>
      <c r="R434" s="47" t="s">
        <v>1795</v>
      </c>
      <c r="S434" s="47" t="s">
        <v>179</v>
      </c>
      <c r="T434" s="49">
        <v>7.5441666666666656</v>
      </c>
      <c r="U434" s="51">
        <v>3.1677777777777774</v>
      </c>
      <c r="V434" s="47" t="str">
        <f>RIGHT(S434, LEN(S434)-7)</f>
        <v>Quản Trị Du Lịch &amp; Khách Sạn (Đại Học)</v>
      </c>
    </row>
    <row r="435" spans="1:22" s="52" customFormat="1" ht="15" x14ac:dyDescent="0.25">
      <c r="A435" s="44">
        <f t="shared" si="12"/>
        <v>424</v>
      </c>
      <c r="B435" s="45" t="s">
        <v>897</v>
      </c>
      <c r="C435" s="45" t="s">
        <v>898</v>
      </c>
      <c r="D435" s="46">
        <v>38995</v>
      </c>
      <c r="E435" s="47" t="s">
        <v>1773</v>
      </c>
      <c r="F435" s="48">
        <v>17</v>
      </c>
      <c r="G435" s="48">
        <v>7.28</v>
      </c>
      <c r="H435" s="48">
        <v>3.05</v>
      </c>
      <c r="I435" s="48">
        <v>18</v>
      </c>
      <c r="J435" s="48">
        <v>8.18</v>
      </c>
      <c r="K435" s="48">
        <v>3.49</v>
      </c>
      <c r="L435" s="49">
        <f>ROUND(T435,2)</f>
        <v>7.74</v>
      </c>
      <c r="M435" s="49">
        <f>ROUND(U435,2)</f>
        <v>3.28</v>
      </c>
      <c r="N435" s="44" t="str">
        <f t="shared" si="13"/>
        <v>Khá</v>
      </c>
      <c r="O435" s="44" t="s">
        <v>23</v>
      </c>
      <c r="P435" s="50"/>
      <c r="Q435" s="44">
        <v>90</v>
      </c>
      <c r="R435" s="47" t="s">
        <v>1792</v>
      </c>
      <c r="S435" s="47" t="s">
        <v>179</v>
      </c>
      <c r="T435" s="49">
        <v>7.7428571428571429</v>
      </c>
      <c r="U435" s="51">
        <v>3.2762857142857142</v>
      </c>
      <c r="V435" s="47" t="str">
        <f>RIGHT(S435, LEN(S435)-7)</f>
        <v>Quản Trị Du Lịch &amp; Khách Sạn (Đại Học)</v>
      </c>
    </row>
    <row r="436" spans="1:22" s="52" customFormat="1" ht="15" x14ac:dyDescent="0.25">
      <c r="A436" s="44">
        <f t="shared" si="12"/>
        <v>425</v>
      </c>
      <c r="B436" s="45" t="s">
        <v>161</v>
      </c>
      <c r="C436" s="45" t="s">
        <v>162</v>
      </c>
      <c r="D436" s="46">
        <v>39035</v>
      </c>
      <c r="E436" s="47" t="s">
        <v>1780</v>
      </c>
      <c r="F436" s="48">
        <v>17</v>
      </c>
      <c r="G436" s="48">
        <v>7.54</v>
      </c>
      <c r="H436" s="48">
        <v>3.21</v>
      </c>
      <c r="I436" s="48">
        <v>17</v>
      </c>
      <c r="J436" s="48">
        <v>7.31</v>
      </c>
      <c r="K436" s="48">
        <v>3.05</v>
      </c>
      <c r="L436" s="49">
        <f>ROUND(T436,2)</f>
        <v>7.43</v>
      </c>
      <c r="M436" s="49">
        <f>ROUND(U436,2)</f>
        <v>3.13</v>
      </c>
      <c r="N436" s="44" t="str">
        <f t="shared" si="13"/>
        <v>Khá</v>
      </c>
      <c r="O436" s="44" t="s">
        <v>62</v>
      </c>
      <c r="P436" s="50"/>
      <c r="Q436" s="44">
        <v>37.5</v>
      </c>
      <c r="R436" s="47" t="s">
        <v>1793</v>
      </c>
      <c r="S436" s="47" t="s">
        <v>179</v>
      </c>
      <c r="T436" s="49">
        <v>7.4249999999999998</v>
      </c>
      <c r="U436" s="51">
        <v>3.1299999999999994</v>
      </c>
      <c r="V436" s="47" t="str">
        <f>RIGHT(S436, LEN(S436)-7)</f>
        <v>Quản Trị Du Lịch &amp; Khách Sạn (Đại Học)</v>
      </c>
    </row>
    <row r="437" spans="1:22" s="52" customFormat="1" ht="15" x14ac:dyDescent="0.25">
      <c r="A437" s="44">
        <f t="shared" si="12"/>
        <v>426</v>
      </c>
      <c r="B437" s="45" t="s">
        <v>899</v>
      </c>
      <c r="C437" s="45" t="s">
        <v>900</v>
      </c>
      <c r="D437" s="46">
        <v>38731</v>
      </c>
      <c r="E437" s="47" t="s">
        <v>1774</v>
      </c>
      <c r="F437" s="48">
        <v>17</v>
      </c>
      <c r="G437" s="48">
        <v>6.11</v>
      </c>
      <c r="H437" s="48">
        <v>2.21</v>
      </c>
      <c r="I437" s="48">
        <v>19</v>
      </c>
      <c r="J437" s="48">
        <v>4.88</v>
      </c>
      <c r="K437" s="48">
        <v>1.7</v>
      </c>
      <c r="L437" s="49">
        <f>ROUND(T437,2)</f>
        <v>5.46</v>
      </c>
      <c r="M437" s="49">
        <f>ROUND(U437,2)</f>
        <v>1.94</v>
      </c>
      <c r="N437" s="44" t="str">
        <f t="shared" si="13"/>
        <v>Yếu</v>
      </c>
      <c r="O437" s="44" t="s">
        <v>23</v>
      </c>
      <c r="P437" s="50"/>
      <c r="Q437" s="44">
        <v>90</v>
      </c>
      <c r="R437" s="47" t="s">
        <v>1793</v>
      </c>
      <c r="S437" s="47" t="s">
        <v>179</v>
      </c>
      <c r="T437" s="49">
        <v>5.4608333333333334</v>
      </c>
      <c r="U437" s="51">
        <v>1.9408333333333334</v>
      </c>
      <c r="V437" s="47" t="str">
        <f>RIGHT(S437, LEN(S437)-7)</f>
        <v>Quản Trị Du Lịch &amp; Khách Sạn (Đại Học)</v>
      </c>
    </row>
    <row r="438" spans="1:22" s="52" customFormat="1" ht="15" x14ac:dyDescent="0.25">
      <c r="A438" s="44">
        <f t="shared" si="12"/>
        <v>427</v>
      </c>
      <c r="B438" s="45" t="s">
        <v>901</v>
      </c>
      <c r="C438" s="45" t="s">
        <v>902</v>
      </c>
      <c r="D438" s="46">
        <v>38755</v>
      </c>
      <c r="E438" s="47" t="s">
        <v>1777</v>
      </c>
      <c r="F438" s="48">
        <v>17</v>
      </c>
      <c r="G438" s="48">
        <v>6.01</v>
      </c>
      <c r="H438" s="48">
        <v>2.27</v>
      </c>
      <c r="I438" s="48">
        <v>18</v>
      </c>
      <c r="J438" s="48">
        <v>6.93</v>
      </c>
      <c r="K438" s="48">
        <v>2.88</v>
      </c>
      <c r="L438" s="49">
        <f>ROUND(T438,2)</f>
        <v>6.48</v>
      </c>
      <c r="M438" s="49">
        <f>ROUND(U438,2)</f>
        <v>2.58</v>
      </c>
      <c r="N438" s="44" t="str">
        <f t="shared" si="13"/>
        <v>Trung Bình</v>
      </c>
      <c r="O438" s="44" t="s">
        <v>21</v>
      </c>
      <c r="P438" s="50"/>
      <c r="Q438" s="44">
        <v>82.5</v>
      </c>
      <c r="R438" s="47" t="s">
        <v>1793</v>
      </c>
      <c r="S438" s="47" t="s">
        <v>179</v>
      </c>
      <c r="T438" s="49">
        <v>6.4831428571428571</v>
      </c>
      <c r="U438" s="51">
        <v>2.5837142857142861</v>
      </c>
      <c r="V438" s="47" t="str">
        <f>RIGHT(S438, LEN(S438)-7)</f>
        <v>Quản Trị Du Lịch &amp; Khách Sạn (Đại Học)</v>
      </c>
    </row>
    <row r="439" spans="1:22" s="52" customFormat="1" ht="15" x14ac:dyDescent="0.25">
      <c r="A439" s="44">
        <f t="shared" si="12"/>
        <v>428</v>
      </c>
      <c r="B439" s="45" t="s">
        <v>903</v>
      </c>
      <c r="C439" s="45" t="s">
        <v>904</v>
      </c>
      <c r="D439" s="46">
        <v>38994</v>
      </c>
      <c r="E439" s="47" t="s">
        <v>1775</v>
      </c>
      <c r="F439" s="48">
        <v>19</v>
      </c>
      <c r="G439" s="48">
        <v>7.76</v>
      </c>
      <c r="H439" s="48">
        <v>3.34</v>
      </c>
      <c r="I439" s="48">
        <v>19</v>
      </c>
      <c r="J439" s="48">
        <v>8.09</v>
      </c>
      <c r="K439" s="48">
        <v>3.48</v>
      </c>
      <c r="L439" s="49">
        <f>ROUND(T439,2)</f>
        <v>7.93</v>
      </c>
      <c r="M439" s="49">
        <f>ROUND(U439,2)</f>
        <v>3.41</v>
      </c>
      <c r="N439" s="44" t="str">
        <f t="shared" si="13"/>
        <v>Giỏi</v>
      </c>
      <c r="O439" s="44" t="s">
        <v>23</v>
      </c>
      <c r="P439" s="50" t="s">
        <v>1758</v>
      </c>
      <c r="Q439" s="44">
        <v>90</v>
      </c>
      <c r="R439" s="47" t="s">
        <v>1791</v>
      </c>
      <c r="S439" s="47" t="s">
        <v>179</v>
      </c>
      <c r="T439" s="49">
        <v>7.9249999999999998</v>
      </c>
      <c r="U439" s="51">
        <v>3.4099999999999997</v>
      </c>
      <c r="V439" s="47" t="str">
        <f>RIGHT(S439, LEN(S439)-7)</f>
        <v>Quản Trị Du Lịch &amp; Khách Sạn (Đại Học)</v>
      </c>
    </row>
    <row r="440" spans="1:22" s="52" customFormat="1" ht="15" x14ac:dyDescent="0.25">
      <c r="A440" s="44">
        <f t="shared" si="12"/>
        <v>429</v>
      </c>
      <c r="B440" s="45" t="s">
        <v>905</v>
      </c>
      <c r="C440" s="45" t="s">
        <v>906</v>
      </c>
      <c r="D440" s="46">
        <v>38892</v>
      </c>
      <c r="E440" s="47" t="s">
        <v>1777</v>
      </c>
      <c r="F440" s="48">
        <v>15</v>
      </c>
      <c r="G440" s="48">
        <v>5.9</v>
      </c>
      <c r="H440" s="48">
        <v>2.14</v>
      </c>
      <c r="I440" s="48">
        <v>19</v>
      </c>
      <c r="J440" s="48">
        <v>6.8</v>
      </c>
      <c r="K440" s="48">
        <v>2.7</v>
      </c>
      <c r="L440" s="49">
        <f>ROUND(T440,2)</f>
        <v>6.4</v>
      </c>
      <c r="M440" s="49">
        <f>ROUND(U440,2)</f>
        <v>2.4500000000000002</v>
      </c>
      <c r="N440" s="44" t="str">
        <f t="shared" si="13"/>
        <v>Trung Bình</v>
      </c>
      <c r="O440" s="44" t="s">
        <v>62</v>
      </c>
      <c r="P440" s="50"/>
      <c r="Q440" s="44">
        <v>40</v>
      </c>
      <c r="R440" s="47" t="s">
        <v>1793</v>
      </c>
      <c r="S440" s="47" t="s">
        <v>179</v>
      </c>
      <c r="T440" s="49">
        <v>6.4029411764705877</v>
      </c>
      <c r="U440" s="51">
        <v>2.4529411764705884</v>
      </c>
      <c r="V440" s="47" t="str">
        <f>RIGHT(S440, LEN(S440)-7)</f>
        <v>Quản Trị Du Lịch &amp; Khách Sạn (Đại Học)</v>
      </c>
    </row>
    <row r="441" spans="1:22" s="52" customFormat="1" ht="15" x14ac:dyDescent="0.25">
      <c r="A441" s="44">
        <f t="shared" si="12"/>
        <v>430</v>
      </c>
      <c r="B441" s="45" t="s">
        <v>907</v>
      </c>
      <c r="C441" s="45" t="s">
        <v>908</v>
      </c>
      <c r="D441" s="46">
        <v>38809</v>
      </c>
      <c r="E441" s="47" t="s">
        <v>1774</v>
      </c>
      <c r="F441" s="48">
        <v>17</v>
      </c>
      <c r="G441" s="48">
        <v>7.32</v>
      </c>
      <c r="H441" s="48">
        <v>3.03</v>
      </c>
      <c r="I441" s="48">
        <v>19</v>
      </c>
      <c r="J441" s="48">
        <v>7.43</v>
      </c>
      <c r="K441" s="48">
        <v>3.05</v>
      </c>
      <c r="L441" s="49">
        <f>ROUND(T441,2)</f>
        <v>7.38</v>
      </c>
      <c r="M441" s="49">
        <f>ROUND(U441,2)</f>
        <v>3.04</v>
      </c>
      <c r="N441" s="44" t="str">
        <f t="shared" si="13"/>
        <v>Khá</v>
      </c>
      <c r="O441" s="44" t="s">
        <v>23</v>
      </c>
      <c r="P441" s="50"/>
      <c r="Q441" s="44">
        <v>90</v>
      </c>
      <c r="R441" s="47" t="s">
        <v>1793</v>
      </c>
      <c r="S441" s="47" t="s">
        <v>179</v>
      </c>
      <c r="T441" s="49">
        <v>7.378055555555556</v>
      </c>
      <c r="U441" s="51">
        <v>3.0405555555555552</v>
      </c>
      <c r="V441" s="47" t="str">
        <f>RIGHT(S441, LEN(S441)-7)</f>
        <v>Quản Trị Du Lịch &amp; Khách Sạn (Đại Học)</v>
      </c>
    </row>
    <row r="442" spans="1:22" s="52" customFormat="1" ht="15" x14ac:dyDescent="0.25">
      <c r="A442" s="44">
        <f t="shared" si="12"/>
        <v>431</v>
      </c>
      <c r="B442" s="45" t="s">
        <v>163</v>
      </c>
      <c r="C442" s="45" t="s">
        <v>164</v>
      </c>
      <c r="D442" s="46">
        <v>38790</v>
      </c>
      <c r="E442" s="47" t="s">
        <v>1776</v>
      </c>
      <c r="F442" s="48">
        <v>19</v>
      </c>
      <c r="G442" s="48">
        <v>7.51</v>
      </c>
      <c r="H442" s="48">
        <v>3.22</v>
      </c>
      <c r="I442" s="48">
        <v>19</v>
      </c>
      <c r="J442" s="48">
        <v>7.62</v>
      </c>
      <c r="K442" s="48">
        <v>3.29</v>
      </c>
      <c r="L442" s="49">
        <f>ROUND(T442,2)</f>
        <v>7.57</v>
      </c>
      <c r="M442" s="49">
        <f>ROUND(U442,2)</f>
        <v>3.26</v>
      </c>
      <c r="N442" s="44" t="str">
        <f t="shared" si="13"/>
        <v>Khá</v>
      </c>
      <c r="O442" s="44" t="s">
        <v>23</v>
      </c>
      <c r="P442" s="50"/>
      <c r="Q442" s="44">
        <v>90</v>
      </c>
      <c r="R442" s="47" t="s">
        <v>1794</v>
      </c>
      <c r="S442" s="47" t="s">
        <v>179</v>
      </c>
      <c r="T442" s="49">
        <v>7.5650000000000004</v>
      </c>
      <c r="U442" s="51">
        <v>3.2549999999999999</v>
      </c>
      <c r="V442" s="47" t="str">
        <f>RIGHT(S442, LEN(S442)-7)</f>
        <v>Quản Trị Du Lịch &amp; Khách Sạn (Đại Học)</v>
      </c>
    </row>
    <row r="443" spans="1:22" s="52" customFormat="1" ht="15" x14ac:dyDescent="0.25">
      <c r="A443" s="44">
        <f t="shared" si="12"/>
        <v>432</v>
      </c>
      <c r="B443" s="45" t="s">
        <v>909</v>
      </c>
      <c r="C443" s="45" t="s">
        <v>910</v>
      </c>
      <c r="D443" s="46">
        <v>38997</v>
      </c>
      <c r="E443" s="47" t="s">
        <v>1774</v>
      </c>
      <c r="F443" s="48">
        <v>17</v>
      </c>
      <c r="G443" s="48">
        <v>6.19</v>
      </c>
      <c r="H443" s="48">
        <v>2.27</v>
      </c>
      <c r="I443" s="48">
        <v>19</v>
      </c>
      <c r="J443" s="48">
        <v>1</v>
      </c>
      <c r="K443" s="48">
        <v>0.37</v>
      </c>
      <c r="L443" s="49">
        <f>ROUND(T443,2)</f>
        <v>3.45</v>
      </c>
      <c r="M443" s="49">
        <f>ROUND(U443,2)</f>
        <v>1.27</v>
      </c>
      <c r="N443" s="44" t="str">
        <f t="shared" si="13"/>
        <v>Yếu</v>
      </c>
      <c r="O443" s="44" t="s">
        <v>62</v>
      </c>
      <c r="P443" s="50"/>
      <c r="Q443" s="44">
        <v>45</v>
      </c>
      <c r="R443" s="47" t="s">
        <v>1793</v>
      </c>
      <c r="S443" s="47" t="s">
        <v>179</v>
      </c>
      <c r="T443" s="49">
        <v>3.4508333333333336</v>
      </c>
      <c r="U443" s="51">
        <v>1.2672222222222222</v>
      </c>
      <c r="V443" s="47" t="str">
        <f>RIGHT(S443, LEN(S443)-7)</f>
        <v>Quản Trị Du Lịch &amp; Khách Sạn (Đại Học)</v>
      </c>
    </row>
    <row r="444" spans="1:22" s="52" customFormat="1" ht="15" x14ac:dyDescent="0.25">
      <c r="A444" s="44">
        <f t="shared" si="12"/>
        <v>433</v>
      </c>
      <c r="B444" s="45" t="s">
        <v>911</v>
      </c>
      <c r="C444" s="45" t="s">
        <v>912</v>
      </c>
      <c r="D444" s="46">
        <v>39038</v>
      </c>
      <c r="E444" s="47" t="s">
        <v>1773</v>
      </c>
      <c r="F444" s="48">
        <v>19</v>
      </c>
      <c r="G444" s="48">
        <v>7.43</v>
      </c>
      <c r="H444" s="48">
        <v>3.11</v>
      </c>
      <c r="I444" s="48">
        <v>19</v>
      </c>
      <c r="J444" s="48">
        <v>8.2100000000000009</v>
      </c>
      <c r="K444" s="48">
        <v>3.49</v>
      </c>
      <c r="L444" s="49">
        <f>ROUND(T444,2)</f>
        <v>7.82</v>
      </c>
      <c r="M444" s="49">
        <f>ROUND(U444,2)</f>
        <v>3.3</v>
      </c>
      <c r="N444" s="44" t="str">
        <f t="shared" si="13"/>
        <v>Khá</v>
      </c>
      <c r="O444" s="44" t="s">
        <v>23</v>
      </c>
      <c r="P444" s="50"/>
      <c r="Q444" s="44">
        <v>100</v>
      </c>
      <c r="R444" s="47" t="s">
        <v>1792</v>
      </c>
      <c r="S444" s="47" t="s">
        <v>179</v>
      </c>
      <c r="T444" s="49">
        <v>7.8199999999999994</v>
      </c>
      <c r="U444" s="51">
        <v>3.3000000000000003</v>
      </c>
      <c r="V444" s="47" t="str">
        <f>RIGHT(S444, LEN(S444)-7)</f>
        <v>Quản Trị Du Lịch &amp; Khách Sạn (Đại Học)</v>
      </c>
    </row>
    <row r="445" spans="1:22" s="52" customFormat="1" ht="15" x14ac:dyDescent="0.25">
      <c r="A445" s="44">
        <f t="shared" si="12"/>
        <v>434</v>
      </c>
      <c r="B445" s="45" t="s">
        <v>913</v>
      </c>
      <c r="C445" s="45" t="s">
        <v>914</v>
      </c>
      <c r="D445" s="46">
        <v>38840</v>
      </c>
      <c r="E445" s="47" t="s">
        <v>1776</v>
      </c>
      <c r="F445" s="48">
        <v>19</v>
      </c>
      <c r="G445" s="48">
        <v>7.18</v>
      </c>
      <c r="H445" s="48">
        <v>3.01</v>
      </c>
      <c r="I445" s="48">
        <v>19</v>
      </c>
      <c r="J445" s="48">
        <v>6.69</v>
      </c>
      <c r="K445" s="48">
        <v>2.59</v>
      </c>
      <c r="L445" s="49">
        <f>ROUND(T445,2)</f>
        <v>6.94</v>
      </c>
      <c r="M445" s="49">
        <f>ROUND(U445,2)</f>
        <v>2.8</v>
      </c>
      <c r="N445" s="44" t="str">
        <f t="shared" si="13"/>
        <v>Khá</v>
      </c>
      <c r="O445" s="44" t="s">
        <v>21</v>
      </c>
      <c r="P445" s="50"/>
      <c r="Q445" s="44">
        <v>87.5</v>
      </c>
      <c r="R445" s="47" t="s">
        <v>1794</v>
      </c>
      <c r="S445" s="47" t="s">
        <v>179</v>
      </c>
      <c r="T445" s="49">
        <v>6.9349999999999996</v>
      </c>
      <c r="U445" s="51">
        <v>2.8</v>
      </c>
      <c r="V445" s="47" t="str">
        <f>RIGHT(S445, LEN(S445)-7)</f>
        <v>Quản Trị Du Lịch &amp; Khách Sạn (Đại Học)</v>
      </c>
    </row>
    <row r="446" spans="1:22" s="52" customFormat="1" ht="15" x14ac:dyDescent="0.25">
      <c r="A446" s="44">
        <f t="shared" si="12"/>
        <v>435</v>
      </c>
      <c r="B446" s="45" t="s">
        <v>165</v>
      </c>
      <c r="C446" s="45" t="s">
        <v>166</v>
      </c>
      <c r="D446" s="46">
        <v>38342</v>
      </c>
      <c r="E446" s="47" t="s">
        <v>1773</v>
      </c>
      <c r="F446" s="48">
        <v>18</v>
      </c>
      <c r="G446" s="48">
        <v>6.94</v>
      </c>
      <c r="H446" s="48">
        <v>2.79</v>
      </c>
      <c r="I446" s="48">
        <v>19</v>
      </c>
      <c r="J446" s="48">
        <v>7.43</v>
      </c>
      <c r="K446" s="48">
        <v>3.15</v>
      </c>
      <c r="L446" s="49">
        <f>ROUND(T446,2)</f>
        <v>7.19</v>
      </c>
      <c r="M446" s="49">
        <f>ROUND(U446,2)</f>
        <v>2.97</v>
      </c>
      <c r="N446" s="44" t="str">
        <f t="shared" si="13"/>
        <v>Khá</v>
      </c>
      <c r="O446" s="44" t="s">
        <v>23</v>
      </c>
      <c r="P446" s="50"/>
      <c r="Q446" s="44">
        <v>100</v>
      </c>
      <c r="R446" s="47" t="s">
        <v>1792</v>
      </c>
      <c r="S446" s="47" t="s">
        <v>179</v>
      </c>
      <c r="T446" s="49">
        <v>7.1916216216216213</v>
      </c>
      <c r="U446" s="51">
        <v>2.9748648648648648</v>
      </c>
      <c r="V446" s="47" t="str">
        <f>RIGHT(S446, LEN(S446)-7)</f>
        <v>Quản Trị Du Lịch &amp; Khách Sạn (Đại Học)</v>
      </c>
    </row>
    <row r="447" spans="1:22" s="52" customFormat="1" ht="15" x14ac:dyDescent="0.25">
      <c r="A447" s="44">
        <f t="shared" si="12"/>
        <v>436</v>
      </c>
      <c r="B447" s="45" t="s">
        <v>915</v>
      </c>
      <c r="C447" s="45" t="s">
        <v>916</v>
      </c>
      <c r="D447" s="46">
        <v>38991</v>
      </c>
      <c r="E447" s="47" t="s">
        <v>1777</v>
      </c>
      <c r="F447" s="48">
        <v>17</v>
      </c>
      <c r="G447" s="48">
        <v>5.31</v>
      </c>
      <c r="H447" s="48">
        <v>1.91</v>
      </c>
      <c r="I447" s="48">
        <v>19</v>
      </c>
      <c r="J447" s="48">
        <v>3.37</v>
      </c>
      <c r="K447" s="48">
        <v>1.05</v>
      </c>
      <c r="L447" s="49">
        <f>ROUND(T447,2)</f>
        <v>4.29</v>
      </c>
      <c r="M447" s="49">
        <f>ROUND(U447,2)</f>
        <v>1.46</v>
      </c>
      <c r="N447" s="44" t="str">
        <f t="shared" si="13"/>
        <v>Yếu</v>
      </c>
      <c r="O447" s="44" t="s">
        <v>57</v>
      </c>
      <c r="P447" s="50"/>
      <c r="Q447" s="44">
        <v>72.5</v>
      </c>
      <c r="R447" s="47" t="s">
        <v>1793</v>
      </c>
      <c r="S447" s="47" t="s">
        <v>179</v>
      </c>
      <c r="T447" s="49">
        <v>4.2861111111111114</v>
      </c>
      <c r="U447" s="51">
        <v>1.4561111111111111</v>
      </c>
      <c r="V447" s="47" t="str">
        <f>RIGHT(S447, LEN(S447)-7)</f>
        <v>Quản Trị Du Lịch &amp; Khách Sạn (Đại Học)</v>
      </c>
    </row>
    <row r="448" spans="1:22" s="52" customFormat="1" ht="15" x14ac:dyDescent="0.25">
      <c r="A448" s="44">
        <f t="shared" si="12"/>
        <v>437</v>
      </c>
      <c r="B448" s="45" t="s">
        <v>167</v>
      </c>
      <c r="C448" s="45" t="s">
        <v>168</v>
      </c>
      <c r="D448" s="46">
        <v>38909</v>
      </c>
      <c r="E448" s="47" t="s">
        <v>1776</v>
      </c>
      <c r="F448" s="48">
        <v>19</v>
      </c>
      <c r="G448" s="48">
        <v>8.52</v>
      </c>
      <c r="H448" s="48">
        <v>3.75</v>
      </c>
      <c r="I448" s="48">
        <v>18</v>
      </c>
      <c r="J448" s="48">
        <v>8.6</v>
      </c>
      <c r="K448" s="48">
        <v>3.73</v>
      </c>
      <c r="L448" s="49">
        <f>ROUND(T448,2)</f>
        <v>8.56</v>
      </c>
      <c r="M448" s="49">
        <f>ROUND(U448,2)</f>
        <v>3.74</v>
      </c>
      <c r="N448" s="44" t="str">
        <f t="shared" si="13"/>
        <v>Xuất sắc</v>
      </c>
      <c r="O448" s="44" t="s">
        <v>23</v>
      </c>
      <c r="P448" s="50" t="s">
        <v>1758</v>
      </c>
      <c r="Q448" s="44">
        <v>100</v>
      </c>
      <c r="R448" s="47" t="s">
        <v>1794</v>
      </c>
      <c r="S448" s="47" t="s">
        <v>179</v>
      </c>
      <c r="T448" s="49">
        <v>8.5589189189189181</v>
      </c>
      <c r="U448" s="51">
        <v>3.7402702702702699</v>
      </c>
      <c r="V448" s="47" t="str">
        <f>RIGHT(S448, LEN(S448)-7)</f>
        <v>Quản Trị Du Lịch &amp; Khách Sạn (Đại Học)</v>
      </c>
    </row>
    <row r="449" spans="1:22" s="52" customFormat="1" ht="15" x14ac:dyDescent="0.25">
      <c r="A449" s="44">
        <f t="shared" si="12"/>
        <v>438</v>
      </c>
      <c r="B449" s="45" t="s">
        <v>917</v>
      </c>
      <c r="C449" s="45" t="s">
        <v>918</v>
      </c>
      <c r="D449" s="46">
        <v>39075</v>
      </c>
      <c r="E449" s="47" t="s">
        <v>1775</v>
      </c>
      <c r="F449" s="48">
        <v>19</v>
      </c>
      <c r="G449" s="48">
        <v>6.33</v>
      </c>
      <c r="H449" s="48">
        <v>2.64</v>
      </c>
      <c r="I449" s="48">
        <v>19</v>
      </c>
      <c r="J449" s="48">
        <v>6.87</v>
      </c>
      <c r="K449" s="48">
        <v>2.79</v>
      </c>
      <c r="L449" s="49">
        <f>ROUND(T449,2)</f>
        <v>6.6</v>
      </c>
      <c r="M449" s="49">
        <f>ROUND(U449,2)</f>
        <v>2.72</v>
      </c>
      <c r="N449" s="44" t="str">
        <f t="shared" si="13"/>
        <v>Khá</v>
      </c>
      <c r="O449" s="44" t="s">
        <v>21</v>
      </c>
      <c r="P449" s="50"/>
      <c r="Q449" s="44">
        <v>84</v>
      </c>
      <c r="R449" s="47" t="s">
        <v>1791</v>
      </c>
      <c r="S449" s="47" t="s">
        <v>179</v>
      </c>
      <c r="T449" s="49">
        <v>6.6000000000000005</v>
      </c>
      <c r="U449" s="51">
        <v>2.7149999999999999</v>
      </c>
      <c r="V449" s="47" t="str">
        <f>RIGHT(S449, LEN(S449)-7)</f>
        <v>Quản Trị Du Lịch &amp; Khách Sạn (Đại Học)</v>
      </c>
    </row>
    <row r="450" spans="1:22" s="52" customFormat="1" ht="15" x14ac:dyDescent="0.25">
      <c r="A450" s="44">
        <f t="shared" si="12"/>
        <v>439</v>
      </c>
      <c r="B450" s="45" t="s">
        <v>919</v>
      </c>
      <c r="C450" s="45" t="s">
        <v>920</v>
      </c>
      <c r="D450" s="46">
        <v>38963</v>
      </c>
      <c r="E450" s="47" t="s">
        <v>1780</v>
      </c>
      <c r="F450" s="48">
        <v>17</v>
      </c>
      <c r="G450" s="48">
        <v>7.92</v>
      </c>
      <c r="H450" s="48">
        <v>3.29</v>
      </c>
      <c r="I450" s="48">
        <v>17</v>
      </c>
      <c r="J450" s="48">
        <v>6.22</v>
      </c>
      <c r="K450" s="48">
        <v>2.33</v>
      </c>
      <c r="L450" s="49">
        <f>ROUND(T450,2)</f>
        <v>7.07</v>
      </c>
      <c r="M450" s="49">
        <f>ROUND(U450,2)</f>
        <v>2.81</v>
      </c>
      <c r="N450" s="44" t="str">
        <f t="shared" si="13"/>
        <v>Khá</v>
      </c>
      <c r="O450" s="44" t="s">
        <v>62</v>
      </c>
      <c r="P450" s="50"/>
      <c r="Q450" s="44">
        <v>42.5</v>
      </c>
      <c r="R450" s="47" t="s">
        <v>1793</v>
      </c>
      <c r="S450" s="47" t="s">
        <v>179</v>
      </c>
      <c r="T450" s="49">
        <v>7.07</v>
      </c>
      <c r="U450" s="51">
        <v>2.8099999999999996</v>
      </c>
      <c r="V450" s="47" t="str">
        <f>RIGHT(S450, LEN(S450)-7)</f>
        <v>Quản Trị Du Lịch &amp; Khách Sạn (Đại Học)</v>
      </c>
    </row>
    <row r="451" spans="1:22" s="52" customFormat="1" ht="15" x14ac:dyDescent="0.25">
      <c r="A451" s="44">
        <f t="shared" si="12"/>
        <v>440</v>
      </c>
      <c r="B451" s="45" t="s">
        <v>921</v>
      </c>
      <c r="C451" s="45" t="s">
        <v>922</v>
      </c>
      <c r="D451" s="46">
        <v>38832</v>
      </c>
      <c r="E451" s="47" t="s">
        <v>1777</v>
      </c>
      <c r="F451" s="48">
        <v>17</v>
      </c>
      <c r="G451" s="48">
        <v>6.31</v>
      </c>
      <c r="H451" s="48">
        <v>2.39</v>
      </c>
      <c r="I451" s="48">
        <v>19</v>
      </c>
      <c r="J451" s="48">
        <v>7.06</v>
      </c>
      <c r="K451" s="48">
        <v>2.84</v>
      </c>
      <c r="L451" s="49">
        <f>ROUND(T451,2)</f>
        <v>6.71</v>
      </c>
      <c r="M451" s="49">
        <f>ROUND(U451,2)</f>
        <v>2.63</v>
      </c>
      <c r="N451" s="44" t="str">
        <f t="shared" si="13"/>
        <v>Trung Bình</v>
      </c>
      <c r="O451" s="44" t="s">
        <v>63</v>
      </c>
      <c r="P451" s="50"/>
      <c r="Q451" s="44">
        <v>50</v>
      </c>
      <c r="R451" s="47" t="s">
        <v>1793</v>
      </c>
      <c r="S451" s="47" t="s">
        <v>179</v>
      </c>
      <c r="T451" s="49">
        <v>6.7058333333333326</v>
      </c>
      <c r="U451" s="51">
        <v>2.6274999999999999</v>
      </c>
      <c r="V451" s="47" t="str">
        <f>RIGHT(S451, LEN(S451)-7)</f>
        <v>Quản Trị Du Lịch &amp; Khách Sạn (Đại Học)</v>
      </c>
    </row>
    <row r="452" spans="1:22" s="52" customFormat="1" ht="15" x14ac:dyDescent="0.25">
      <c r="A452" s="44">
        <f t="shared" si="12"/>
        <v>441</v>
      </c>
      <c r="B452" s="45" t="s">
        <v>923</v>
      </c>
      <c r="C452" s="45" t="s">
        <v>924</v>
      </c>
      <c r="D452" s="46">
        <v>38844</v>
      </c>
      <c r="E452" s="47" t="s">
        <v>1780</v>
      </c>
      <c r="F452" s="48">
        <v>19</v>
      </c>
      <c r="G452" s="48">
        <v>7.44</v>
      </c>
      <c r="H452" s="48">
        <v>3.05</v>
      </c>
      <c r="I452" s="48">
        <v>19</v>
      </c>
      <c r="J452" s="48">
        <v>6.15</v>
      </c>
      <c r="K452" s="48">
        <v>2.23</v>
      </c>
      <c r="L452" s="49">
        <f>ROUND(T452,2)</f>
        <v>6.8</v>
      </c>
      <c r="M452" s="49">
        <f>ROUND(U452,2)</f>
        <v>2.64</v>
      </c>
      <c r="N452" s="44" t="str">
        <f t="shared" si="13"/>
        <v>Trung Bình</v>
      </c>
      <c r="O452" s="44" t="s">
        <v>57</v>
      </c>
      <c r="P452" s="50"/>
      <c r="Q452" s="44">
        <v>75</v>
      </c>
      <c r="R452" s="47" t="s">
        <v>1793</v>
      </c>
      <c r="S452" s="47" t="s">
        <v>179</v>
      </c>
      <c r="T452" s="49">
        <v>6.7950000000000008</v>
      </c>
      <c r="U452" s="51">
        <v>2.6399999999999997</v>
      </c>
      <c r="V452" s="47" t="str">
        <f>RIGHT(S452, LEN(S452)-7)</f>
        <v>Quản Trị Du Lịch &amp; Khách Sạn (Đại Học)</v>
      </c>
    </row>
    <row r="453" spans="1:22" s="52" customFormat="1" ht="15" x14ac:dyDescent="0.25">
      <c r="A453" s="44">
        <f t="shared" si="12"/>
        <v>442</v>
      </c>
      <c r="B453" s="45" t="s">
        <v>925</v>
      </c>
      <c r="C453" s="45" t="s">
        <v>926</v>
      </c>
      <c r="D453" s="46">
        <v>38862</v>
      </c>
      <c r="E453" s="47" t="s">
        <v>1774</v>
      </c>
      <c r="F453" s="48">
        <v>17</v>
      </c>
      <c r="G453" s="48">
        <v>5.67</v>
      </c>
      <c r="H453" s="48">
        <v>1.97</v>
      </c>
      <c r="I453" s="48">
        <v>16</v>
      </c>
      <c r="J453" s="48">
        <v>5.44</v>
      </c>
      <c r="K453" s="48">
        <v>1.95</v>
      </c>
      <c r="L453" s="49">
        <f>ROUND(T453,2)</f>
        <v>5.56</v>
      </c>
      <c r="M453" s="49">
        <f>ROUND(U453,2)</f>
        <v>1.96</v>
      </c>
      <c r="N453" s="44" t="str">
        <f t="shared" si="13"/>
        <v>Yếu</v>
      </c>
      <c r="O453" s="44" t="s">
        <v>23</v>
      </c>
      <c r="P453" s="50"/>
      <c r="Q453" s="44">
        <v>95</v>
      </c>
      <c r="R453" s="47" t="s">
        <v>1793</v>
      </c>
      <c r="S453" s="47" t="s">
        <v>179</v>
      </c>
      <c r="T453" s="49">
        <v>5.5584848484848486</v>
      </c>
      <c r="U453" s="51">
        <v>1.9603030303030302</v>
      </c>
      <c r="V453" s="47" t="str">
        <f>RIGHT(S453, LEN(S453)-7)</f>
        <v>Quản Trị Du Lịch &amp; Khách Sạn (Đại Học)</v>
      </c>
    </row>
    <row r="454" spans="1:22" s="52" customFormat="1" ht="15" x14ac:dyDescent="0.25">
      <c r="A454" s="44">
        <f t="shared" si="12"/>
        <v>443</v>
      </c>
      <c r="B454" s="45" t="s">
        <v>927</v>
      </c>
      <c r="C454" s="45" t="s">
        <v>928</v>
      </c>
      <c r="D454" s="46">
        <v>38836</v>
      </c>
      <c r="E454" s="47" t="s">
        <v>1780</v>
      </c>
      <c r="F454" s="48">
        <v>17</v>
      </c>
      <c r="G454" s="48">
        <v>8.02</v>
      </c>
      <c r="H454" s="48">
        <v>3.29</v>
      </c>
      <c r="I454" s="48">
        <v>17</v>
      </c>
      <c r="J454" s="48">
        <v>5.88</v>
      </c>
      <c r="K454" s="48">
        <v>2.15</v>
      </c>
      <c r="L454" s="49">
        <f>ROUND(T454,2)</f>
        <v>6.95</v>
      </c>
      <c r="M454" s="49">
        <f>ROUND(U454,2)</f>
        <v>2.72</v>
      </c>
      <c r="N454" s="44" t="str">
        <f t="shared" si="13"/>
        <v>Khá</v>
      </c>
      <c r="O454" s="44" t="s">
        <v>62</v>
      </c>
      <c r="P454" s="50"/>
      <c r="Q454" s="44">
        <v>45</v>
      </c>
      <c r="R454" s="47" t="s">
        <v>1793</v>
      </c>
      <c r="S454" s="47" t="s">
        <v>179</v>
      </c>
      <c r="T454" s="49">
        <v>6.95</v>
      </c>
      <c r="U454" s="51">
        <v>2.7199999999999998</v>
      </c>
      <c r="V454" s="47" t="str">
        <f>RIGHT(S454, LEN(S454)-7)</f>
        <v>Quản Trị Du Lịch &amp; Khách Sạn (Đại Học)</v>
      </c>
    </row>
    <row r="455" spans="1:22" s="52" customFormat="1" ht="15" x14ac:dyDescent="0.25">
      <c r="A455" s="44">
        <f t="shared" si="12"/>
        <v>444</v>
      </c>
      <c r="B455" s="45" t="s">
        <v>929</v>
      </c>
      <c r="C455" s="45" t="s">
        <v>930</v>
      </c>
      <c r="D455" s="46">
        <v>39077</v>
      </c>
      <c r="E455" s="47" t="s">
        <v>1774</v>
      </c>
      <c r="F455" s="48">
        <v>17</v>
      </c>
      <c r="G455" s="48">
        <v>7.28</v>
      </c>
      <c r="H455" s="48">
        <v>3.05</v>
      </c>
      <c r="I455" s="48">
        <v>17</v>
      </c>
      <c r="J455" s="48">
        <v>5.2</v>
      </c>
      <c r="K455" s="48">
        <v>1.96</v>
      </c>
      <c r="L455" s="49">
        <f>ROUND(T455,2)</f>
        <v>6.24</v>
      </c>
      <c r="M455" s="49">
        <f>ROUND(U455,2)</f>
        <v>2.5099999999999998</v>
      </c>
      <c r="N455" s="44" t="str">
        <f t="shared" si="13"/>
        <v>Trung Bình</v>
      </c>
      <c r="O455" s="44" t="s">
        <v>23</v>
      </c>
      <c r="P455" s="50"/>
      <c r="Q455" s="44">
        <v>93.5</v>
      </c>
      <c r="R455" s="47" t="s">
        <v>1793</v>
      </c>
      <c r="S455" s="47" t="s">
        <v>179</v>
      </c>
      <c r="T455" s="49">
        <v>6.2400000000000011</v>
      </c>
      <c r="U455" s="51">
        <v>2.5049999999999994</v>
      </c>
      <c r="V455" s="47" t="str">
        <f>RIGHT(S455, LEN(S455)-7)</f>
        <v>Quản Trị Du Lịch &amp; Khách Sạn (Đại Học)</v>
      </c>
    </row>
    <row r="456" spans="1:22" s="52" customFormat="1" ht="15" x14ac:dyDescent="0.25">
      <c r="A456" s="44">
        <f t="shared" si="12"/>
        <v>445</v>
      </c>
      <c r="B456" s="45" t="s">
        <v>931</v>
      </c>
      <c r="C456" s="45" t="s">
        <v>932</v>
      </c>
      <c r="D456" s="46">
        <v>38896</v>
      </c>
      <c r="E456" s="47" t="s">
        <v>1780</v>
      </c>
      <c r="F456" s="48">
        <v>17</v>
      </c>
      <c r="G456" s="48">
        <v>6.88</v>
      </c>
      <c r="H456" s="48">
        <v>2.83</v>
      </c>
      <c r="I456" s="48">
        <v>19</v>
      </c>
      <c r="J456" s="48">
        <v>8.34</v>
      </c>
      <c r="K456" s="48">
        <v>3.7</v>
      </c>
      <c r="L456" s="49">
        <f>ROUND(T456,2)</f>
        <v>7.65</v>
      </c>
      <c r="M456" s="49">
        <f>ROUND(U456,2)</f>
        <v>3.29</v>
      </c>
      <c r="N456" s="44" t="str">
        <f t="shared" si="13"/>
        <v>Khá</v>
      </c>
      <c r="O456" s="44" t="s">
        <v>23</v>
      </c>
      <c r="P456" s="50"/>
      <c r="Q456" s="44">
        <v>90</v>
      </c>
      <c r="R456" s="47" t="s">
        <v>1793</v>
      </c>
      <c r="S456" s="47" t="s">
        <v>179</v>
      </c>
      <c r="T456" s="49">
        <v>7.650555555555556</v>
      </c>
      <c r="U456" s="51">
        <v>3.2891666666666666</v>
      </c>
      <c r="V456" s="47" t="str">
        <f>RIGHT(S456, LEN(S456)-7)</f>
        <v>Quản Trị Du Lịch &amp; Khách Sạn (Đại Học)</v>
      </c>
    </row>
    <row r="457" spans="1:22" s="52" customFormat="1" ht="15" x14ac:dyDescent="0.25">
      <c r="A457" s="44">
        <f t="shared" si="12"/>
        <v>446</v>
      </c>
      <c r="B457" s="45" t="s">
        <v>933</v>
      </c>
      <c r="C457" s="45" t="s">
        <v>934</v>
      </c>
      <c r="D457" s="46">
        <v>38898</v>
      </c>
      <c r="E457" s="47" t="s">
        <v>1775</v>
      </c>
      <c r="F457" s="48">
        <v>17</v>
      </c>
      <c r="G457" s="48">
        <v>6.29</v>
      </c>
      <c r="H457" s="48">
        <v>2.31</v>
      </c>
      <c r="I457" s="48">
        <v>16</v>
      </c>
      <c r="J457" s="48">
        <v>5.55</v>
      </c>
      <c r="K457" s="48">
        <v>2.2000000000000002</v>
      </c>
      <c r="L457" s="49">
        <f>ROUND(T457,2)</f>
        <v>5.93</v>
      </c>
      <c r="M457" s="49">
        <f>ROUND(U457,2)</f>
        <v>2.2599999999999998</v>
      </c>
      <c r="N457" s="44" t="str">
        <f t="shared" si="13"/>
        <v>Trung Bình</v>
      </c>
      <c r="O457" s="44" t="s">
        <v>23</v>
      </c>
      <c r="P457" s="50"/>
      <c r="Q457" s="44">
        <v>97</v>
      </c>
      <c r="R457" s="47" t="s">
        <v>1791</v>
      </c>
      <c r="S457" s="47" t="s">
        <v>179</v>
      </c>
      <c r="T457" s="49">
        <v>5.9312121212121216</v>
      </c>
      <c r="U457" s="51">
        <v>2.2566666666666668</v>
      </c>
      <c r="V457" s="47" t="str">
        <f>RIGHT(S457, LEN(S457)-7)</f>
        <v>Quản Trị Du Lịch &amp; Khách Sạn (Đại Học)</v>
      </c>
    </row>
    <row r="458" spans="1:22" s="52" customFormat="1" ht="15" x14ac:dyDescent="0.25">
      <c r="A458" s="44">
        <f t="shared" si="12"/>
        <v>447</v>
      </c>
      <c r="B458" s="45" t="s">
        <v>935</v>
      </c>
      <c r="C458" s="45" t="s">
        <v>936</v>
      </c>
      <c r="D458" s="46">
        <v>38920</v>
      </c>
      <c r="E458" s="47" t="s">
        <v>1774</v>
      </c>
      <c r="F458" s="48">
        <v>17</v>
      </c>
      <c r="G458" s="48">
        <v>6.59</v>
      </c>
      <c r="H458" s="48">
        <v>2.56</v>
      </c>
      <c r="I458" s="48">
        <v>17</v>
      </c>
      <c r="J458" s="48">
        <v>6.49</v>
      </c>
      <c r="K458" s="48">
        <v>2.56</v>
      </c>
      <c r="L458" s="49">
        <f>ROUND(T458,2)</f>
        <v>6.54</v>
      </c>
      <c r="M458" s="49">
        <f>ROUND(U458,2)</f>
        <v>2.56</v>
      </c>
      <c r="N458" s="44" t="str">
        <f t="shared" si="13"/>
        <v>Trung Bình</v>
      </c>
      <c r="O458" s="44" t="s">
        <v>23</v>
      </c>
      <c r="P458" s="50"/>
      <c r="Q458" s="44">
        <v>90</v>
      </c>
      <c r="R458" s="47" t="s">
        <v>1793</v>
      </c>
      <c r="S458" s="47" t="s">
        <v>179</v>
      </c>
      <c r="T458" s="49">
        <v>6.54</v>
      </c>
      <c r="U458" s="51">
        <v>2.56</v>
      </c>
      <c r="V458" s="47" t="str">
        <f>RIGHT(S458, LEN(S458)-7)</f>
        <v>Quản Trị Du Lịch &amp; Khách Sạn (Đại Học)</v>
      </c>
    </row>
    <row r="459" spans="1:22" s="52" customFormat="1" ht="15" x14ac:dyDescent="0.25">
      <c r="A459" s="44">
        <f t="shared" si="12"/>
        <v>448</v>
      </c>
      <c r="B459" s="45" t="s">
        <v>937</v>
      </c>
      <c r="C459" s="45" t="s">
        <v>938</v>
      </c>
      <c r="D459" s="46">
        <v>38723</v>
      </c>
      <c r="E459" s="47" t="s">
        <v>1774</v>
      </c>
      <c r="F459" s="48">
        <v>17</v>
      </c>
      <c r="G459" s="48">
        <v>5.39</v>
      </c>
      <c r="H459" s="48">
        <v>1.95</v>
      </c>
      <c r="I459" s="48">
        <v>16</v>
      </c>
      <c r="J459" s="48">
        <v>5.61</v>
      </c>
      <c r="K459" s="48">
        <v>2.08</v>
      </c>
      <c r="L459" s="49">
        <f>ROUND(T459,2)</f>
        <v>5.5</v>
      </c>
      <c r="M459" s="49">
        <f>ROUND(U459,2)</f>
        <v>2.0099999999999998</v>
      </c>
      <c r="N459" s="44" t="str">
        <f t="shared" si="13"/>
        <v>Trung Bình</v>
      </c>
      <c r="O459" s="44" t="s">
        <v>62</v>
      </c>
      <c r="P459" s="50"/>
      <c r="Q459" s="44">
        <v>37.5</v>
      </c>
      <c r="R459" s="47" t="s">
        <v>1793</v>
      </c>
      <c r="S459" s="47" t="s">
        <v>179</v>
      </c>
      <c r="T459" s="49">
        <v>5.4966666666666661</v>
      </c>
      <c r="U459" s="51">
        <v>2.0130303030303032</v>
      </c>
      <c r="V459" s="47" t="str">
        <f>RIGHT(S459, LEN(S459)-7)</f>
        <v>Quản Trị Du Lịch &amp; Khách Sạn (Đại Học)</v>
      </c>
    </row>
    <row r="460" spans="1:22" s="52" customFormat="1" ht="15" x14ac:dyDescent="0.25">
      <c r="A460" s="44">
        <f t="shared" si="12"/>
        <v>449</v>
      </c>
      <c r="B460" s="45" t="s">
        <v>939</v>
      </c>
      <c r="C460" s="45" t="s">
        <v>940</v>
      </c>
      <c r="D460" s="46">
        <v>38618</v>
      </c>
      <c r="E460" s="47" t="s">
        <v>1775</v>
      </c>
      <c r="F460" s="48">
        <v>15</v>
      </c>
      <c r="G460" s="48">
        <v>5.29</v>
      </c>
      <c r="H460" s="48">
        <v>1.75</v>
      </c>
      <c r="I460" s="48">
        <v>17</v>
      </c>
      <c r="J460" s="48">
        <v>2.7</v>
      </c>
      <c r="K460" s="48">
        <v>0.84</v>
      </c>
      <c r="L460" s="49">
        <f>ROUND(T460,2)</f>
        <v>3.91</v>
      </c>
      <c r="M460" s="49">
        <f>ROUND(U460,2)</f>
        <v>1.27</v>
      </c>
      <c r="N460" s="44" t="str">
        <f t="shared" si="13"/>
        <v>Yếu</v>
      </c>
      <c r="O460" s="44" t="s">
        <v>21</v>
      </c>
      <c r="P460" s="50"/>
      <c r="Q460" s="44">
        <v>80</v>
      </c>
      <c r="R460" s="47" t="s">
        <v>1791</v>
      </c>
      <c r="S460" s="47" t="s">
        <v>179</v>
      </c>
      <c r="T460" s="49">
        <v>3.9140625</v>
      </c>
      <c r="U460" s="51">
        <v>1.2665625</v>
      </c>
      <c r="V460" s="47" t="str">
        <f>RIGHT(S460, LEN(S460)-7)</f>
        <v>Quản Trị Du Lịch &amp; Khách Sạn (Đại Học)</v>
      </c>
    </row>
    <row r="461" spans="1:22" s="52" customFormat="1" ht="15" x14ac:dyDescent="0.25">
      <c r="A461" s="44">
        <f t="shared" ref="A461:A524" si="14">A460+1</f>
        <v>450</v>
      </c>
      <c r="B461" s="45" t="s">
        <v>941</v>
      </c>
      <c r="C461" s="45" t="s">
        <v>942</v>
      </c>
      <c r="D461" s="46">
        <v>38732</v>
      </c>
      <c r="E461" s="47" t="s">
        <v>1779</v>
      </c>
      <c r="F461" s="48">
        <v>17</v>
      </c>
      <c r="G461" s="48">
        <v>6.38</v>
      </c>
      <c r="H461" s="48">
        <v>2.46</v>
      </c>
      <c r="I461" s="48">
        <v>19</v>
      </c>
      <c r="J461" s="48">
        <v>7.85</v>
      </c>
      <c r="K461" s="48">
        <v>3.27</v>
      </c>
      <c r="L461" s="49">
        <f>ROUND(T461,2)</f>
        <v>7.16</v>
      </c>
      <c r="M461" s="49">
        <f>ROUND(U461,2)</f>
        <v>2.89</v>
      </c>
      <c r="N461" s="44" t="str">
        <f t="shared" ref="N461:N524" si="15">IF(M461&gt;=3.68,"Xuất sắc",IF(M461&gt;=3.34,"Giỏi",IF(M461&gt;=2.68,"Khá",IF(M461&gt;=2,"Trung Bình",IF(M461&lt;2,"Yếu")))))</f>
        <v>Khá</v>
      </c>
      <c r="O461" s="44" t="s">
        <v>21</v>
      </c>
      <c r="P461" s="50"/>
      <c r="Q461" s="44">
        <v>84.5</v>
      </c>
      <c r="R461" s="47" t="s">
        <v>1790</v>
      </c>
      <c r="S461" s="47" t="s">
        <v>179</v>
      </c>
      <c r="T461" s="49">
        <v>7.1558333333333337</v>
      </c>
      <c r="U461" s="51">
        <v>2.8875000000000002</v>
      </c>
      <c r="V461" s="47" t="str">
        <f>RIGHT(S461, LEN(S461)-7)</f>
        <v>Quản Trị Du Lịch &amp; Khách Sạn (Đại Học)</v>
      </c>
    </row>
    <row r="462" spans="1:22" s="52" customFormat="1" ht="15" x14ac:dyDescent="0.25">
      <c r="A462" s="44">
        <f t="shared" si="14"/>
        <v>451</v>
      </c>
      <c r="B462" s="45" t="s">
        <v>943</v>
      </c>
      <c r="C462" s="45" t="s">
        <v>944</v>
      </c>
      <c r="D462" s="46">
        <v>38839</v>
      </c>
      <c r="E462" s="47" t="s">
        <v>1779</v>
      </c>
      <c r="F462" s="48">
        <v>17</v>
      </c>
      <c r="G462" s="48">
        <v>6.43</v>
      </c>
      <c r="H462" s="48">
        <v>2.5299999999999998</v>
      </c>
      <c r="I462" s="48">
        <v>17</v>
      </c>
      <c r="J462" s="48">
        <v>7.14</v>
      </c>
      <c r="K462" s="48">
        <v>2.94</v>
      </c>
      <c r="L462" s="49">
        <f>ROUND(T462,2)</f>
        <v>6.79</v>
      </c>
      <c r="M462" s="49">
        <f>ROUND(U462,2)</f>
        <v>2.74</v>
      </c>
      <c r="N462" s="44" t="str">
        <f t="shared" si="15"/>
        <v>Khá</v>
      </c>
      <c r="O462" s="44" t="s">
        <v>21</v>
      </c>
      <c r="P462" s="50"/>
      <c r="Q462" s="44">
        <v>84.5</v>
      </c>
      <c r="R462" s="47" t="s">
        <v>1790</v>
      </c>
      <c r="S462" s="47" t="s">
        <v>179</v>
      </c>
      <c r="T462" s="49">
        <v>6.7850000000000001</v>
      </c>
      <c r="U462" s="51">
        <v>2.7349999999999999</v>
      </c>
      <c r="V462" s="47" t="str">
        <f>RIGHT(S462, LEN(S462)-7)</f>
        <v>Quản Trị Du Lịch &amp; Khách Sạn (Đại Học)</v>
      </c>
    </row>
    <row r="463" spans="1:22" s="52" customFormat="1" ht="15" x14ac:dyDescent="0.25">
      <c r="A463" s="44">
        <f t="shared" si="14"/>
        <v>452</v>
      </c>
      <c r="B463" s="45" t="s">
        <v>945</v>
      </c>
      <c r="C463" s="45" t="s">
        <v>946</v>
      </c>
      <c r="D463" s="46">
        <v>39015</v>
      </c>
      <c r="E463" s="47" t="s">
        <v>1778</v>
      </c>
      <c r="F463" s="48">
        <v>19</v>
      </c>
      <c r="G463" s="48">
        <v>2.16</v>
      </c>
      <c r="H463" s="48">
        <v>0.73</v>
      </c>
      <c r="I463" s="48">
        <v>19</v>
      </c>
      <c r="J463" s="48">
        <v>1.87</v>
      </c>
      <c r="K463" s="48">
        <v>0.51</v>
      </c>
      <c r="L463" s="49">
        <f>ROUND(T463,2)</f>
        <v>2.02</v>
      </c>
      <c r="M463" s="49">
        <f>ROUND(U463,2)</f>
        <v>0.62</v>
      </c>
      <c r="N463" s="44" t="str">
        <f t="shared" si="15"/>
        <v>Yếu</v>
      </c>
      <c r="O463" s="44" t="s">
        <v>62</v>
      </c>
      <c r="P463" s="50"/>
      <c r="Q463" s="44">
        <v>42.5</v>
      </c>
      <c r="R463" s="47" t="s">
        <v>1795</v>
      </c>
      <c r="S463" s="47" t="s">
        <v>179</v>
      </c>
      <c r="T463" s="49">
        <v>2.0150000000000001</v>
      </c>
      <c r="U463" s="51">
        <v>0.62</v>
      </c>
      <c r="V463" s="47" t="str">
        <f>RIGHT(S463, LEN(S463)-7)</f>
        <v>Quản Trị Du Lịch &amp; Khách Sạn (Đại Học)</v>
      </c>
    </row>
    <row r="464" spans="1:22" s="52" customFormat="1" ht="15" x14ac:dyDescent="0.25">
      <c r="A464" s="44">
        <f t="shared" si="14"/>
        <v>453</v>
      </c>
      <c r="B464" s="45" t="s">
        <v>947</v>
      </c>
      <c r="C464" s="45" t="s">
        <v>948</v>
      </c>
      <c r="D464" s="46">
        <v>38809</v>
      </c>
      <c r="E464" s="47" t="s">
        <v>1778</v>
      </c>
      <c r="F464" s="48">
        <v>19</v>
      </c>
      <c r="G464" s="48">
        <v>7.75</v>
      </c>
      <c r="H464" s="48">
        <v>3.43</v>
      </c>
      <c r="I464" s="48">
        <v>19</v>
      </c>
      <c r="J464" s="48">
        <v>7.93</v>
      </c>
      <c r="K464" s="48">
        <v>3.52</v>
      </c>
      <c r="L464" s="49">
        <f>ROUND(T464,2)</f>
        <v>7.84</v>
      </c>
      <c r="M464" s="49">
        <f>ROUND(U464,2)</f>
        <v>3.48</v>
      </c>
      <c r="N464" s="44" t="str">
        <f t="shared" si="15"/>
        <v>Giỏi</v>
      </c>
      <c r="O464" s="44" t="s">
        <v>21</v>
      </c>
      <c r="P464" s="50" t="s">
        <v>1758</v>
      </c>
      <c r="Q464" s="44">
        <v>80</v>
      </c>
      <c r="R464" s="47" t="s">
        <v>1795</v>
      </c>
      <c r="S464" s="47" t="s">
        <v>179</v>
      </c>
      <c r="T464" s="49">
        <v>7.839999999999999</v>
      </c>
      <c r="U464" s="51">
        <v>3.4750000000000001</v>
      </c>
      <c r="V464" s="47" t="str">
        <f>RIGHT(S464, LEN(S464)-7)</f>
        <v>Quản Trị Du Lịch &amp; Khách Sạn (Đại Học)</v>
      </c>
    </row>
    <row r="465" spans="1:22" s="52" customFormat="1" ht="15" x14ac:dyDescent="0.25">
      <c r="A465" s="44">
        <f t="shared" si="14"/>
        <v>454</v>
      </c>
      <c r="B465" s="45" t="s">
        <v>949</v>
      </c>
      <c r="C465" s="45" t="s">
        <v>950</v>
      </c>
      <c r="D465" s="46">
        <v>38718</v>
      </c>
      <c r="E465" s="47" t="s">
        <v>1776</v>
      </c>
      <c r="F465" s="48">
        <v>19</v>
      </c>
      <c r="G465" s="48">
        <v>6.42</v>
      </c>
      <c r="H465" s="48">
        <v>2.4300000000000002</v>
      </c>
      <c r="I465" s="48">
        <v>17</v>
      </c>
      <c r="J465" s="48">
        <v>6.69</v>
      </c>
      <c r="K465" s="48">
        <v>2.68</v>
      </c>
      <c r="L465" s="49">
        <f>ROUND(T465,2)</f>
        <v>6.55</v>
      </c>
      <c r="M465" s="49">
        <f>ROUND(U465,2)</f>
        <v>2.5499999999999998</v>
      </c>
      <c r="N465" s="44" t="str">
        <f t="shared" si="15"/>
        <v>Trung Bình</v>
      </c>
      <c r="O465" s="44" t="s">
        <v>62</v>
      </c>
      <c r="P465" s="50"/>
      <c r="Q465" s="44">
        <v>47.5</v>
      </c>
      <c r="R465" s="47" t="s">
        <v>1794</v>
      </c>
      <c r="S465" s="47" t="s">
        <v>179</v>
      </c>
      <c r="T465" s="49">
        <v>6.5475000000000003</v>
      </c>
      <c r="U465" s="51">
        <v>2.5480555555555555</v>
      </c>
      <c r="V465" s="47" t="str">
        <f>RIGHT(S465, LEN(S465)-7)</f>
        <v>Quản Trị Du Lịch &amp; Khách Sạn (Đại Học)</v>
      </c>
    </row>
    <row r="466" spans="1:22" s="52" customFormat="1" ht="15" x14ac:dyDescent="0.25">
      <c r="A466" s="44">
        <f t="shared" si="14"/>
        <v>455</v>
      </c>
      <c r="B466" s="45" t="s">
        <v>951</v>
      </c>
      <c r="C466" s="45" t="s">
        <v>498</v>
      </c>
      <c r="D466" s="46">
        <v>38806</v>
      </c>
      <c r="E466" s="47" t="s">
        <v>1775</v>
      </c>
      <c r="F466" s="48">
        <v>19</v>
      </c>
      <c r="G466" s="48">
        <v>6.42</v>
      </c>
      <c r="H466" s="48">
        <v>2.4500000000000002</v>
      </c>
      <c r="I466" s="48">
        <v>19</v>
      </c>
      <c r="J466" s="48">
        <v>7.14</v>
      </c>
      <c r="K466" s="48">
        <v>2.96</v>
      </c>
      <c r="L466" s="49">
        <f>ROUND(T466,2)</f>
        <v>6.78</v>
      </c>
      <c r="M466" s="49">
        <f>ROUND(U466,2)</f>
        <v>2.71</v>
      </c>
      <c r="N466" s="44" t="str">
        <f t="shared" si="15"/>
        <v>Khá</v>
      </c>
      <c r="O466" s="44" t="s">
        <v>21</v>
      </c>
      <c r="P466" s="50"/>
      <c r="Q466" s="44">
        <v>85</v>
      </c>
      <c r="R466" s="47" t="s">
        <v>1791</v>
      </c>
      <c r="S466" s="47" t="s">
        <v>179</v>
      </c>
      <c r="T466" s="49">
        <v>6.7799999999999994</v>
      </c>
      <c r="U466" s="51">
        <v>2.7050000000000001</v>
      </c>
      <c r="V466" s="47" t="str">
        <f>RIGHT(S466, LEN(S466)-7)</f>
        <v>Quản Trị Du Lịch &amp; Khách Sạn (Đại Học)</v>
      </c>
    </row>
    <row r="467" spans="1:22" s="52" customFormat="1" ht="15" x14ac:dyDescent="0.25">
      <c r="A467" s="44">
        <f t="shared" si="14"/>
        <v>456</v>
      </c>
      <c r="B467" s="45" t="s">
        <v>952</v>
      </c>
      <c r="C467" s="45" t="s">
        <v>953</v>
      </c>
      <c r="D467" s="46">
        <v>39023</v>
      </c>
      <c r="E467" s="47" t="s">
        <v>1779</v>
      </c>
      <c r="F467" s="48">
        <v>19</v>
      </c>
      <c r="G467" s="48">
        <v>6.93</v>
      </c>
      <c r="H467" s="48">
        <v>2.93</v>
      </c>
      <c r="I467" s="48">
        <v>18</v>
      </c>
      <c r="J467" s="48">
        <v>6.02</v>
      </c>
      <c r="K467" s="48">
        <v>2.46</v>
      </c>
      <c r="L467" s="49">
        <f>ROUND(T467,2)</f>
        <v>6.49</v>
      </c>
      <c r="M467" s="49">
        <f>ROUND(U467,2)</f>
        <v>2.7</v>
      </c>
      <c r="N467" s="44" t="str">
        <f t="shared" si="15"/>
        <v>Khá</v>
      </c>
      <c r="O467" s="44" t="s">
        <v>21</v>
      </c>
      <c r="P467" s="50"/>
      <c r="Q467" s="44">
        <v>85</v>
      </c>
      <c r="R467" s="47" t="s">
        <v>1790</v>
      </c>
      <c r="S467" s="47" t="s">
        <v>179</v>
      </c>
      <c r="T467" s="49">
        <v>6.4872972972972969</v>
      </c>
      <c r="U467" s="51">
        <v>2.7013513513513514</v>
      </c>
      <c r="V467" s="47" t="str">
        <f>RIGHT(S467, LEN(S467)-7)</f>
        <v>Quản Trị Du Lịch &amp; Khách Sạn (Đại Học)</v>
      </c>
    </row>
    <row r="468" spans="1:22" s="52" customFormat="1" ht="15" x14ac:dyDescent="0.25">
      <c r="A468" s="44">
        <f t="shared" si="14"/>
        <v>457</v>
      </c>
      <c r="B468" s="45" t="s">
        <v>954</v>
      </c>
      <c r="C468" s="45" t="s">
        <v>955</v>
      </c>
      <c r="D468" s="46">
        <v>38769</v>
      </c>
      <c r="E468" s="47" t="s">
        <v>1774</v>
      </c>
      <c r="F468" s="48">
        <v>25</v>
      </c>
      <c r="G468" s="48">
        <v>7.32</v>
      </c>
      <c r="H468" s="48">
        <v>3.06</v>
      </c>
      <c r="I468" s="48">
        <v>19</v>
      </c>
      <c r="J468" s="48">
        <v>7.02</v>
      </c>
      <c r="K468" s="48">
        <v>2.83</v>
      </c>
      <c r="L468" s="49">
        <f>ROUND(T468,2)</f>
        <v>7.19</v>
      </c>
      <c r="M468" s="49">
        <f>ROUND(U468,2)</f>
        <v>2.96</v>
      </c>
      <c r="N468" s="44" t="str">
        <f t="shared" si="15"/>
        <v>Khá</v>
      </c>
      <c r="O468" s="44" t="s">
        <v>62</v>
      </c>
      <c r="P468" s="50"/>
      <c r="Q468" s="44">
        <v>45</v>
      </c>
      <c r="R468" s="47" t="s">
        <v>1793</v>
      </c>
      <c r="S468" s="47" t="s">
        <v>179</v>
      </c>
      <c r="T468" s="49">
        <v>7.1904545454545454</v>
      </c>
      <c r="U468" s="51">
        <v>2.9606818181818184</v>
      </c>
      <c r="V468" s="47" t="str">
        <f>RIGHT(S468, LEN(S468)-7)</f>
        <v>Quản Trị Du Lịch &amp; Khách Sạn (Đại Học)</v>
      </c>
    </row>
    <row r="469" spans="1:22" s="52" customFormat="1" ht="15" x14ac:dyDescent="0.25">
      <c r="A469" s="44">
        <f t="shared" si="14"/>
        <v>458</v>
      </c>
      <c r="B469" s="45" t="s">
        <v>956</v>
      </c>
      <c r="C469" s="45" t="s">
        <v>957</v>
      </c>
      <c r="D469" s="46">
        <v>38741</v>
      </c>
      <c r="E469" s="47" t="s">
        <v>1773</v>
      </c>
      <c r="F469" s="48">
        <v>19</v>
      </c>
      <c r="G469" s="48">
        <v>6.67</v>
      </c>
      <c r="H469" s="48">
        <v>2.63</v>
      </c>
      <c r="I469" s="48">
        <v>19</v>
      </c>
      <c r="J469" s="48">
        <v>7.31</v>
      </c>
      <c r="K469" s="48">
        <v>3.03</v>
      </c>
      <c r="L469" s="49">
        <f>ROUND(T469,2)</f>
        <v>6.99</v>
      </c>
      <c r="M469" s="49">
        <f>ROUND(U469,2)</f>
        <v>2.83</v>
      </c>
      <c r="N469" s="44" t="str">
        <f t="shared" si="15"/>
        <v>Khá</v>
      </c>
      <c r="O469" s="44" t="s">
        <v>23</v>
      </c>
      <c r="P469" s="50"/>
      <c r="Q469" s="44">
        <v>90</v>
      </c>
      <c r="R469" s="47" t="s">
        <v>1792</v>
      </c>
      <c r="S469" s="47" t="s">
        <v>179</v>
      </c>
      <c r="T469" s="49">
        <v>6.99</v>
      </c>
      <c r="U469" s="51">
        <v>2.8299999999999996</v>
      </c>
      <c r="V469" s="47" t="str">
        <f>RIGHT(S469, LEN(S469)-7)</f>
        <v>Quản Trị Du Lịch &amp; Khách Sạn (Đại Học)</v>
      </c>
    </row>
    <row r="470" spans="1:22" s="52" customFormat="1" ht="15" x14ac:dyDescent="0.25">
      <c r="A470" s="44">
        <f t="shared" si="14"/>
        <v>459</v>
      </c>
      <c r="B470" s="45" t="s">
        <v>27</v>
      </c>
      <c r="C470" s="45" t="s">
        <v>28</v>
      </c>
      <c r="D470" s="46">
        <v>38471</v>
      </c>
      <c r="E470" s="47" t="s">
        <v>1775</v>
      </c>
      <c r="F470" s="48">
        <v>0</v>
      </c>
      <c r="G470" s="48">
        <v>0</v>
      </c>
      <c r="H470" s="48">
        <v>0</v>
      </c>
      <c r="I470" s="48">
        <v>8</v>
      </c>
      <c r="J470" s="48">
        <v>8.9600000000000009</v>
      </c>
      <c r="K470" s="48">
        <v>3.87</v>
      </c>
      <c r="L470" s="49">
        <f>ROUND(T470,2)</f>
        <v>8.9600000000000009</v>
      </c>
      <c r="M470" s="49">
        <f>ROUND(U470,2)</f>
        <v>3.87</v>
      </c>
      <c r="N470" s="44" t="str">
        <f t="shared" si="15"/>
        <v>Xuất sắc</v>
      </c>
      <c r="O470" s="44" t="s">
        <v>62</v>
      </c>
      <c r="P470" s="50"/>
      <c r="Q470" s="44">
        <v>45</v>
      </c>
      <c r="R470" s="47" t="s">
        <v>1791</v>
      </c>
      <c r="S470" s="47" t="s">
        <v>179</v>
      </c>
      <c r="T470" s="49">
        <v>8.9600000000000009</v>
      </c>
      <c r="U470" s="51">
        <v>3.87</v>
      </c>
      <c r="V470" s="47" t="str">
        <f>RIGHT(S470, LEN(S470)-7)</f>
        <v>Quản Trị Du Lịch &amp; Khách Sạn (Đại Học)</v>
      </c>
    </row>
    <row r="471" spans="1:22" s="52" customFormat="1" ht="15" x14ac:dyDescent="0.25">
      <c r="A471" s="44">
        <f t="shared" si="14"/>
        <v>460</v>
      </c>
      <c r="B471" s="45" t="s">
        <v>958</v>
      </c>
      <c r="C471" s="45" t="s">
        <v>959</v>
      </c>
      <c r="D471" s="46">
        <v>38739</v>
      </c>
      <c r="E471" s="47" t="s">
        <v>1780</v>
      </c>
      <c r="F471" s="48">
        <v>17</v>
      </c>
      <c r="G471" s="48">
        <v>6.08</v>
      </c>
      <c r="H471" s="48">
        <v>2.35</v>
      </c>
      <c r="I471" s="48">
        <v>17</v>
      </c>
      <c r="J471" s="48">
        <v>5.86</v>
      </c>
      <c r="K471" s="48">
        <v>2.11</v>
      </c>
      <c r="L471" s="49">
        <f>ROUND(T471,2)</f>
        <v>5.97</v>
      </c>
      <c r="M471" s="49">
        <f>ROUND(U471,2)</f>
        <v>2.23</v>
      </c>
      <c r="N471" s="44" t="str">
        <f t="shared" si="15"/>
        <v>Trung Bình</v>
      </c>
      <c r="O471" s="44" t="s">
        <v>21</v>
      </c>
      <c r="P471" s="50"/>
      <c r="Q471" s="44">
        <v>82.5</v>
      </c>
      <c r="R471" s="47" t="s">
        <v>1793</v>
      </c>
      <c r="S471" s="47" t="s">
        <v>179</v>
      </c>
      <c r="T471" s="49">
        <v>5.9700000000000006</v>
      </c>
      <c r="U471" s="51">
        <v>2.23</v>
      </c>
      <c r="V471" s="47" t="str">
        <f>RIGHT(S471, LEN(S471)-7)</f>
        <v>Quản Trị Du Lịch &amp; Khách Sạn (Đại Học)</v>
      </c>
    </row>
    <row r="472" spans="1:22" s="52" customFormat="1" ht="15" x14ac:dyDescent="0.25">
      <c r="A472" s="44">
        <f t="shared" si="14"/>
        <v>461</v>
      </c>
      <c r="B472" s="45" t="s">
        <v>960</v>
      </c>
      <c r="C472" s="45" t="s">
        <v>959</v>
      </c>
      <c r="D472" s="46">
        <v>38668</v>
      </c>
      <c r="E472" s="47" t="s">
        <v>1774</v>
      </c>
      <c r="F472" s="48">
        <v>19</v>
      </c>
      <c r="G472" s="48">
        <v>7.45</v>
      </c>
      <c r="H472" s="48">
        <v>3.13</v>
      </c>
      <c r="I472" s="48">
        <v>19</v>
      </c>
      <c r="J472" s="48">
        <v>8.06</v>
      </c>
      <c r="K472" s="48">
        <v>3.44</v>
      </c>
      <c r="L472" s="49">
        <f>ROUND(T472,2)</f>
        <v>7.76</v>
      </c>
      <c r="M472" s="49">
        <f>ROUND(U472,2)</f>
        <v>3.29</v>
      </c>
      <c r="N472" s="44" t="str">
        <f t="shared" si="15"/>
        <v>Khá</v>
      </c>
      <c r="O472" s="44" t="s">
        <v>62</v>
      </c>
      <c r="P472" s="50"/>
      <c r="Q472" s="44">
        <v>37.5</v>
      </c>
      <c r="R472" s="47" t="s">
        <v>1793</v>
      </c>
      <c r="S472" s="47" t="s">
        <v>179</v>
      </c>
      <c r="T472" s="49">
        <v>7.7550000000000017</v>
      </c>
      <c r="U472" s="51">
        <v>3.2850000000000001</v>
      </c>
      <c r="V472" s="47" t="str">
        <f>RIGHT(S472, LEN(S472)-7)</f>
        <v>Quản Trị Du Lịch &amp; Khách Sạn (Đại Học)</v>
      </c>
    </row>
    <row r="473" spans="1:22" s="52" customFormat="1" ht="15" x14ac:dyDescent="0.25">
      <c r="A473" s="44">
        <f t="shared" si="14"/>
        <v>462</v>
      </c>
      <c r="B473" s="45" t="s">
        <v>961</v>
      </c>
      <c r="C473" s="45" t="s">
        <v>962</v>
      </c>
      <c r="D473" s="46">
        <v>38684</v>
      </c>
      <c r="E473" s="47" t="s">
        <v>1778</v>
      </c>
      <c r="F473" s="48">
        <v>19</v>
      </c>
      <c r="G473" s="48">
        <v>8</v>
      </c>
      <c r="H473" s="48">
        <v>3.57</v>
      </c>
      <c r="I473" s="48">
        <v>19</v>
      </c>
      <c r="J473" s="48">
        <v>8.48</v>
      </c>
      <c r="K473" s="48">
        <v>3.63</v>
      </c>
      <c r="L473" s="49">
        <f>ROUND(T473,2)</f>
        <v>8.24</v>
      </c>
      <c r="M473" s="49">
        <f>ROUND(U473,2)</f>
        <v>3.6</v>
      </c>
      <c r="N473" s="44" t="str">
        <f t="shared" si="15"/>
        <v>Giỏi</v>
      </c>
      <c r="O473" s="44" t="s">
        <v>62</v>
      </c>
      <c r="P473" s="50"/>
      <c r="Q473" s="44">
        <v>40</v>
      </c>
      <c r="R473" s="47" t="s">
        <v>1795</v>
      </c>
      <c r="S473" s="47" t="s">
        <v>179</v>
      </c>
      <c r="T473" s="49">
        <v>8.24</v>
      </c>
      <c r="U473" s="51">
        <v>3.6</v>
      </c>
      <c r="V473" s="47" t="str">
        <f>RIGHT(S473, LEN(S473)-7)</f>
        <v>Quản Trị Du Lịch &amp; Khách Sạn (Đại Học)</v>
      </c>
    </row>
    <row r="474" spans="1:22" s="52" customFormat="1" ht="15" x14ac:dyDescent="0.25">
      <c r="A474" s="44">
        <f t="shared" si="14"/>
        <v>463</v>
      </c>
      <c r="B474" s="45" t="s">
        <v>963</v>
      </c>
      <c r="C474" s="45" t="s">
        <v>964</v>
      </c>
      <c r="D474" s="46">
        <v>38132</v>
      </c>
      <c r="E474" s="47" t="s">
        <v>1774</v>
      </c>
      <c r="F474" s="48">
        <v>17</v>
      </c>
      <c r="G474" s="48">
        <v>7.1</v>
      </c>
      <c r="H474" s="48">
        <v>2.91</v>
      </c>
      <c r="I474" s="48">
        <v>19</v>
      </c>
      <c r="J474" s="48">
        <v>7.97</v>
      </c>
      <c r="K474" s="48">
        <v>3.49</v>
      </c>
      <c r="L474" s="49">
        <f>ROUND(T474,2)</f>
        <v>7.56</v>
      </c>
      <c r="M474" s="49">
        <f>ROUND(U474,2)</f>
        <v>3.22</v>
      </c>
      <c r="N474" s="44" t="str">
        <f t="shared" si="15"/>
        <v>Khá</v>
      </c>
      <c r="O474" s="44" t="s">
        <v>21</v>
      </c>
      <c r="P474" s="50"/>
      <c r="Q474" s="44">
        <v>87.5</v>
      </c>
      <c r="R474" s="47" t="s">
        <v>1793</v>
      </c>
      <c r="S474" s="47" t="s">
        <v>179</v>
      </c>
      <c r="T474" s="49">
        <v>7.5591666666666661</v>
      </c>
      <c r="U474" s="51">
        <v>3.2161111111111111</v>
      </c>
      <c r="V474" s="47" t="str">
        <f>RIGHT(S474, LEN(S474)-7)</f>
        <v>Quản Trị Du Lịch &amp; Khách Sạn (Đại Học)</v>
      </c>
    </row>
    <row r="475" spans="1:22" s="52" customFormat="1" ht="15" x14ac:dyDescent="0.25">
      <c r="A475" s="44">
        <f t="shared" si="14"/>
        <v>464</v>
      </c>
      <c r="B475" s="45" t="s">
        <v>965</v>
      </c>
      <c r="C475" s="45" t="s">
        <v>966</v>
      </c>
      <c r="D475" s="46">
        <v>38916</v>
      </c>
      <c r="E475" s="47" t="s">
        <v>1778</v>
      </c>
      <c r="F475" s="48">
        <v>11</v>
      </c>
      <c r="G475" s="48">
        <v>3.96</v>
      </c>
      <c r="H475" s="48">
        <v>1.38</v>
      </c>
      <c r="I475" s="48">
        <v>17</v>
      </c>
      <c r="J475" s="48">
        <v>7.81</v>
      </c>
      <c r="K475" s="48">
        <v>3.39</v>
      </c>
      <c r="L475" s="49">
        <f>ROUND(T475,2)</f>
        <v>6.3</v>
      </c>
      <c r="M475" s="49">
        <f>ROUND(U475,2)</f>
        <v>2.6</v>
      </c>
      <c r="N475" s="44" t="str">
        <f t="shared" si="15"/>
        <v>Trung Bình</v>
      </c>
      <c r="O475" s="44" t="s">
        <v>21</v>
      </c>
      <c r="P475" s="50"/>
      <c r="Q475" s="44">
        <v>80</v>
      </c>
      <c r="R475" s="47" t="s">
        <v>1795</v>
      </c>
      <c r="S475" s="47" t="s">
        <v>179</v>
      </c>
      <c r="T475" s="49">
        <v>6.2974999999999994</v>
      </c>
      <c r="U475" s="51">
        <v>2.6003571428571428</v>
      </c>
      <c r="V475" s="47" t="str">
        <f>RIGHT(S475, LEN(S475)-7)</f>
        <v>Quản Trị Du Lịch &amp; Khách Sạn (Đại Học)</v>
      </c>
    </row>
    <row r="476" spans="1:22" s="52" customFormat="1" ht="15" x14ac:dyDescent="0.25">
      <c r="A476" s="44">
        <f t="shared" si="14"/>
        <v>465</v>
      </c>
      <c r="B476" s="45" t="s">
        <v>967</v>
      </c>
      <c r="C476" s="45" t="s">
        <v>968</v>
      </c>
      <c r="D476" s="46">
        <v>39006</v>
      </c>
      <c r="E476" s="47" t="s">
        <v>1777</v>
      </c>
      <c r="F476" s="48">
        <v>19</v>
      </c>
      <c r="G476" s="48">
        <v>6.95</v>
      </c>
      <c r="H476" s="48">
        <v>2.8</v>
      </c>
      <c r="I476" s="48">
        <v>17</v>
      </c>
      <c r="J476" s="48">
        <v>7.68</v>
      </c>
      <c r="K476" s="48">
        <v>3.29</v>
      </c>
      <c r="L476" s="49">
        <f>ROUND(T476,2)</f>
        <v>7.29</v>
      </c>
      <c r="M476" s="49">
        <f>ROUND(U476,2)</f>
        <v>3.03</v>
      </c>
      <c r="N476" s="44" t="str">
        <f t="shared" si="15"/>
        <v>Khá</v>
      </c>
      <c r="O476" s="44" t="s">
        <v>23</v>
      </c>
      <c r="P476" s="50"/>
      <c r="Q476" s="44">
        <v>90</v>
      </c>
      <c r="R476" s="47" t="s">
        <v>1793</v>
      </c>
      <c r="S476" s="47" t="s">
        <v>179</v>
      </c>
      <c r="T476" s="49">
        <v>7.294722222222223</v>
      </c>
      <c r="U476" s="51">
        <v>3.0313888888888889</v>
      </c>
      <c r="V476" s="47" t="str">
        <f>RIGHT(S476, LEN(S476)-7)</f>
        <v>Quản Trị Du Lịch &amp; Khách Sạn (Đại Học)</v>
      </c>
    </row>
    <row r="477" spans="1:22" s="52" customFormat="1" ht="15" x14ac:dyDescent="0.25">
      <c r="A477" s="44">
        <f t="shared" si="14"/>
        <v>466</v>
      </c>
      <c r="B477" s="45" t="s">
        <v>969</v>
      </c>
      <c r="C477" s="45" t="s">
        <v>970</v>
      </c>
      <c r="D477" s="46">
        <v>38820</v>
      </c>
      <c r="E477" s="47" t="s">
        <v>1775</v>
      </c>
      <c r="F477" s="48">
        <v>9</v>
      </c>
      <c r="G477" s="48">
        <v>3.4</v>
      </c>
      <c r="H477" s="48">
        <v>1.22</v>
      </c>
      <c r="I477" s="48">
        <v>17</v>
      </c>
      <c r="J477" s="48">
        <v>3.66</v>
      </c>
      <c r="K477" s="48">
        <v>1.1399999999999999</v>
      </c>
      <c r="L477" s="49">
        <f>ROUND(T477,2)</f>
        <v>3.57</v>
      </c>
      <c r="M477" s="49">
        <f>ROUND(U477,2)</f>
        <v>1.17</v>
      </c>
      <c r="N477" s="44" t="str">
        <f t="shared" si="15"/>
        <v>Yếu</v>
      </c>
      <c r="O477" s="44" t="s">
        <v>57</v>
      </c>
      <c r="P477" s="50"/>
      <c r="Q477" s="44">
        <v>78</v>
      </c>
      <c r="R477" s="47" t="s">
        <v>1791</v>
      </c>
      <c r="S477" s="47" t="s">
        <v>179</v>
      </c>
      <c r="T477" s="49">
        <v>3.57</v>
      </c>
      <c r="U477" s="51">
        <v>1.1676923076923076</v>
      </c>
      <c r="V477" s="47" t="str">
        <f>RIGHT(S477, LEN(S477)-7)</f>
        <v>Quản Trị Du Lịch &amp; Khách Sạn (Đại Học)</v>
      </c>
    </row>
    <row r="478" spans="1:22" s="52" customFormat="1" ht="15" x14ac:dyDescent="0.25">
      <c r="A478" s="44">
        <f t="shared" si="14"/>
        <v>467</v>
      </c>
      <c r="B478" s="45" t="s">
        <v>971</v>
      </c>
      <c r="C478" s="45" t="s">
        <v>972</v>
      </c>
      <c r="D478" s="46">
        <v>38882</v>
      </c>
      <c r="E478" s="47" t="s">
        <v>1774</v>
      </c>
      <c r="F478" s="48">
        <v>17</v>
      </c>
      <c r="G478" s="48">
        <v>3.07</v>
      </c>
      <c r="H478" s="48">
        <v>1</v>
      </c>
      <c r="I478" s="48">
        <v>19</v>
      </c>
      <c r="J478" s="48">
        <v>0.85</v>
      </c>
      <c r="K478" s="48">
        <v>0.39</v>
      </c>
      <c r="L478" s="49">
        <f>ROUND(T478,2)</f>
        <v>1.9</v>
      </c>
      <c r="M478" s="49">
        <f>ROUND(U478,2)</f>
        <v>0.68</v>
      </c>
      <c r="N478" s="44" t="str">
        <f t="shared" si="15"/>
        <v>Yếu</v>
      </c>
      <c r="O478" s="44" t="s">
        <v>70</v>
      </c>
      <c r="P478" s="50"/>
      <c r="Q478" s="44">
        <v>0</v>
      </c>
      <c r="R478" s="47" t="s">
        <v>1793</v>
      </c>
      <c r="S478" s="47" t="s">
        <v>179</v>
      </c>
      <c r="T478" s="49">
        <v>1.8983333333333334</v>
      </c>
      <c r="U478" s="51">
        <v>0.67805555555555552</v>
      </c>
      <c r="V478" s="47" t="str">
        <f>RIGHT(S478, LEN(S478)-7)</f>
        <v>Quản Trị Du Lịch &amp; Khách Sạn (Đại Học)</v>
      </c>
    </row>
    <row r="479" spans="1:22" s="52" customFormat="1" ht="15" x14ac:dyDescent="0.25">
      <c r="A479" s="44">
        <f t="shared" si="14"/>
        <v>468</v>
      </c>
      <c r="B479" s="45" t="s">
        <v>973</v>
      </c>
      <c r="C479" s="45" t="s">
        <v>974</v>
      </c>
      <c r="D479" s="46">
        <v>38789</v>
      </c>
      <c r="E479" s="47" t="s">
        <v>1778</v>
      </c>
      <c r="F479" s="48">
        <v>19</v>
      </c>
      <c r="G479" s="48">
        <v>3.91</v>
      </c>
      <c r="H479" s="48">
        <v>1.45</v>
      </c>
      <c r="I479" s="48">
        <v>18</v>
      </c>
      <c r="J479" s="48">
        <v>4.3899999999999997</v>
      </c>
      <c r="K479" s="48">
        <v>1.6</v>
      </c>
      <c r="L479" s="49">
        <f>ROUND(T479,2)</f>
        <v>4.1399999999999997</v>
      </c>
      <c r="M479" s="49">
        <f>ROUND(U479,2)</f>
        <v>1.52</v>
      </c>
      <c r="N479" s="44" t="str">
        <f t="shared" si="15"/>
        <v>Yếu</v>
      </c>
      <c r="O479" s="44" t="s">
        <v>57</v>
      </c>
      <c r="P479" s="50"/>
      <c r="Q479" s="44">
        <v>77.5</v>
      </c>
      <c r="R479" s="47" t="s">
        <v>1795</v>
      </c>
      <c r="S479" s="47" t="s">
        <v>179</v>
      </c>
      <c r="T479" s="49">
        <v>4.1435135135135139</v>
      </c>
      <c r="U479" s="51">
        <v>1.5229729729729731</v>
      </c>
      <c r="V479" s="47" t="str">
        <f>RIGHT(S479, LEN(S479)-7)</f>
        <v>Quản Trị Du Lịch &amp; Khách Sạn (Đại Học)</v>
      </c>
    </row>
    <row r="480" spans="1:22" s="52" customFormat="1" ht="15" x14ac:dyDescent="0.25">
      <c r="A480" s="44">
        <f t="shared" si="14"/>
        <v>469</v>
      </c>
      <c r="B480" s="45" t="s">
        <v>975</v>
      </c>
      <c r="C480" s="45" t="s">
        <v>976</v>
      </c>
      <c r="D480" s="46">
        <v>39039</v>
      </c>
      <c r="E480" s="47" t="s">
        <v>1777</v>
      </c>
      <c r="F480" s="48">
        <v>17</v>
      </c>
      <c r="G480" s="48">
        <v>6.32</v>
      </c>
      <c r="H480" s="48">
        <v>2.4300000000000002</v>
      </c>
      <c r="I480" s="48">
        <v>17</v>
      </c>
      <c r="J480" s="48">
        <v>6.64</v>
      </c>
      <c r="K480" s="48">
        <v>2.59</v>
      </c>
      <c r="L480" s="49">
        <f>ROUND(T480,2)</f>
        <v>6.48</v>
      </c>
      <c r="M480" s="49">
        <f>ROUND(U480,2)</f>
        <v>2.5099999999999998</v>
      </c>
      <c r="N480" s="44" t="str">
        <f t="shared" si="15"/>
        <v>Trung Bình</v>
      </c>
      <c r="O480" s="44" t="s">
        <v>62</v>
      </c>
      <c r="P480" s="50"/>
      <c r="Q480" s="44">
        <v>35</v>
      </c>
      <c r="R480" s="47" t="s">
        <v>1793</v>
      </c>
      <c r="S480" s="47" t="s">
        <v>179</v>
      </c>
      <c r="T480" s="49">
        <v>6.4799999999999995</v>
      </c>
      <c r="U480" s="51">
        <v>2.5100000000000002</v>
      </c>
      <c r="V480" s="47" t="str">
        <f>RIGHT(S480, LEN(S480)-7)</f>
        <v>Quản Trị Du Lịch &amp; Khách Sạn (Đại Học)</v>
      </c>
    </row>
    <row r="481" spans="1:22" s="52" customFormat="1" ht="15" x14ac:dyDescent="0.25">
      <c r="A481" s="44">
        <f t="shared" si="14"/>
        <v>470</v>
      </c>
      <c r="B481" s="45" t="s">
        <v>977</v>
      </c>
      <c r="C481" s="45" t="s">
        <v>978</v>
      </c>
      <c r="D481" s="46">
        <v>38754</v>
      </c>
      <c r="E481" s="47" t="s">
        <v>1780</v>
      </c>
      <c r="F481" s="48">
        <v>15</v>
      </c>
      <c r="G481" s="48">
        <v>5.89</v>
      </c>
      <c r="H481" s="48">
        <v>2.33</v>
      </c>
      <c r="I481" s="48">
        <v>11</v>
      </c>
      <c r="J481" s="48">
        <v>0.91</v>
      </c>
      <c r="K481" s="48">
        <v>0.3</v>
      </c>
      <c r="L481" s="49">
        <f>ROUND(T481,2)</f>
        <v>3.78</v>
      </c>
      <c r="M481" s="49">
        <f>ROUND(U481,2)</f>
        <v>1.47</v>
      </c>
      <c r="N481" s="44" t="str">
        <f t="shared" si="15"/>
        <v>Yếu</v>
      </c>
      <c r="O481" s="44" t="s">
        <v>70</v>
      </c>
      <c r="P481" s="50"/>
      <c r="Q481" s="44">
        <v>0</v>
      </c>
      <c r="R481" s="47" t="s">
        <v>1793</v>
      </c>
      <c r="S481" s="47" t="s">
        <v>179</v>
      </c>
      <c r="T481" s="49">
        <v>3.7830769230769232</v>
      </c>
      <c r="U481" s="51">
        <v>1.4711538461538463</v>
      </c>
      <c r="V481" s="47" t="str">
        <f>RIGHT(S481, LEN(S481)-7)</f>
        <v>Quản Trị Du Lịch &amp; Khách Sạn (Đại Học)</v>
      </c>
    </row>
    <row r="482" spans="1:22" s="52" customFormat="1" ht="15" x14ac:dyDescent="0.25">
      <c r="A482" s="44">
        <f t="shared" si="14"/>
        <v>471</v>
      </c>
      <c r="B482" s="45" t="s">
        <v>979</v>
      </c>
      <c r="C482" s="45" t="s">
        <v>980</v>
      </c>
      <c r="D482" s="46">
        <v>38898</v>
      </c>
      <c r="E482" s="47" t="s">
        <v>1776</v>
      </c>
      <c r="F482" s="48">
        <v>15</v>
      </c>
      <c r="G482" s="48">
        <v>7.83</v>
      </c>
      <c r="H482" s="48">
        <v>3.37</v>
      </c>
      <c r="I482" s="48">
        <v>18</v>
      </c>
      <c r="J482" s="48">
        <v>8.14</v>
      </c>
      <c r="K482" s="48">
        <v>3.44</v>
      </c>
      <c r="L482" s="49">
        <f>ROUND(T482,2)</f>
        <v>8</v>
      </c>
      <c r="M482" s="49">
        <f>ROUND(U482,2)</f>
        <v>3.41</v>
      </c>
      <c r="N482" s="44" t="str">
        <f t="shared" si="15"/>
        <v>Giỏi</v>
      </c>
      <c r="O482" s="44" t="s">
        <v>23</v>
      </c>
      <c r="P482" s="50" t="s">
        <v>1758</v>
      </c>
      <c r="Q482" s="44">
        <v>90</v>
      </c>
      <c r="R482" s="47" t="s">
        <v>1794</v>
      </c>
      <c r="S482" s="47" t="s">
        <v>179</v>
      </c>
      <c r="T482" s="49">
        <v>7.9990909090909099</v>
      </c>
      <c r="U482" s="51">
        <v>3.4081818181818182</v>
      </c>
      <c r="V482" s="47" t="str">
        <f>RIGHT(S482, LEN(S482)-7)</f>
        <v>Quản Trị Du Lịch &amp; Khách Sạn (Đại Học)</v>
      </c>
    </row>
    <row r="483" spans="1:22" s="52" customFormat="1" ht="15" x14ac:dyDescent="0.25">
      <c r="A483" s="44">
        <f t="shared" si="14"/>
        <v>472</v>
      </c>
      <c r="B483" s="45" t="s">
        <v>981</v>
      </c>
      <c r="C483" s="45" t="s">
        <v>982</v>
      </c>
      <c r="D483" s="46">
        <v>38786</v>
      </c>
      <c r="E483" s="47" t="s">
        <v>1779</v>
      </c>
      <c r="F483" s="48">
        <v>19</v>
      </c>
      <c r="G483" s="48">
        <v>6.27</v>
      </c>
      <c r="H483" s="48">
        <v>2.31</v>
      </c>
      <c r="I483" s="48">
        <v>19</v>
      </c>
      <c r="J483" s="48">
        <v>6.8</v>
      </c>
      <c r="K483" s="48">
        <v>2.68</v>
      </c>
      <c r="L483" s="49">
        <f>ROUND(T483,2)</f>
        <v>6.54</v>
      </c>
      <c r="M483" s="49">
        <f>ROUND(U483,2)</f>
        <v>2.5</v>
      </c>
      <c r="N483" s="44" t="str">
        <f t="shared" si="15"/>
        <v>Trung Bình</v>
      </c>
      <c r="O483" s="44" t="s">
        <v>21</v>
      </c>
      <c r="P483" s="50"/>
      <c r="Q483" s="44">
        <v>87</v>
      </c>
      <c r="R483" s="47" t="s">
        <v>1790</v>
      </c>
      <c r="S483" s="47" t="s">
        <v>179</v>
      </c>
      <c r="T483" s="49">
        <v>6.5349999999999993</v>
      </c>
      <c r="U483" s="51">
        <v>2.4950000000000001</v>
      </c>
      <c r="V483" s="47" t="str">
        <f>RIGHT(S483, LEN(S483)-7)</f>
        <v>Quản Trị Du Lịch &amp; Khách Sạn (Đại Học)</v>
      </c>
    </row>
    <row r="484" spans="1:22" s="52" customFormat="1" ht="15" x14ac:dyDescent="0.25">
      <c r="A484" s="44">
        <f t="shared" si="14"/>
        <v>473</v>
      </c>
      <c r="B484" s="45" t="s">
        <v>169</v>
      </c>
      <c r="C484" s="45" t="s">
        <v>170</v>
      </c>
      <c r="D484" s="46">
        <v>38899</v>
      </c>
      <c r="E484" s="47" t="s">
        <v>1773</v>
      </c>
      <c r="F484" s="48">
        <v>19</v>
      </c>
      <c r="G484" s="48">
        <v>8.41</v>
      </c>
      <c r="H484" s="48">
        <v>3.78</v>
      </c>
      <c r="I484" s="48">
        <v>19</v>
      </c>
      <c r="J484" s="48">
        <v>9.0299999999999994</v>
      </c>
      <c r="K484" s="48">
        <v>3.96</v>
      </c>
      <c r="L484" s="49">
        <f>ROUND(T484,2)</f>
        <v>8.7200000000000006</v>
      </c>
      <c r="M484" s="49">
        <f>ROUND(U484,2)</f>
        <v>3.87</v>
      </c>
      <c r="N484" s="44" t="str">
        <f t="shared" si="15"/>
        <v>Xuất sắc</v>
      </c>
      <c r="O484" s="44" t="s">
        <v>23</v>
      </c>
      <c r="P484" s="50" t="s">
        <v>1758</v>
      </c>
      <c r="Q484" s="44">
        <v>90</v>
      </c>
      <c r="R484" s="47" t="s">
        <v>1792</v>
      </c>
      <c r="S484" s="47" t="s">
        <v>179</v>
      </c>
      <c r="T484" s="49">
        <v>8.7200000000000006</v>
      </c>
      <c r="U484" s="51">
        <v>3.87</v>
      </c>
      <c r="V484" s="47" t="str">
        <f>RIGHT(S484, LEN(S484)-7)</f>
        <v>Quản Trị Du Lịch &amp; Khách Sạn (Đại Học)</v>
      </c>
    </row>
    <row r="485" spans="1:22" s="52" customFormat="1" ht="15" x14ac:dyDescent="0.25">
      <c r="A485" s="44">
        <f t="shared" si="14"/>
        <v>474</v>
      </c>
      <c r="B485" s="45" t="s">
        <v>983</v>
      </c>
      <c r="C485" s="45" t="s">
        <v>984</v>
      </c>
      <c r="D485" s="46">
        <v>38988</v>
      </c>
      <c r="E485" s="47" t="s">
        <v>1773</v>
      </c>
      <c r="F485" s="48">
        <v>19</v>
      </c>
      <c r="G485" s="48">
        <v>7.03</v>
      </c>
      <c r="H485" s="48">
        <v>2.91</v>
      </c>
      <c r="I485" s="48">
        <v>19</v>
      </c>
      <c r="J485" s="48">
        <v>7.64</v>
      </c>
      <c r="K485" s="48">
        <v>3.22</v>
      </c>
      <c r="L485" s="49">
        <f>ROUND(T485,2)</f>
        <v>7.34</v>
      </c>
      <c r="M485" s="49">
        <f>ROUND(U485,2)</f>
        <v>3.07</v>
      </c>
      <c r="N485" s="44" t="str">
        <f t="shared" si="15"/>
        <v>Khá</v>
      </c>
      <c r="O485" s="44" t="s">
        <v>23</v>
      </c>
      <c r="P485" s="50"/>
      <c r="Q485" s="44">
        <v>90</v>
      </c>
      <c r="R485" s="47" t="s">
        <v>1792</v>
      </c>
      <c r="S485" s="47" t="s">
        <v>179</v>
      </c>
      <c r="T485" s="49">
        <v>7.3350000000000009</v>
      </c>
      <c r="U485" s="51">
        <v>3.0650000000000004</v>
      </c>
      <c r="V485" s="47" t="str">
        <f>RIGHT(S485, LEN(S485)-7)</f>
        <v>Quản Trị Du Lịch &amp; Khách Sạn (Đại Học)</v>
      </c>
    </row>
    <row r="486" spans="1:22" s="52" customFormat="1" ht="15" x14ac:dyDescent="0.25">
      <c r="A486" s="44">
        <f t="shared" si="14"/>
        <v>475</v>
      </c>
      <c r="B486" s="45" t="s">
        <v>171</v>
      </c>
      <c r="C486" s="45" t="s">
        <v>172</v>
      </c>
      <c r="D486" s="46">
        <v>39032</v>
      </c>
      <c r="E486" s="47" t="s">
        <v>1778</v>
      </c>
      <c r="F486" s="48">
        <v>19</v>
      </c>
      <c r="G486" s="48">
        <v>8.14</v>
      </c>
      <c r="H486" s="48">
        <v>3.54</v>
      </c>
      <c r="I486" s="48">
        <v>19</v>
      </c>
      <c r="J486" s="48">
        <v>7.9</v>
      </c>
      <c r="K486" s="48">
        <v>3.29</v>
      </c>
      <c r="L486" s="49">
        <f>ROUND(T486,2)</f>
        <v>8.02</v>
      </c>
      <c r="M486" s="49">
        <f>ROUND(U486,2)</f>
        <v>3.42</v>
      </c>
      <c r="N486" s="44" t="str">
        <f t="shared" si="15"/>
        <v>Giỏi</v>
      </c>
      <c r="O486" s="44" t="s">
        <v>23</v>
      </c>
      <c r="P486" s="50" t="s">
        <v>1758</v>
      </c>
      <c r="Q486" s="44">
        <v>90</v>
      </c>
      <c r="R486" s="47" t="s">
        <v>1795</v>
      </c>
      <c r="S486" s="47" t="s">
        <v>179</v>
      </c>
      <c r="T486" s="49">
        <v>8.02</v>
      </c>
      <c r="U486" s="51">
        <v>3.4150000000000005</v>
      </c>
      <c r="V486" s="47" t="str">
        <f>RIGHT(S486, LEN(S486)-7)</f>
        <v>Quản Trị Du Lịch &amp; Khách Sạn (Đại Học)</v>
      </c>
    </row>
    <row r="487" spans="1:22" s="52" customFormat="1" ht="15" x14ac:dyDescent="0.25">
      <c r="A487" s="44">
        <f t="shared" si="14"/>
        <v>476</v>
      </c>
      <c r="B487" s="45" t="s">
        <v>985</v>
      </c>
      <c r="C487" s="45" t="s">
        <v>986</v>
      </c>
      <c r="D487" s="46">
        <v>38806</v>
      </c>
      <c r="E487" s="47" t="s">
        <v>1779</v>
      </c>
      <c r="F487" s="48">
        <v>19</v>
      </c>
      <c r="G487" s="48">
        <v>5.66</v>
      </c>
      <c r="H487" s="48">
        <v>1.99</v>
      </c>
      <c r="I487" s="48">
        <v>19</v>
      </c>
      <c r="J487" s="48">
        <v>6.43</v>
      </c>
      <c r="K487" s="48">
        <v>2.5499999999999998</v>
      </c>
      <c r="L487" s="49">
        <f>ROUND(T487,2)</f>
        <v>6.05</v>
      </c>
      <c r="M487" s="49">
        <f>ROUND(U487,2)</f>
        <v>2.27</v>
      </c>
      <c r="N487" s="44" t="str">
        <f t="shared" si="15"/>
        <v>Trung Bình</v>
      </c>
      <c r="O487" s="44" t="s">
        <v>21</v>
      </c>
      <c r="P487" s="50"/>
      <c r="Q487" s="44">
        <v>85</v>
      </c>
      <c r="R487" s="47" t="s">
        <v>1790</v>
      </c>
      <c r="S487" s="47" t="s">
        <v>179</v>
      </c>
      <c r="T487" s="49">
        <v>6.044999999999999</v>
      </c>
      <c r="U487" s="51">
        <v>2.2699999999999996</v>
      </c>
      <c r="V487" s="47" t="str">
        <f>RIGHT(S487, LEN(S487)-7)</f>
        <v>Quản Trị Du Lịch &amp; Khách Sạn (Đại Học)</v>
      </c>
    </row>
    <row r="488" spans="1:22" s="52" customFormat="1" ht="15" x14ac:dyDescent="0.25">
      <c r="A488" s="44">
        <f t="shared" si="14"/>
        <v>477</v>
      </c>
      <c r="B488" s="45" t="s">
        <v>987</v>
      </c>
      <c r="C488" s="45" t="s">
        <v>988</v>
      </c>
      <c r="D488" s="46">
        <v>38945</v>
      </c>
      <c r="E488" s="47" t="s">
        <v>1779</v>
      </c>
      <c r="F488" s="48">
        <v>17</v>
      </c>
      <c r="G488" s="48">
        <v>5.05</v>
      </c>
      <c r="H488" s="48">
        <v>1.62</v>
      </c>
      <c r="I488" s="48">
        <v>19</v>
      </c>
      <c r="J488" s="48">
        <v>4.16</v>
      </c>
      <c r="K488" s="48">
        <v>1.54</v>
      </c>
      <c r="L488" s="49">
        <f>ROUND(T488,2)</f>
        <v>4.58</v>
      </c>
      <c r="M488" s="49">
        <f>ROUND(U488,2)</f>
        <v>1.58</v>
      </c>
      <c r="N488" s="44" t="str">
        <f t="shared" si="15"/>
        <v>Yếu</v>
      </c>
      <c r="O488" s="44" t="s">
        <v>21</v>
      </c>
      <c r="P488" s="50"/>
      <c r="Q488" s="44">
        <v>80</v>
      </c>
      <c r="R488" s="47" t="s">
        <v>1790</v>
      </c>
      <c r="S488" s="47" t="s">
        <v>179</v>
      </c>
      <c r="T488" s="49">
        <v>4.580277777777777</v>
      </c>
      <c r="U488" s="51">
        <v>1.5777777777777779</v>
      </c>
      <c r="V488" s="47" t="str">
        <f>RIGHT(S488, LEN(S488)-7)</f>
        <v>Quản Trị Du Lịch &amp; Khách Sạn (Đại Học)</v>
      </c>
    </row>
    <row r="489" spans="1:22" s="52" customFormat="1" ht="15" x14ac:dyDescent="0.25">
      <c r="A489" s="44">
        <f t="shared" si="14"/>
        <v>478</v>
      </c>
      <c r="B489" s="45" t="s">
        <v>989</v>
      </c>
      <c r="C489" s="45" t="s">
        <v>990</v>
      </c>
      <c r="D489" s="46">
        <v>38987</v>
      </c>
      <c r="E489" s="47" t="s">
        <v>1777</v>
      </c>
      <c r="F489" s="48">
        <v>17</v>
      </c>
      <c r="G489" s="48">
        <v>6.92</v>
      </c>
      <c r="H489" s="48">
        <v>2.8</v>
      </c>
      <c r="I489" s="48">
        <v>17</v>
      </c>
      <c r="J489" s="48">
        <v>5.51</v>
      </c>
      <c r="K489" s="48">
        <v>2.17</v>
      </c>
      <c r="L489" s="49">
        <f>ROUND(T489,2)</f>
        <v>6.22</v>
      </c>
      <c r="M489" s="49">
        <f>ROUND(U489,2)</f>
        <v>2.4900000000000002</v>
      </c>
      <c r="N489" s="44" t="str">
        <f t="shared" si="15"/>
        <v>Trung Bình</v>
      </c>
      <c r="O489" s="44" t="s">
        <v>62</v>
      </c>
      <c r="P489" s="50"/>
      <c r="Q489" s="44">
        <v>37.5</v>
      </c>
      <c r="R489" s="47" t="s">
        <v>1793</v>
      </c>
      <c r="S489" s="47" t="s">
        <v>179</v>
      </c>
      <c r="T489" s="49">
        <v>6.2149999999999999</v>
      </c>
      <c r="U489" s="51">
        <v>2.4849999999999999</v>
      </c>
      <c r="V489" s="47" t="str">
        <f>RIGHT(S489, LEN(S489)-7)</f>
        <v>Quản Trị Du Lịch &amp; Khách Sạn (Đại Học)</v>
      </c>
    </row>
    <row r="490" spans="1:22" s="52" customFormat="1" ht="15" x14ac:dyDescent="0.25">
      <c r="A490" s="44">
        <f t="shared" si="14"/>
        <v>479</v>
      </c>
      <c r="B490" s="45" t="s">
        <v>991</v>
      </c>
      <c r="C490" s="45" t="s">
        <v>992</v>
      </c>
      <c r="D490" s="46">
        <v>38857</v>
      </c>
      <c r="E490" s="47" t="s">
        <v>1777</v>
      </c>
      <c r="F490" s="48">
        <v>19</v>
      </c>
      <c r="G490" s="48">
        <v>6.71</v>
      </c>
      <c r="H490" s="48">
        <v>2.61</v>
      </c>
      <c r="I490" s="48">
        <v>17</v>
      </c>
      <c r="J490" s="48">
        <v>6.49</v>
      </c>
      <c r="K490" s="48">
        <v>2.48</v>
      </c>
      <c r="L490" s="49">
        <f>ROUND(T490,2)</f>
        <v>6.61</v>
      </c>
      <c r="M490" s="49">
        <f>ROUND(U490,2)</f>
        <v>2.5499999999999998</v>
      </c>
      <c r="N490" s="44" t="str">
        <f t="shared" si="15"/>
        <v>Trung Bình</v>
      </c>
      <c r="O490" s="44" t="s">
        <v>21</v>
      </c>
      <c r="P490" s="50"/>
      <c r="Q490" s="44">
        <v>80</v>
      </c>
      <c r="R490" s="47" t="s">
        <v>1793</v>
      </c>
      <c r="S490" s="47" t="s">
        <v>179</v>
      </c>
      <c r="T490" s="49">
        <v>6.6061111111111108</v>
      </c>
      <c r="U490" s="51">
        <v>2.5486111111111112</v>
      </c>
      <c r="V490" s="47" t="str">
        <f>RIGHT(S490, LEN(S490)-7)</f>
        <v>Quản Trị Du Lịch &amp; Khách Sạn (Đại Học)</v>
      </c>
    </row>
    <row r="491" spans="1:22" s="52" customFormat="1" ht="15" x14ac:dyDescent="0.25">
      <c r="A491" s="44">
        <f t="shared" si="14"/>
        <v>480</v>
      </c>
      <c r="B491" s="45" t="s">
        <v>993</v>
      </c>
      <c r="C491" s="45" t="s">
        <v>994</v>
      </c>
      <c r="D491" s="46">
        <v>38801</v>
      </c>
      <c r="E491" s="47" t="s">
        <v>1775</v>
      </c>
      <c r="F491" s="48">
        <v>15</v>
      </c>
      <c r="G491" s="48">
        <v>0.61</v>
      </c>
      <c r="H491" s="48">
        <v>0.22</v>
      </c>
      <c r="I491" s="48">
        <v>13</v>
      </c>
      <c r="J491" s="48">
        <v>1.72</v>
      </c>
      <c r="K491" s="48">
        <v>0.48</v>
      </c>
      <c r="L491" s="49">
        <f>ROUND(T491,2)</f>
        <v>1.1299999999999999</v>
      </c>
      <c r="M491" s="49">
        <f>ROUND(U491,2)</f>
        <v>0.34</v>
      </c>
      <c r="N491" s="44" t="str">
        <f t="shared" si="15"/>
        <v>Yếu</v>
      </c>
      <c r="O491" s="44" t="s">
        <v>62</v>
      </c>
      <c r="P491" s="50"/>
      <c r="Q491" s="44">
        <v>38</v>
      </c>
      <c r="R491" s="47" t="s">
        <v>1791</v>
      </c>
      <c r="S491" s="47" t="s">
        <v>179</v>
      </c>
      <c r="T491" s="49">
        <v>1.1253571428571427</v>
      </c>
      <c r="U491" s="51">
        <v>0.34071428571428569</v>
      </c>
      <c r="V491" s="47" t="str">
        <f>RIGHT(S491, LEN(S491)-7)</f>
        <v>Quản Trị Du Lịch &amp; Khách Sạn (Đại Học)</v>
      </c>
    </row>
    <row r="492" spans="1:22" s="52" customFormat="1" ht="15" x14ac:dyDescent="0.25">
      <c r="A492" s="44">
        <f t="shared" si="14"/>
        <v>481</v>
      </c>
      <c r="B492" s="45" t="s">
        <v>995</v>
      </c>
      <c r="C492" s="45" t="s">
        <v>996</v>
      </c>
      <c r="D492" s="46">
        <v>39055</v>
      </c>
      <c r="E492" s="47" t="s">
        <v>1778</v>
      </c>
      <c r="F492" s="48">
        <v>19</v>
      </c>
      <c r="G492" s="48">
        <v>6.88</v>
      </c>
      <c r="H492" s="48">
        <v>2.75</v>
      </c>
      <c r="I492" s="48">
        <v>18</v>
      </c>
      <c r="J492" s="48">
        <v>4.62</v>
      </c>
      <c r="K492" s="48">
        <v>1.49</v>
      </c>
      <c r="L492" s="49">
        <f>ROUND(T492,2)</f>
        <v>5.78</v>
      </c>
      <c r="M492" s="49">
        <f>ROUND(U492,2)</f>
        <v>2.14</v>
      </c>
      <c r="N492" s="44" t="str">
        <f t="shared" si="15"/>
        <v>Trung Bình</v>
      </c>
      <c r="O492" s="44" t="s">
        <v>62</v>
      </c>
      <c r="P492" s="50"/>
      <c r="Q492" s="44">
        <v>35</v>
      </c>
      <c r="R492" s="47" t="s">
        <v>1795</v>
      </c>
      <c r="S492" s="47" t="s">
        <v>179</v>
      </c>
      <c r="T492" s="49">
        <v>5.7805405405405406</v>
      </c>
      <c r="U492" s="51">
        <v>2.1370270270270266</v>
      </c>
      <c r="V492" s="47" t="str">
        <f>RIGHT(S492, LEN(S492)-7)</f>
        <v>Quản Trị Du Lịch &amp; Khách Sạn (Đại Học)</v>
      </c>
    </row>
    <row r="493" spans="1:22" s="52" customFormat="1" ht="15" x14ac:dyDescent="0.25">
      <c r="A493" s="44">
        <f t="shared" si="14"/>
        <v>482</v>
      </c>
      <c r="B493" s="45" t="s">
        <v>997</v>
      </c>
      <c r="C493" s="45" t="s">
        <v>998</v>
      </c>
      <c r="D493" s="46">
        <v>38798</v>
      </c>
      <c r="E493" s="47" t="s">
        <v>1774</v>
      </c>
      <c r="F493" s="48">
        <v>19</v>
      </c>
      <c r="G493" s="48">
        <v>6.55</v>
      </c>
      <c r="H493" s="48">
        <v>2.59</v>
      </c>
      <c r="I493" s="48">
        <v>19</v>
      </c>
      <c r="J493" s="48">
        <v>5.94</v>
      </c>
      <c r="K493" s="48">
        <v>2.1800000000000002</v>
      </c>
      <c r="L493" s="49">
        <f>ROUND(T493,2)</f>
        <v>6.25</v>
      </c>
      <c r="M493" s="49">
        <f>ROUND(U493,2)</f>
        <v>2.39</v>
      </c>
      <c r="N493" s="44" t="str">
        <f t="shared" si="15"/>
        <v>Trung Bình</v>
      </c>
      <c r="O493" s="44" t="s">
        <v>21</v>
      </c>
      <c r="P493" s="50"/>
      <c r="Q493" s="44">
        <v>85</v>
      </c>
      <c r="R493" s="47" t="s">
        <v>1793</v>
      </c>
      <c r="S493" s="47" t="s">
        <v>179</v>
      </c>
      <c r="T493" s="49">
        <v>6.2450000000000001</v>
      </c>
      <c r="U493" s="51">
        <v>2.3849999999999998</v>
      </c>
      <c r="V493" s="47" t="str">
        <f>RIGHT(S493, LEN(S493)-7)</f>
        <v>Quản Trị Du Lịch &amp; Khách Sạn (Đại Học)</v>
      </c>
    </row>
    <row r="494" spans="1:22" s="52" customFormat="1" ht="15" x14ac:dyDescent="0.25">
      <c r="A494" s="44">
        <f t="shared" si="14"/>
        <v>483</v>
      </c>
      <c r="B494" s="45" t="s">
        <v>999</v>
      </c>
      <c r="C494" s="45" t="s">
        <v>1000</v>
      </c>
      <c r="D494" s="46">
        <v>38949</v>
      </c>
      <c r="E494" s="47" t="s">
        <v>1780</v>
      </c>
      <c r="F494" s="48">
        <v>11</v>
      </c>
      <c r="G494" s="48">
        <v>6.58</v>
      </c>
      <c r="H494" s="48">
        <v>2.69</v>
      </c>
      <c r="I494" s="48">
        <v>18</v>
      </c>
      <c r="J494" s="48">
        <v>5.72</v>
      </c>
      <c r="K494" s="48">
        <v>2.15</v>
      </c>
      <c r="L494" s="49">
        <f>ROUND(T494,2)</f>
        <v>6.05</v>
      </c>
      <c r="M494" s="49">
        <f>ROUND(U494,2)</f>
        <v>2.35</v>
      </c>
      <c r="N494" s="44" t="str">
        <f t="shared" si="15"/>
        <v>Trung Bình</v>
      </c>
      <c r="O494" s="44" t="s">
        <v>21</v>
      </c>
      <c r="P494" s="50"/>
      <c r="Q494" s="44">
        <v>85</v>
      </c>
      <c r="R494" s="47" t="s">
        <v>1793</v>
      </c>
      <c r="S494" s="47" t="s">
        <v>179</v>
      </c>
      <c r="T494" s="49">
        <v>6.0462068965517233</v>
      </c>
      <c r="U494" s="51">
        <v>2.3548275862068961</v>
      </c>
      <c r="V494" s="47" t="str">
        <f>RIGHT(S494, LEN(S494)-7)</f>
        <v>Quản Trị Du Lịch &amp; Khách Sạn (Đại Học)</v>
      </c>
    </row>
    <row r="495" spans="1:22" s="52" customFormat="1" ht="15" x14ac:dyDescent="0.25">
      <c r="A495" s="44">
        <f t="shared" si="14"/>
        <v>484</v>
      </c>
      <c r="B495" s="45" t="s">
        <v>1001</v>
      </c>
      <c r="C495" s="45" t="s">
        <v>1002</v>
      </c>
      <c r="D495" s="46">
        <v>38737</v>
      </c>
      <c r="E495" s="47" t="s">
        <v>1773</v>
      </c>
      <c r="F495" s="48">
        <v>19</v>
      </c>
      <c r="G495" s="48">
        <v>7.47</v>
      </c>
      <c r="H495" s="48">
        <v>3.13</v>
      </c>
      <c r="I495" s="48">
        <v>18</v>
      </c>
      <c r="J495" s="48">
        <v>8.31</v>
      </c>
      <c r="K495" s="48">
        <v>3.57</v>
      </c>
      <c r="L495" s="49">
        <f>ROUND(T495,2)</f>
        <v>7.88</v>
      </c>
      <c r="M495" s="49">
        <f>ROUND(U495,2)</f>
        <v>3.34</v>
      </c>
      <c r="N495" s="44" t="str">
        <f t="shared" si="15"/>
        <v>Giỏi</v>
      </c>
      <c r="O495" s="44" t="s">
        <v>23</v>
      </c>
      <c r="P495" s="50" t="s">
        <v>1758</v>
      </c>
      <c r="Q495" s="44">
        <v>90</v>
      </c>
      <c r="R495" s="47" t="s">
        <v>1792</v>
      </c>
      <c r="S495" s="47" t="s">
        <v>179</v>
      </c>
      <c r="T495" s="49">
        <v>7.8786486486486487</v>
      </c>
      <c r="U495" s="51">
        <v>3.344054054054054</v>
      </c>
      <c r="V495" s="47" t="str">
        <f>RIGHT(S495, LEN(S495)-7)</f>
        <v>Quản Trị Du Lịch &amp; Khách Sạn (Đại Học)</v>
      </c>
    </row>
    <row r="496" spans="1:22" s="52" customFormat="1" ht="15" x14ac:dyDescent="0.25">
      <c r="A496" s="44">
        <f t="shared" si="14"/>
        <v>485</v>
      </c>
      <c r="B496" s="45" t="s">
        <v>1003</v>
      </c>
      <c r="C496" s="45" t="s">
        <v>1004</v>
      </c>
      <c r="D496" s="46">
        <v>38870</v>
      </c>
      <c r="E496" s="47" t="s">
        <v>1775</v>
      </c>
      <c r="F496" s="48">
        <v>17</v>
      </c>
      <c r="G496" s="48">
        <v>6.91</v>
      </c>
      <c r="H496" s="48">
        <v>2.78</v>
      </c>
      <c r="I496" s="48">
        <v>19</v>
      </c>
      <c r="J496" s="48">
        <v>6.61</v>
      </c>
      <c r="K496" s="48">
        <v>2.44</v>
      </c>
      <c r="L496" s="49">
        <f>ROUND(T496,2)</f>
        <v>6.75</v>
      </c>
      <c r="M496" s="49">
        <f>ROUND(U496,2)</f>
        <v>2.6</v>
      </c>
      <c r="N496" s="44" t="str">
        <f t="shared" si="15"/>
        <v>Trung Bình</v>
      </c>
      <c r="O496" s="44" t="s">
        <v>21</v>
      </c>
      <c r="P496" s="50"/>
      <c r="Q496" s="44">
        <v>85</v>
      </c>
      <c r="R496" s="47" t="s">
        <v>1791</v>
      </c>
      <c r="S496" s="47" t="s">
        <v>179</v>
      </c>
      <c r="T496" s="49">
        <v>6.7516666666666669</v>
      </c>
      <c r="U496" s="51">
        <v>2.6005555555555557</v>
      </c>
      <c r="V496" s="47" t="str">
        <f>RIGHT(S496, LEN(S496)-7)</f>
        <v>Quản Trị Du Lịch &amp; Khách Sạn (Đại Học)</v>
      </c>
    </row>
    <row r="497" spans="1:22" s="52" customFormat="1" ht="15" x14ac:dyDescent="0.25">
      <c r="A497" s="44">
        <f t="shared" si="14"/>
        <v>486</v>
      </c>
      <c r="B497" s="45" t="s">
        <v>1005</v>
      </c>
      <c r="C497" s="45" t="s">
        <v>1006</v>
      </c>
      <c r="D497" s="46">
        <v>38807</v>
      </c>
      <c r="E497" s="47" t="s">
        <v>1778</v>
      </c>
      <c r="F497" s="48">
        <v>15</v>
      </c>
      <c r="G497" s="48">
        <v>5.78</v>
      </c>
      <c r="H497" s="48">
        <v>2.14</v>
      </c>
      <c r="I497" s="48">
        <v>17</v>
      </c>
      <c r="J497" s="48">
        <v>5.96</v>
      </c>
      <c r="K497" s="48">
        <v>2.19</v>
      </c>
      <c r="L497" s="49">
        <f>ROUND(T497,2)</f>
        <v>5.88</v>
      </c>
      <c r="M497" s="49">
        <f>ROUND(U497,2)</f>
        <v>2.17</v>
      </c>
      <c r="N497" s="44" t="str">
        <f t="shared" si="15"/>
        <v>Trung Bình</v>
      </c>
      <c r="O497" s="44" t="s">
        <v>57</v>
      </c>
      <c r="P497" s="50"/>
      <c r="Q497" s="44">
        <v>67.5</v>
      </c>
      <c r="R497" s="47" t="s">
        <v>1795</v>
      </c>
      <c r="S497" s="47" t="s">
        <v>179</v>
      </c>
      <c r="T497" s="49">
        <v>5.8756249999999994</v>
      </c>
      <c r="U497" s="51">
        <v>2.1665624999999999</v>
      </c>
      <c r="V497" s="47" t="str">
        <f>RIGHT(S497, LEN(S497)-7)</f>
        <v>Quản Trị Du Lịch &amp; Khách Sạn (Đại Học)</v>
      </c>
    </row>
    <row r="498" spans="1:22" s="52" customFormat="1" ht="15" x14ac:dyDescent="0.25">
      <c r="A498" s="44">
        <f t="shared" si="14"/>
        <v>487</v>
      </c>
      <c r="B498" s="45" t="s">
        <v>1007</v>
      </c>
      <c r="C498" s="45" t="s">
        <v>1008</v>
      </c>
      <c r="D498" s="46">
        <v>38863</v>
      </c>
      <c r="E498" s="47" t="s">
        <v>1777</v>
      </c>
      <c r="F498" s="48">
        <v>19</v>
      </c>
      <c r="G498" s="48">
        <v>6.76</v>
      </c>
      <c r="H498" s="48">
        <v>2.76</v>
      </c>
      <c r="I498" s="48">
        <v>17</v>
      </c>
      <c r="J498" s="48">
        <v>3.09</v>
      </c>
      <c r="K498" s="48">
        <v>0.9</v>
      </c>
      <c r="L498" s="49">
        <f>ROUND(T498,2)</f>
        <v>5.03</v>
      </c>
      <c r="M498" s="49">
        <f>ROUND(U498,2)</f>
        <v>1.88</v>
      </c>
      <c r="N498" s="44" t="str">
        <f t="shared" si="15"/>
        <v>Yếu</v>
      </c>
      <c r="O498" s="44" t="s">
        <v>62</v>
      </c>
      <c r="P498" s="50"/>
      <c r="Q498" s="44">
        <v>45</v>
      </c>
      <c r="R498" s="47" t="s">
        <v>1793</v>
      </c>
      <c r="S498" s="47" t="s">
        <v>179</v>
      </c>
      <c r="T498" s="49">
        <v>5.0269444444444442</v>
      </c>
      <c r="U498" s="51">
        <v>1.8816666666666666</v>
      </c>
      <c r="V498" s="47" t="str">
        <f>RIGHT(S498, LEN(S498)-7)</f>
        <v>Quản Trị Du Lịch &amp; Khách Sạn (Đại Học)</v>
      </c>
    </row>
    <row r="499" spans="1:22" s="52" customFormat="1" ht="15" x14ac:dyDescent="0.25">
      <c r="A499" s="44">
        <f t="shared" si="14"/>
        <v>488</v>
      </c>
      <c r="B499" s="45" t="s">
        <v>1009</v>
      </c>
      <c r="C499" s="45" t="s">
        <v>1010</v>
      </c>
      <c r="D499" s="46">
        <v>38902</v>
      </c>
      <c r="E499" s="47" t="s">
        <v>1773</v>
      </c>
      <c r="F499" s="48">
        <v>18</v>
      </c>
      <c r="G499" s="48">
        <v>5.43</v>
      </c>
      <c r="H499" s="48">
        <v>1.94</v>
      </c>
      <c r="I499" s="48">
        <v>16</v>
      </c>
      <c r="J499" s="48">
        <v>4.7300000000000004</v>
      </c>
      <c r="K499" s="48">
        <v>1.7</v>
      </c>
      <c r="L499" s="49">
        <f>ROUND(T499,2)</f>
        <v>5.0999999999999996</v>
      </c>
      <c r="M499" s="49">
        <f>ROUND(U499,2)</f>
        <v>1.83</v>
      </c>
      <c r="N499" s="44" t="str">
        <f t="shared" si="15"/>
        <v>Yếu</v>
      </c>
      <c r="O499" s="44" t="s">
        <v>62</v>
      </c>
      <c r="P499" s="50"/>
      <c r="Q499" s="44">
        <v>45</v>
      </c>
      <c r="R499" s="47" t="s">
        <v>1792</v>
      </c>
      <c r="S499" s="47" t="s">
        <v>179</v>
      </c>
      <c r="T499" s="49">
        <v>5.1005882352941185</v>
      </c>
      <c r="U499" s="51">
        <v>1.8270588235294118</v>
      </c>
      <c r="V499" s="47" t="str">
        <f>RIGHT(S499, LEN(S499)-7)</f>
        <v>Quản Trị Du Lịch &amp; Khách Sạn (Đại Học)</v>
      </c>
    </row>
    <row r="500" spans="1:22" s="52" customFormat="1" ht="15" x14ac:dyDescent="0.25">
      <c r="A500" s="44">
        <f t="shared" si="14"/>
        <v>489</v>
      </c>
      <c r="B500" s="45" t="s">
        <v>1011</v>
      </c>
      <c r="C500" s="45" t="s">
        <v>1012</v>
      </c>
      <c r="D500" s="46">
        <v>38928</v>
      </c>
      <c r="E500" s="47" t="s">
        <v>1778</v>
      </c>
      <c r="F500" s="48">
        <v>17</v>
      </c>
      <c r="G500" s="48">
        <v>6.35</v>
      </c>
      <c r="H500" s="48">
        <v>2.4</v>
      </c>
      <c r="I500" s="48">
        <v>19</v>
      </c>
      <c r="J500" s="48">
        <v>6.15</v>
      </c>
      <c r="K500" s="48">
        <v>2.31</v>
      </c>
      <c r="L500" s="49">
        <f>ROUND(T500,2)</f>
        <v>6.24</v>
      </c>
      <c r="M500" s="49">
        <f>ROUND(U500,2)</f>
        <v>2.35</v>
      </c>
      <c r="N500" s="44" t="str">
        <f t="shared" si="15"/>
        <v>Trung Bình</v>
      </c>
      <c r="O500" s="44" t="s">
        <v>21</v>
      </c>
      <c r="P500" s="50"/>
      <c r="Q500" s="44">
        <v>87.5</v>
      </c>
      <c r="R500" s="47" t="s">
        <v>1795</v>
      </c>
      <c r="S500" s="47" t="s">
        <v>179</v>
      </c>
      <c r="T500" s="49">
        <v>6.2444444444444445</v>
      </c>
      <c r="U500" s="51">
        <v>2.3525</v>
      </c>
      <c r="V500" s="47" t="str">
        <f>RIGHT(S500, LEN(S500)-7)</f>
        <v>Quản Trị Du Lịch &amp; Khách Sạn (Đại Học)</v>
      </c>
    </row>
    <row r="501" spans="1:22" s="52" customFormat="1" ht="15" x14ac:dyDescent="0.25">
      <c r="A501" s="44">
        <f t="shared" si="14"/>
        <v>490</v>
      </c>
      <c r="B501" s="45" t="s">
        <v>173</v>
      </c>
      <c r="C501" s="45" t="s">
        <v>174</v>
      </c>
      <c r="D501" s="46">
        <v>38880</v>
      </c>
      <c r="E501" s="47" t="s">
        <v>1773</v>
      </c>
      <c r="F501" s="48">
        <v>17</v>
      </c>
      <c r="G501" s="48">
        <v>6.64</v>
      </c>
      <c r="H501" s="48">
        <v>2.76</v>
      </c>
      <c r="I501" s="48">
        <v>16</v>
      </c>
      <c r="J501" s="48">
        <v>8.0399999999999991</v>
      </c>
      <c r="K501" s="48">
        <v>3.54</v>
      </c>
      <c r="L501" s="49">
        <f>ROUND(T501,2)</f>
        <v>7.32</v>
      </c>
      <c r="M501" s="49">
        <f>ROUND(U501,2)</f>
        <v>3.14</v>
      </c>
      <c r="N501" s="44" t="str">
        <f t="shared" si="15"/>
        <v>Khá</v>
      </c>
      <c r="O501" s="44" t="s">
        <v>23</v>
      </c>
      <c r="P501" s="50"/>
      <c r="Q501" s="44">
        <v>90</v>
      </c>
      <c r="R501" s="47" t="s">
        <v>1792</v>
      </c>
      <c r="S501" s="47" t="s">
        <v>179</v>
      </c>
      <c r="T501" s="49">
        <v>7.3187878787878784</v>
      </c>
      <c r="U501" s="51">
        <v>3.1381818181818182</v>
      </c>
      <c r="V501" s="47" t="str">
        <f>RIGHT(S501, LEN(S501)-7)</f>
        <v>Quản Trị Du Lịch &amp; Khách Sạn (Đại Học)</v>
      </c>
    </row>
    <row r="502" spans="1:22" s="52" customFormat="1" ht="15" x14ac:dyDescent="0.25">
      <c r="A502" s="44">
        <f t="shared" si="14"/>
        <v>491</v>
      </c>
      <c r="B502" s="45" t="s">
        <v>1013</v>
      </c>
      <c r="C502" s="45" t="s">
        <v>1014</v>
      </c>
      <c r="D502" s="46">
        <v>38811</v>
      </c>
      <c r="E502" s="47" t="s">
        <v>1780</v>
      </c>
      <c r="F502" s="48">
        <v>19</v>
      </c>
      <c r="G502" s="48">
        <v>6.75</v>
      </c>
      <c r="H502" s="48">
        <v>2.67</v>
      </c>
      <c r="I502" s="48">
        <v>19</v>
      </c>
      <c r="J502" s="48">
        <v>5.2</v>
      </c>
      <c r="K502" s="48">
        <v>1.91</v>
      </c>
      <c r="L502" s="49">
        <f>ROUND(T502,2)</f>
        <v>5.98</v>
      </c>
      <c r="M502" s="49">
        <f>ROUND(U502,2)</f>
        <v>2.29</v>
      </c>
      <c r="N502" s="44" t="str">
        <f t="shared" si="15"/>
        <v>Trung Bình</v>
      </c>
      <c r="O502" s="44" t="s">
        <v>62</v>
      </c>
      <c r="P502" s="50"/>
      <c r="Q502" s="44">
        <v>45</v>
      </c>
      <c r="R502" s="47" t="s">
        <v>1793</v>
      </c>
      <c r="S502" s="47" t="s">
        <v>179</v>
      </c>
      <c r="T502" s="49">
        <v>5.9750000000000005</v>
      </c>
      <c r="U502" s="51">
        <v>2.29</v>
      </c>
      <c r="V502" s="47" t="str">
        <f>RIGHT(S502, LEN(S502)-7)</f>
        <v>Quản Trị Du Lịch &amp; Khách Sạn (Đại Học)</v>
      </c>
    </row>
    <row r="503" spans="1:22" s="52" customFormat="1" ht="15" x14ac:dyDescent="0.25">
      <c r="A503" s="44">
        <f t="shared" si="14"/>
        <v>492</v>
      </c>
      <c r="B503" s="45" t="s">
        <v>1015</v>
      </c>
      <c r="C503" s="45" t="s">
        <v>1016</v>
      </c>
      <c r="D503" s="46">
        <v>39033</v>
      </c>
      <c r="E503" s="47" t="s">
        <v>1776</v>
      </c>
      <c r="F503" s="48">
        <v>19</v>
      </c>
      <c r="G503" s="48">
        <v>5.55</v>
      </c>
      <c r="H503" s="48">
        <v>2.25</v>
      </c>
      <c r="I503" s="48">
        <v>19</v>
      </c>
      <c r="J503" s="48">
        <v>6.21</v>
      </c>
      <c r="K503" s="48">
        <v>2.36</v>
      </c>
      <c r="L503" s="49">
        <f>ROUND(T503,2)</f>
        <v>5.88</v>
      </c>
      <c r="M503" s="49">
        <f>ROUND(U503,2)</f>
        <v>2.31</v>
      </c>
      <c r="N503" s="44" t="str">
        <f t="shared" si="15"/>
        <v>Trung Bình</v>
      </c>
      <c r="O503" s="44" t="s">
        <v>62</v>
      </c>
      <c r="P503" s="50"/>
      <c r="Q503" s="44">
        <v>45</v>
      </c>
      <c r="R503" s="47" t="s">
        <v>1794</v>
      </c>
      <c r="S503" s="47" t="s">
        <v>179</v>
      </c>
      <c r="T503" s="49">
        <v>5.88</v>
      </c>
      <c r="U503" s="51">
        <v>2.3050000000000002</v>
      </c>
      <c r="V503" s="47" t="str">
        <f>RIGHT(S503, LEN(S503)-7)</f>
        <v>Quản Trị Du Lịch &amp; Khách Sạn (Đại Học)</v>
      </c>
    </row>
    <row r="504" spans="1:22" s="52" customFormat="1" ht="15" x14ac:dyDescent="0.25">
      <c r="A504" s="44">
        <f t="shared" si="14"/>
        <v>493</v>
      </c>
      <c r="B504" s="45" t="s">
        <v>1017</v>
      </c>
      <c r="C504" s="45" t="s">
        <v>1018</v>
      </c>
      <c r="D504" s="46">
        <v>38901</v>
      </c>
      <c r="E504" s="47" t="s">
        <v>1780</v>
      </c>
      <c r="F504" s="48">
        <v>19</v>
      </c>
      <c r="G504" s="48">
        <v>6.74</v>
      </c>
      <c r="H504" s="48">
        <v>2.7</v>
      </c>
      <c r="I504" s="48">
        <v>19</v>
      </c>
      <c r="J504" s="48">
        <v>6.34</v>
      </c>
      <c r="K504" s="48">
        <v>2.4</v>
      </c>
      <c r="L504" s="49">
        <f>ROUND(T504,2)</f>
        <v>6.54</v>
      </c>
      <c r="M504" s="49">
        <f>ROUND(U504,2)</f>
        <v>2.5499999999999998</v>
      </c>
      <c r="N504" s="44" t="str">
        <f t="shared" si="15"/>
        <v>Trung Bình</v>
      </c>
      <c r="O504" s="44" t="s">
        <v>62</v>
      </c>
      <c r="P504" s="50"/>
      <c r="Q504" s="44">
        <v>37.5</v>
      </c>
      <c r="R504" s="47" t="s">
        <v>1793</v>
      </c>
      <c r="S504" s="47" t="s">
        <v>179</v>
      </c>
      <c r="T504" s="49">
        <v>6.5399999999999991</v>
      </c>
      <c r="U504" s="51">
        <v>2.5500000000000003</v>
      </c>
      <c r="V504" s="47" t="str">
        <f>RIGHT(S504, LEN(S504)-7)</f>
        <v>Quản Trị Du Lịch &amp; Khách Sạn (Đại Học)</v>
      </c>
    </row>
    <row r="505" spans="1:22" s="52" customFormat="1" ht="15" x14ac:dyDescent="0.25">
      <c r="A505" s="44">
        <f t="shared" si="14"/>
        <v>494</v>
      </c>
      <c r="B505" s="45" t="s">
        <v>1019</v>
      </c>
      <c r="C505" s="45" t="s">
        <v>1020</v>
      </c>
      <c r="D505" s="46">
        <v>38783</v>
      </c>
      <c r="E505" s="47" t="s">
        <v>1773</v>
      </c>
      <c r="F505" s="48">
        <v>18</v>
      </c>
      <c r="G505" s="48">
        <v>7.44</v>
      </c>
      <c r="H505" s="48">
        <v>3.1</v>
      </c>
      <c r="I505" s="48">
        <v>19</v>
      </c>
      <c r="J505" s="48">
        <v>6.7</v>
      </c>
      <c r="K505" s="48">
        <v>2.64</v>
      </c>
      <c r="L505" s="49">
        <f>ROUND(T505,2)</f>
        <v>7.06</v>
      </c>
      <c r="M505" s="49">
        <f>ROUND(U505,2)</f>
        <v>2.86</v>
      </c>
      <c r="N505" s="44" t="str">
        <f t="shared" si="15"/>
        <v>Khá</v>
      </c>
      <c r="O505" s="44" t="s">
        <v>23</v>
      </c>
      <c r="P505" s="50"/>
      <c r="Q505" s="44">
        <v>100</v>
      </c>
      <c r="R505" s="47" t="s">
        <v>1792</v>
      </c>
      <c r="S505" s="47" t="s">
        <v>179</v>
      </c>
      <c r="T505" s="49">
        <v>7.0600000000000005</v>
      </c>
      <c r="U505" s="51">
        <v>2.8637837837837838</v>
      </c>
      <c r="V505" s="47" t="str">
        <f>RIGHT(S505, LEN(S505)-7)</f>
        <v>Quản Trị Du Lịch &amp; Khách Sạn (Đại Học)</v>
      </c>
    </row>
    <row r="506" spans="1:22" s="52" customFormat="1" ht="15" x14ac:dyDescent="0.25">
      <c r="A506" s="44">
        <f t="shared" si="14"/>
        <v>495</v>
      </c>
      <c r="B506" s="45" t="s">
        <v>1021</v>
      </c>
      <c r="C506" s="45" t="s">
        <v>1022</v>
      </c>
      <c r="D506" s="46">
        <v>38748</v>
      </c>
      <c r="E506" s="47" t="s">
        <v>1779</v>
      </c>
      <c r="F506" s="48">
        <v>18</v>
      </c>
      <c r="G506" s="48">
        <v>6.69</v>
      </c>
      <c r="H506" s="48">
        <v>2.59</v>
      </c>
      <c r="I506" s="48">
        <v>18</v>
      </c>
      <c r="J506" s="48">
        <v>6.17</v>
      </c>
      <c r="K506" s="48">
        <v>2.4</v>
      </c>
      <c r="L506" s="49">
        <f>ROUND(T506,2)</f>
        <v>6.43</v>
      </c>
      <c r="M506" s="49">
        <f>ROUND(U506,2)</f>
        <v>2.5</v>
      </c>
      <c r="N506" s="44" t="str">
        <f t="shared" si="15"/>
        <v>Trung Bình</v>
      </c>
      <c r="O506" s="44" t="s">
        <v>21</v>
      </c>
      <c r="P506" s="50"/>
      <c r="Q506" s="44">
        <v>85</v>
      </c>
      <c r="R506" s="47" t="s">
        <v>1790</v>
      </c>
      <c r="S506" s="47" t="s">
        <v>179</v>
      </c>
      <c r="T506" s="49">
        <v>6.4300000000000006</v>
      </c>
      <c r="U506" s="51">
        <v>2.4949999999999997</v>
      </c>
      <c r="V506" s="47" t="str">
        <f>RIGHT(S506, LEN(S506)-7)</f>
        <v>Quản Trị Du Lịch &amp; Khách Sạn (Đại Học)</v>
      </c>
    </row>
    <row r="507" spans="1:22" s="52" customFormat="1" ht="15" x14ac:dyDescent="0.25">
      <c r="A507" s="44">
        <f t="shared" si="14"/>
        <v>496</v>
      </c>
      <c r="B507" s="45" t="s">
        <v>1023</v>
      </c>
      <c r="C507" s="45" t="s">
        <v>1024</v>
      </c>
      <c r="D507" s="46">
        <v>38843</v>
      </c>
      <c r="E507" s="47" t="s">
        <v>1779</v>
      </c>
      <c r="F507" s="48">
        <v>17</v>
      </c>
      <c r="G507" s="48">
        <v>7.81</v>
      </c>
      <c r="H507" s="48">
        <v>3.21</v>
      </c>
      <c r="I507" s="48">
        <v>19</v>
      </c>
      <c r="J507" s="48">
        <v>6.12</v>
      </c>
      <c r="K507" s="48">
        <v>2.27</v>
      </c>
      <c r="L507" s="49">
        <f>ROUND(T507,2)</f>
        <v>6.92</v>
      </c>
      <c r="M507" s="49">
        <f>ROUND(U507,2)</f>
        <v>2.71</v>
      </c>
      <c r="N507" s="44" t="str">
        <f t="shared" si="15"/>
        <v>Khá</v>
      </c>
      <c r="O507" s="44" t="s">
        <v>21</v>
      </c>
      <c r="P507" s="50"/>
      <c r="Q507" s="44">
        <v>84.5</v>
      </c>
      <c r="R507" s="47" t="s">
        <v>1790</v>
      </c>
      <c r="S507" s="47" t="s">
        <v>179</v>
      </c>
      <c r="T507" s="49">
        <v>6.9180555555555552</v>
      </c>
      <c r="U507" s="51">
        <v>2.713888888888889</v>
      </c>
      <c r="V507" s="47" t="str">
        <f>RIGHT(S507, LEN(S507)-7)</f>
        <v>Quản Trị Du Lịch &amp; Khách Sạn (Đại Học)</v>
      </c>
    </row>
    <row r="508" spans="1:22" s="52" customFormat="1" ht="15" x14ac:dyDescent="0.25">
      <c r="A508" s="44">
        <f t="shared" si="14"/>
        <v>497</v>
      </c>
      <c r="B508" s="45" t="s">
        <v>1025</v>
      </c>
      <c r="C508" s="45" t="s">
        <v>1026</v>
      </c>
      <c r="D508" s="46">
        <v>38990</v>
      </c>
      <c r="E508" s="47" t="s">
        <v>1780</v>
      </c>
      <c r="F508" s="48">
        <v>17</v>
      </c>
      <c r="G508" s="48">
        <v>6.58</v>
      </c>
      <c r="H508" s="48">
        <v>2.66</v>
      </c>
      <c r="I508" s="48">
        <v>18</v>
      </c>
      <c r="J508" s="48">
        <v>4.88</v>
      </c>
      <c r="K508" s="48">
        <v>1.84</v>
      </c>
      <c r="L508" s="49">
        <f>ROUND(T508,2)</f>
        <v>5.71</v>
      </c>
      <c r="M508" s="49">
        <f>ROUND(U508,2)</f>
        <v>2.2400000000000002</v>
      </c>
      <c r="N508" s="44" t="str">
        <f t="shared" si="15"/>
        <v>Trung Bình</v>
      </c>
      <c r="O508" s="44" t="s">
        <v>23</v>
      </c>
      <c r="P508" s="50"/>
      <c r="Q508" s="44">
        <v>90</v>
      </c>
      <c r="R508" s="47" t="s">
        <v>1793</v>
      </c>
      <c r="S508" s="47" t="s">
        <v>179</v>
      </c>
      <c r="T508" s="49">
        <v>5.7057142857142855</v>
      </c>
      <c r="U508" s="51">
        <v>2.2382857142857144</v>
      </c>
      <c r="V508" s="47" t="str">
        <f>RIGHT(S508, LEN(S508)-7)</f>
        <v>Quản Trị Du Lịch &amp; Khách Sạn (Đại Học)</v>
      </c>
    </row>
    <row r="509" spans="1:22" s="52" customFormat="1" ht="15" x14ac:dyDescent="0.25">
      <c r="A509" s="44">
        <f t="shared" si="14"/>
        <v>498</v>
      </c>
      <c r="B509" s="45" t="s">
        <v>1027</v>
      </c>
      <c r="C509" s="45" t="s">
        <v>1028</v>
      </c>
      <c r="D509" s="46">
        <v>39078</v>
      </c>
      <c r="E509" s="47" t="s">
        <v>1773</v>
      </c>
      <c r="F509" s="48">
        <v>19</v>
      </c>
      <c r="G509" s="48">
        <v>7.46</v>
      </c>
      <c r="H509" s="48">
        <v>3.14</v>
      </c>
      <c r="I509" s="48">
        <v>19</v>
      </c>
      <c r="J509" s="48">
        <v>7.62</v>
      </c>
      <c r="K509" s="48">
        <v>3.17</v>
      </c>
      <c r="L509" s="49">
        <f>ROUND(T509,2)</f>
        <v>7.54</v>
      </c>
      <c r="M509" s="49">
        <f>ROUND(U509,2)</f>
        <v>3.16</v>
      </c>
      <c r="N509" s="44" t="str">
        <f t="shared" si="15"/>
        <v>Khá</v>
      </c>
      <c r="O509" s="44" t="s">
        <v>23</v>
      </c>
      <c r="P509" s="50"/>
      <c r="Q509" s="44">
        <v>90</v>
      </c>
      <c r="R509" s="47" t="s">
        <v>1792</v>
      </c>
      <c r="S509" s="47" t="s">
        <v>179</v>
      </c>
      <c r="T509" s="49">
        <v>7.5399999999999991</v>
      </c>
      <c r="U509" s="51">
        <v>3.1549999999999998</v>
      </c>
      <c r="V509" s="47" t="str">
        <f>RIGHT(S509, LEN(S509)-7)</f>
        <v>Quản Trị Du Lịch &amp; Khách Sạn (Đại Học)</v>
      </c>
    </row>
    <row r="510" spans="1:22" s="52" customFormat="1" ht="15" x14ac:dyDescent="0.25">
      <c r="A510" s="44">
        <f t="shared" si="14"/>
        <v>499</v>
      </c>
      <c r="B510" s="45" t="s">
        <v>1029</v>
      </c>
      <c r="C510" s="45" t="s">
        <v>1030</v>
      </c>
      <c r="D510" s="46">
        <v>38987</v>
      </c>
      <c r="E510" s="47" t="s">
        <v>1779</v>
      </c>
      <c r="F510" s="48">
        <v>17</v>
      </c>
      <c r="G510" s="48">
        <v>7.22</v>
      </c>
      <c r="H510" s="48">
        <v>2.97</v>
      </c>
      <c r="I510" s="48">
        <v>17</v>
      </c>
      <c r="J510" s="48">
        <v>7.24</v>
      </c>
      <c r="K510" s="48">
        <v>2.94</v>
      </c>
      <c r="L510" s="49">
        <f>ROUND(T510,2)</f>
        <v>7.23</v>
      </c>
      <c r="M510" s="49">
        <f>ROUND(U510,2)</f>
        <v>2.96</v>
      </c>
      <c r="N510" s="44" t="str">
        <f t="shared" si="15"/>
        <v>Khá</v>
      </c>
      <c r="O510" s="44" t="s">
        <v>21</v>
      </c>
      <c r="P510" s="50"/>
      <c r="Q510" s="44">
        <v>84.5</v>
      </c>
      <c r="R510" s="47" t="s">
        <v>1790</v>
      </c>
      <c r="S510" s="47" t="s">
        <v>179</v>
      </c>
      <c r="T510" s="49">
        <v>7.2299999999999995</v>
      </c>
      <c r="U510" s="51">
        <v>2.9550000000000001</v>
      </c>
      <c r="V510" s="47" t="str">
        <f>RIGHT(S510, LEN(S510)-7)</f>
        <v>Quản Trị Du Lịch &amp; Khách Sạn (Đại Học)</v>
      </c>
    </row>
    <row r="511" spans="1:22" s="52" customFormat="1" ht="15" x14ac:dyDescent="0.25">
      <c r="A511" s="44">
        <f t="shared" si="14"/>
        <v>500</v>
      </c>
      <c r="B511" s="45" t="s">
        <v>1031</v>
      </c>
      <c r="C511" s="45" t="s">
        <v>1032</v>
      </c>
      <c r="D511" s="46">
        <v>39060</v>
      </c>
      <c r="E511" s="47" t="s">
        <v>1776</v>
      </c>
      <c r="F511" s="48">
        <v>19</v>
      </c>
      <c r="G511" s="48">
        <v>5.98</v>
      </c>
      <c r="H511" s="48">
        <v>2.4500000000000002</v>
      </c>
      <c r="I511" s="48">
        <v>19</v>
      </c>
      <c r="J511" s="48">
        <v>6.95</v>
      </c>
      <c r="K511" s="48">
        <v>2.84</v>
      </c>
      <c r="L511" s="49">
        <f>ROUND(T511,2)</f>
        <v>6.47</v>
      </c>
      <c r="M511" s="49">
        <f>ROUND(U511,2)</f>
        <v>2.65</v>
      </c>
      <c r="N511" s="44" t="str">
        <f t="shared" si="15"/>
        <v>Trung Bình</v>
      </c>
      <c r="O511" s="44" t="s">
        <v>21</v>
      </c>
      <c r="P511" s="50"/>
      <c r="Q511" s="44">
        <v>85</v>
      </c>
      <c r="R511" s="47" t="s">
        <v>1794</v>
      </c>
      <c r="S511" s="47" t="s">
        <v>179</v>
      </c>
      <c r="T511" s="49">
        <v>6.4650000000000007</v>
      </c>
      <c r="U511" s="51">
        <v>2.6449999999999996</v>
      </c>
      <c r="V511" s="47" t="str">
        <f>RIGHT(S511, LEN(S511)-7)</f>
        <v>Quản Trị Du Lịch &amp; Khách Sạn (Đại Học)</v>
      </c>
    </row>
    <row r="512" spans="1:22" s="52" customFormat="1" ht="15" x14ac:dyDescent="0.25">
      <c r="A512" s="44">
        <f t="shared" si="14"/>
        <v>501</v>
      </c>
      <c r="B512" s="45" t="s">
        <v>175</v>
      </c>
      <c r="C512" s="45" t="s">
        <v>176</v>
      </c>
      <c r="D512" s="46">
        <v>38903</v>
      </c>
      <c r="E512" s="47" t="s">
        <v>1773</v>
      </c>
      <c r="F512" s="48">
        <v>19</v>
      </c>
      <c r="G512" s="48">
        <v>7.68</v>
      </c>
      <c r="H512" s="48">
        <v>3.27</v>
      </c>
      <c r="I512" s="48">
        <v>19</v>
      </c>
      <c r="J512" s="48">
        <v>8.18</v>
      </c>
      <c r="K512" s="48">
        <v>3.56</v>
      </c>
      <c r="L512" s="49">
        <f>ROUND(T512,2)</f>
        <v>7.93</v>
      </c>
      <c r="M512" s="49">
        <f>ROUND(U512,2)</f>
        <v>3.42</v>
      </c>
      <c r="N512" s="44" t="str">
        <f t="shared" si="15"/>
        <v>Giỏi</v>
      </c>
      <c r="O512" s="44" t="s">
        <v>23</v>
      </c>
      <c r="P512" s="50" t="s">
        <v>1758</v>
      </c>
      <c r="Q512" s="44">
        <v>92.5</v>
      </c>
      <c r="R512" s="47" t="s">
        <v>1792</v>
      </c>
      <c r="S512" s="47" t="s">
        <v>179</v>
      </c>
      <c r="T512" s="49">
        <v>7.93</v>
      </c>
      <c r="U512" s="51">
        <v>3.4150000000000005</v>
      </c>
      <c r="V512" s="47" t="str">
        <f>RIGHT(S512, LEN(S512)-7)</f>
        <v>Quản Trị Du Lịch &amp; Khách Sạn (Đại Học)</v>
      </c>
    </row>
    <row r="513" spans="1:22" s="52" customFormat="1" ht="15" x14ac:dyDescent="0.25">
      <c r="A513" s="44">
        <f t="shared" si="14"/>
        <v>502</v>
      </c>
      <c r="B513" s="45" t="s">
        <v>1033</v>
      </c>
      <c r="C513" s="45" t="s">
        <v>1034</v>
      </c>
      <c r="D513" s="46">
        <v>38952</v>
      </c>
      <c r="E513" s="47" t="s">
        <v>1776</v>
      </c>
      <c r="F513" s="48">
        <v>19</v>
      </c>
      <c r="G513" s="48">
        <v>6.83</v>
      </c>
      <c r="H513" s="48">
        <v>2.76</v>
      </c>
      <c r="I513" s="48">
        <v>19</v>
      </c>
      <c r="J513" s="48">
        <v>4.08</v>
      </c>
      <c r="K513" s="48">
        <v>1.21</v>
      </c>
      <c r="L513" s="49">
        <f>ROUND(T513,2)</f>
        <v>5.46</v>
      </c>
      <c r="M513" s="49">
        <f>ROUND(U513,2)</f>
        <v>1.99</v>
      </c>
      <c r="N513" s="44" t="str">
        <f t="shared" si="15"/>
        <v>Yếu</v>
      </c>
      <c r="O513" s="44" t="s">
        <v>57</v>
      </c>
      <c r="P513" s="50"/>
      <c r="Q513" s="44">
        <v>75</v>
      </c>
      <c r="R513" s="47" t="s">
        <v>1794</v>
      </c>
      <c r="S513" s="47" t="s">
        <v>179</v>
      </c>
      <c r="T513" s="49">
        <v>5.455000000000001</v>
      </c>
      <c r="U513" s="51">
        <v>1.9849999999999999</v>
      </c>
      <c r="V513" s="47" t="str">
        <f>RIGHT(S513, LEN(S513)-7)</f>
        <v>Quản Trị Du Lịch &amp; Khách Sạn (Đại Học)</v>
      </c>
    </row>
    <row r="514" spans="1:22" s="52" customFormat="1" ht="15" x14ac:dyDescent="0.25">
      <c r="A514" s="44">
        <f t="shared" si="14"/>
        <v>503</v>
      </c>
      <c r="B514" s="45" t="s">
        <v>1035</v>
      </c>
      <c r="C514" s="45" t="s">
        <v>1036</v>
      </c>
      <c r="D514" s="46">
        <v>38825</v>
      </c>
      <c r="E514" s="47" t="s">
        <v>1776</v>
      </c>
      <c r="F514" s="48">
        <v>19</v>
      </c>
      <c r="G514" s="48">
        <v>7.18</v>
      </c>
      <c r="H514" s="48">
        <v>2.99</v>
      </c>
      <c r="I514" s="48">
        <v>19</v>
      </c>
      <c r="J514" s="48">
        <v>7.41</v>
      </c>
      <c r="K514" s="48">
        <v>3.1</v>
      </c>
      <c r="L514" s="49">
        <f>ROUND(T514,2)</f>
        <v>7.3</v>
      </c>
      <c r="M514" s="49">
        <f>ROUND(U514,2)</f>
        <v>3.05</v>
      </c>
      <c r="N514" s="44" t="str">
        <f t="shared" si="15"/>
        <v>Khá</v>
      </c>
      <c r="O514" s="44" t="s">
        <v>21</v>
      </c>
      <c r="P514" s="50"/>
      <c r="Q514" s="44">
        <v>82.5</v>
      </c>
      <c r="R514" s="47" t="s">
        <v>1794</v>
      </c>
      <c r="S514" s="47" t="s">
        <v>179</v>
      </c>
      <c r="T514" s="49">
        <v>7.294999999999999</v>
      </c>
      <c r="U514" s="51">
        <v>3.0450000000000004</v>
      </c>
      <c r="V514" s="47" t="str">
        <f>RIGHT(S514, LEN(S514)-7)</f>
        <v>Quản Trị Du Lịch &amp; Khách Sạn (Đại Học)</v>
      </c>
    </row>
    <row r="515" spans="1:22" s="52" customFormat="1" ht="15" x14ac:dyDescent="0.25">
      <c r="A515" s="44">
        <f t="shared" si="14"/>
        <v>504</v>
      </c>
      <c r="B515" s="45" t="s">
        <v>1037</v>
      </c>
      <c r="C515" s="45" t="s">
        <v>1038</v>
      </c>
      <c r="D515" s="46">
        <v>38823</v>
      </c>
      <c r="E515" s="47" t="s">
        <v>1774</v>
      </c>
      <c r="F515" s="48">
        <v>14</v>
      </c>
      <c r="G515" s="48">
        <v>4.24</v>
      </c>
      <c r="H515" s="48">
        <v>1.4</v>
      </c>
      <c r="I515" s="48">
        <v>12</v>
      </c>
      <c r="J515" s="48">
        <v>1.22</v>
      </c>
      <c r="K515" s="48">
        <v>0.41</v>
      </c>
      <c r="L515" s="49">
        <f>ROUND(T515,2)</f>
        <v>2.85</v>
      </c>
      <c r="M515" s="49">
        <f>ROUND(U515,2)</f>
        <v>0.94</v>
      </c>
      <c r="N515" s="44" t="str">
        <f t="shared" si="15"/>
        <v>Yếu</v>
      </c>
      <c r="O515" s="44" t="s">
        <v>70</v>
      </c>
      <c r="P515" s="50"/>
      <c r="Q515" s="44">
        <v>0</v>
      </c>
      <c r="R515" s="47" t="s">
        <v>1793</v>
      </c>
      <c r="S515" s="47" t="s">
        <v>179</v>
      </c>
      <c r="T515" s="49">
        <v>2.8461538461538463</v>
      </c>
      <c r="U515" s="51">
        <v>0.94307692307692292</v>
      </c>
      <c r="V515" s="47" t="str">
        <f>RIGHT(S515, LEN(S515)-7)</f>
        <v>Quản Trị Du Lịch &amp; Khách Sạn (Đại Học)</v>
      </c>
    </row>
    <row r="516" spans="1:22" s="52" customFormat="1" ht="15" x14ac:dyDescent="0.25">
      <c r="A516" s="44">
        <f t="shared" si="14"/>
        <v>505</v>
      </c>
      <c r="B516" s="45" t="s">
        <v>1039</v>
      </c>
      <c r="C516" s="45" t="s">
        <v>1040</v>
      </c>
      <c r="D516" s="46">
        <v>38587</v>
      </c>
      <c r="E516" s="47" t="s">
        <v>1778</v>
      </c>
      <c r="F516" s="48">
        <v>19</v>
      </c>
      <c r="G516" s="48">
        <v>6.22</v>
      </c>
      <c r="H516" s="48">
        <v>2.37</v>
      </c>
      <c r="I516" s="48">
        <v>19</v>
      </c>
      <c r="J516" s="48">
        <v>5.45</v>
      </c>
      <c r="K516" s="48">
        <v>1.85</v>
      </c>
      <c r="L516" s="49">
        <f>ROUND(T516,2)</f>
        <v>5.84</v>
      </c>
      <c r="M516" s="49">
        <f>ROUND(U516,2)</f>
        <v>2.11</v>
      </c>
      <c r="N516" s="44" t="str">
        <f t="shared" si="15"/>
        <v>Trung Bình</v>
      </c>
      <c r="O516" s="44" t="s">
        <v>23</v>
      </c>
      <c r="P516" s="50"/>
      <c r="Q516" s="44">
        <v>92.5</v>
      </c>
      <c r="R516" s="47" t="s">
        <v>1795</v>
      </c>
      <c r="S516" s="47" t="s">
        <v>179</v>
      </c>
      <c r="T516" s="49">
        <v>5.835</v>
      </c>
      <c r="U516" s="51">
        <v>2.1100000000000003</v>
      </c>
      <c r="V516" s="47" t="str">
        <f>RIGHT(S516, LEN(S516)-7)</f>
        <v>Quản Trị Du Lịch &amp; Khách Sạn (Đại Học)</v>
      </c>
    </row>
    <row r="517" spans="1:22" s="52" customFormat="1" ht="15" x14ac:dyDescent="0.25">
      <c r="A517" s="44">
        <f t="shared" si="14"/>
        <v>506</v>
      </c>
      <c r="B517" s="45" t="s">
        <v>1041</v>
      </c>
      <c r="C517" s="45" t="s">
        <v>1040</v>
      </c>
      <c r="D517" s="46">
        <v>38581</v>
      </c>
      <c r="E517" s="47" t="s">
        <v>1778</v>
      </c>
      <c r="F517" s="48">
        <v>27</v>
      </c>
      <c r="G517" s="48">
        <v>4.17</v>
      </c>
      <c r="H517" s="48">
        <v>1.64</v>
      </c>
      <c r="I517" s="48">
        <v>19</v>
      </c>
      <c r="J517" s="48">
        <v>4.1399999999999997</v>
      </c>
      <c r="K517" s="48">
        <v>1.38</v>
      </c>
      <c r="L517" s="49">
        <f>ROUND(T517,2)</f>
        <v>4.16</v>
      </c>
      <c r="M517" s="49">
        <f>ROUND(U517,2)</f>
        <v>1.53</v>
      </c>
      <c r="N517" s="44" t="str">
        <f t="shared" si="15"/>
        <v>Yếu</v>
      </c>
      <c r="O517" s="44" t="s">
        <v>62</v>
      </c>
      <c r="P517" s="50"/>
      <c r="Q517" s="44">
        <v>37.5</v>
      </c>
      <c r="R517" s="47" t="s">
        <v>1795</v>
      </c>
      <c r="S517" s="47" t="s">
        <v>179</v>
      </c>
      <c r="T517" s="49">
        <v>4.1576086956521738</v>
      </c>
      <c r="U517" s="51">
        <v>1.5326086956521738</v>
      </c>
      <c r="V517" s="47" t="str">
        <f>RIGHT(S517, LEN(S517)-7)</f>
        <v>Quản Trị Du Lịch &amp; Khách Sạn (Đại Học)</v>
      </c>
    </row>
    <row r="518" spans="1:22" s="52" customFormat="1" ht="15" x14ac:dyDescent="0.25">
      <c r="A518" s="44">
        <f t="shared" si="14"/>
        <v>507</v>
      </c>
      <c r="B518" s="45" t="s">
        <v>1042</v>
      </c>
      <c r="C518" s="45" t="s">
        <v>1043</v>
      </c>
      <c r="D518" s="46">
        <v>38646</v>
      </c>
      <c r="E518" s="47" t="s">
        <v>1766</v>
      </c>
      <c r="F518" s="48">
        <v>0</v>
      </c>
      <c r="G518" s="48">
        <v>0</v>
      </c>
      <c r="H518" s="48">
        <v>0</v>
      </c>
      <c r="I518" s="48">
        <v>18</v>
      </c>
      <c r="J518" s="48">
        <v>0.95</v>
      </c>
      <c r="K518" s="48">
        <v>0.33</v>
      </c>
      <c r="L518" s="49">
        <f>ROUND(T518,2)</f>
        <v>0.95</v>
      </c>
      <c r="M518" s="49">
        <f>ROUND(U518,2)</f>
        <v>0.33</v>
      </c>
      <c r="N518" s="44" t="str">
        <f t="shared" si="15"/>
        <v>Yếu</v>
      </c>
      <c r="O518" s="44" t="s">
        <v>63</v>
      </c>
      <c r="P518" s="50"/>
      <c r="Q518" s="44">
        <v>62.5</v>
      </c>
      <c r="R518" s="47" t="s">
        <v>1788</v>
      </c>
      <c r="S518" s="47" t="s">
        <v>179</v>
      </c>
      <c r="T518" s="49">
        <v>0.94999999999999984</v>
      </c>
      <c r="U518" s="51">
        <v>0.33</v>
      </c>
      <c r="V518" s="47" t="str">
        <f>RIGHT(S518, LEN(S518)-7)</f>
        <v>Quản Trị Du Lịch &amp; Khách Sạn (Đại Học)</v>
      </c>
    </row>
    <row r="519" spans="1:22" s="52" customFormat="1" ht="15" x14ac:dyDescent="0.25">
      <c r="A519" s="44">
        <f t="shared" si="14"/>
        <v>508</v>
      </c>
      <c r="B519" s="45" t="s">
        <v>1044</v>
      </c>
      <c r="C519" s="45" t="s">
        <v>1045</v>
      </c>
      <c r="D519" s="46">
        <v>38992</v>
      </c>
      <c r="E519" s="47" t="s">
        <v>1778</v>
      </c>
      <c r="F519" s="48">
        <v>19</v>
      </c>
      <c r="G519" s="48">
        <v>7.05</v>
      </c>
      <c r="H519" s="48">
        <v>2.85</v>
      </c>
      <c r="I519" s="48">
        <v>19</v>
      </c>
      <c r="J519" s="48">
        <v>5.53</v>
      </c>
      <c r="K519" s="48">
        <v>1.91</v>
      </c>
      <c r="L519" s="49">
        <f>ROUND(T519,2)</f>
        <v>6.29</v>
      </c>
      <c r="M519" s="49">
        <f>ROUND(U519,2)</f>
        <v>2.38</v>
      </c>
      <c r="N519" s="44" t="str">
        <f t="shared" si="15"/>
        <v>Trung Bình</v>
      </c>
      <c r="O519" s="44" t="s">
        <v>23</v>
      </c>
      <c r="P519" s="50"/>
      <c r="Q519" s="44">
        <v>90</v>
      </c>
      <c r="R519" s="47" t="s">
        <v>1795</v>
      </c>
      <c r="S519" s="47" t="s">
        <v>179</v>
      </c>
      <c r="T519" s="49">
        <v>6.2899999999999991</v>
      </c>
      <c r="U519" s="51">
        <v>2.38</v>
      </c>
      <c r="V519" s="47" t="str">
        <f>RIGHT(S519, LEN(S519)-7)</f>
        <v>Quản Trị Du Lịch &amp; Khách Sạn (Đại Học)</v>
      </c>
    </row>
    <row r="520" spans="1:22" s="52" customFormat="1" ht="15" x14ac:dyDescent="0.25">
      <c r="A520" s="44">
        <f t="shared" si="14"/>
        <v>509</v>
      </c>
      <c r="B520" s="45" t="s">
        <v>1046</v>
      </c>
      <c r="C520" s="45" t="s">
        <v>1047</v>
      </c>
      <c r="D520" s="46">
        <v>39044</v>
      </c>
      <c r="E520" s="47" t="s">
        <v>1775</v>
      </c>
      <c r="F520" s="48">
        <v>17</v>
      </c>
      <c r="G520" s="48">
        <v>7.12</v>
      </c>
      <c r="H520" s="48">
        <v>2.89</v>
      </c>
      <c r="I520" s="48">
        <v>19</v>
      </c>
      <c r="J520" s="48">
        <v>6.34</v>
      </c>
      <c r="K520" s="48">
        <v>2.42</v>
      </c>
      <c r="L520" s="49">
        <f>ROUND(T520,2)</f>
        <v>6.71</v>
      </c>
      <c r="M520" s="49">
        <f>ROUND(U520,2)</f>
        <v>2.64</v>
      </c>
      <c r="N520" s="44" t="str">
        <f t="shared" si="15"/>
        <v>Trung Bình</v>
      </c>
      <c r="O520" s="44" t="s">
        <v>57</v>
      </c>
      <c r="P520" s="50"/>
      <c r="Q520" s="44">
        <v>77</v>
      </c>
      <c r="R520" s="47" t="s">
        <v>1791</v>
      </c>
      <c r="S520" s="47" t="s">
        <v>179</v>
      </c>
      <c r="T520" s="49">
        <v>6.708333333333333</v>
      </c>
      <c r="U520" s="51">
        <v>2.6419444444444444</v>
      </c>
      <c r="V520" s="47" t="str">
        <f>RIGHT(S520, LEN(S520)-7)</f>
        <v>Quản Trị Du Lịch &amp; Khách Sạn (Đại Học)</v>
      </c>
    </row>
    <row r="521" spans="1:22" s="52" customFormat="1" ht="15" x14ac:dyDescent="0.25">
      <c r="A521" s="44">
        <f t="shared" si="14"/>
        <v>510</v>
      </c>
      <c r="B521" s="45" t="s">
        <v>1048</v>
      </c>
      <c r="C521" s="45" t="s">
        <v>1049</v>
      </c>
      <c r="D521" s="46">
        <v>38887</v>
      </c>
      <c r="E521" s="47" t="s">
        <v>1773</v>
      </c>
      <c r="F521" s="48">
        <v>19</v>
      </c>
      <c r="G521" s="48">
        <v>6.75</v>
      </c>
      <c r="H521" s="48">
        <v>2.73</v>
      </c>
      <c r="I521" s="48">
        <v>19</v>
      </c>
      <c r="J521" s="48">
        <v>6.25</v>
      </c>
      <c r="K521" s="48">
        <v>2.37</v>
      </c>
      <c r="L521" s="49">
        <f>ROUND(T521,2)</f>
        <v>6.5</v>
      </c>
      <c r="M521" s="49">
        <f>ROUND(U521,2)</f>
        <v>2.5499999999999998</v>
      </c>
      <c r="N521" s="44" t="str">
        <f t="shared" si="15"/>
        <v>Trung Bình</v>
      </c>
      <c r="O521" s="44" t="s">
        <v>23</v>
      </c>
      <c r="P521" s="50"/>
      <c r="Q521" s="44">
        <v>90</v>
      </c>
      <c r="R521" s="47" t="s">
        <v>1792</v>
      </c>
      <c r="S521" s="47" t="s">
        <v>179</v>
      </c>
      <c r="T521" s="49">
        <v>6.5</v>
      </c>
      <c r="U521" s="51">
        <v>2.5500000000000003</v>
      </c>
      <c r="V521" s="47" t="str">
        <f>RIGHT(S521, LEN(S521)-7)</f>
        <v>Quản Trị Du Lịch &amp; Khách Sạn (Đại Học)</v>
      </c>
    </row>
    <row r="522" spans="1:22" s="52" customFormat="1" ht="15" x14ac:dyDescent="0.25">
      <c r="A522" s="44">
        <f t="shared" si="14"/>
        <v>511</v>
      </c>
      <c r="B522" s="45" t="s">
        <v>1050</v>
      </c>
      <c r="C522" s="45" t="s">
        <v>1051</v>
      </c>
      <c r="D522" s="46">
        <v>38718</v>
      </c>
      <c r="E522" s="47" t="s">
        <v>1779</v>
      </c>
      <c r="F522" s="48">
        <v>17</v>
      </c>
      <c r="G522" s="48">
        <v>5.92</v>
      </c>
      <c r="H522" s="48">
        <v>2.0699999999999998</v>
      </c>
      <c r="I522" s="48">
        <v>19</v>
      </c>
      <c r="J522" s="48">
        <v>5.45</v>
      </c>
      <c r="K522" s="48">
        <v>1.96</v>
      </c>
      <c r="L522" s="49">
        <f>ROUND(T522,2)</f>
        <v>5.67</v>
      </c>
      <c r="M522" s="49">
        <f>ROUND(U522,2)</f>
        <v>2.0099999999999998</v>
      </c>
      <c r="N522" s="44" t="str">
        <f t="shared" si="15"/>
        <v>Trung Bình</v>
      </c>
      <c r="O522" s="44" t="s">
        <v>21</v>
      </c>
      <c r="P522" s="50"/>
      <c r="Q522" s="44">
        <v>82.5</v>
      </c>
      <c r="R522" s="47" t="s">
        <v>1790</v>
      </c>
      <c r="S522" s="47" t="s">
        <v>179</v>
      </c>
      <c r="T522" s="49">
        <v>5.6719444444444447</v>
      </c>
      <c r="U522" s="51">
        <v>2.0119444444444445</v>
      </c>
      <c r="V522" s="47" t="str">
        <f>RIGHT(S522, LEN(S522)-7)</f>
        <v>Quản Trị Du Lịch &amp; Khách Sạn (Đại Học)</v>
      </c>
    </row>
    <row r="523" spans="1:22" s="52" customFormat="1" ht="15" x14ac:dyDescent="0.25">
      <c r="A523" s="44">
        <f t="shared" si="14"/>
        <v>512</v>
      </c>
      <c r="B523" s="45" t="s">
        <v>177</v>
      </c>
      <c r="C523" s="45" t="s">
        <v>178</v>
      </c>
      <c r="D523" s="46">
        <v>38848</v>
      </c>
      <c r="E523" s="47" t="s">
        <v>1778</v>
      </c>
      <c r="F523" s="48">
        <v>19</v>
      </c>
      <c r="G523" s="48">
        <v>8.4600000000000009</v>
      </c>
      <c r="H523" s="48">
        <v>3.71</v>
      </c>
      <c r="I523" s="48">
        <v>18</v>
      </c>
      <c r="J523" s="48">
        <v>8.2100000000000009</v>
      </c>
      <c r="K523" s="48">
        <v>3.38</v>
      </c>
      <c r="L523" s="49">
        <f>ROUND(T523,2)</f>
        <v>8.34</v>
      </c>
      <c r="M523" s="49">
        <f>ROUND(U523,2)</f>
        <v>3.55</v>
      </c>
      <c r="N523" s="44" t="str">
        <f t="shared" si="15"/>
        <v>Giỏi</v>
      </c>
      <c r="O523" s="44" t="s">
        <v>23</v>
      </c>
      <c r="P523" s="50" t="s">
        <v>1758</v>
      </c>
      <c r="Q523" s="44">
        <v>100</v>
      </c>
      <c r="R523" s="47" t="s">
        <v>1795</v>
      </c>
      <c r="S523" s="47" t="s">
        <v>179</v>
      </c>
      <c r="T523" s="49">
        <v>8.3383783783783798</v>
      </c>
      <c r="U523" s="51">
        <v>3.5494594594594591</v>
      </c>
      <c r="V523" s="47" t="str">
        <f>RIGHT(S523, LEN(S523)-7)</f>
        <v>Quản Trị Du Lịch &amp; Khách Sạn (Đại Học)</v>
      </c>
    </row>
    <row r="524" spans="1:22" s="52" customFormat="1" ht="15" x14ac:dyDescent="0.25">
      <c r="A524" s="44">
        <f t="shared" si="14"/>
        <v>513</v>
      </c>
      <c r="B524" s="45" t="s">
        <v>1052</v>
      </c>
      <c r="C524" s="45" t="s">
        <v>1053</v>
      </c>
      <c r="D524" s="46">
        <v>38778</v>
      </c>
      <c r="E524" s="47" t="s">
        <v>1775</v>
      </c>
      <c r="F524" s="48">
        <v>17</v>
      </c>
      <c r="G524" s="48">
        <v>3.94</v>
      </c>
      <c r="H524" s="48">
        <v>1.1299999999999999</v>
      </c>
      <c r="I524" s="48">
        <v>17</v>
      </c>
      <c r="J524" s="48">
        <v>6.37</v>
      </c>
      <c r="K524" s="48">
        <v>2.46</v>
      </c>
      <c r="L524" s="49">
        <f>ROUND(T524,2)</f>
        <v>5.16</v>
      </c>
      <c r="M524" s="49">
        <f>ROUND(U524,2)</f>
        <v>1.8</v>
      </c>
      <c r="N524" s="44" t="str">
        <f t="shared" si="15"/>
        <v>Yếu</v>
      </c>
      <c r="O524" s="44" t="s">
        <v>21</v>
      </c>
      <c r="P524" s="50"/>
      <c r="Q524" s="44">
        <v>86</v>
      </c>
      <c r="R524" s="47" t="s">
        <v>1791</v>
      </c>
      <c r="S524" s="47" t="s">
        <v>179</v>
      </c>
      <c r="T524" s="49">
        <v>5.1550000000000002</v>
      </c>
      <c r="U524" s="51">
        <v>1.7949999999999999</v>
      </c>
      <c r="V524" s="47" t="str">
        <f>RIGHT(S524, LEN(S524)-7)</f>
        <v>Quản Trị Du Lịch &amp; Khách Sạn (Đại Học)</v>
      </c>
    </row>
    <row r="525" spans="1:22" s="52" customFormat="1" ht="15" x14ac:dyDescent="0.25">
      <c r="A525" s="44">
        <f t="shared" ref="A525:A588" si="16">A524+1</f>
        <v>514</v>
      </c>
      <c r="B525" s="45" t="s">
        <v>1054</v>
      </c>
      <c r="C525" s="45" t="s">
        <v>1055</v>
      </c>
      <c r="D525" s="46">
        <v>38939</v>
      </c>
      <c r="E525" s="47" t="s">
        <v>1780</v>
      </c>
      <c r="F525" s="48">
        <v>17</v>
      </c>
      <c r="G525" s="48">
        <v>7.01</v>
      </c>
      <c r="H525" s="48">
        <v>2.86</v>
      </c>
      <c r="I525" s="48">
        <v>19</v>
      </c>
      <c r="J525" s="48">
        <v>4.38</v>
      </c>
      <c r="K525" s="48">
        <v>1.56</v>
      </c>
      <c r="L525" s="49">
        <f>ROUND(T525,2)</f>
        <v>5.62</v>
      </c>
      <c r="M525" s="49">
        <f>ROUND(U525,2)</f>
        <v>2.17</v>
      </c>
      <c r="N525" s="44" t="str">
        <f t="shared" ref="N525:N588" si="17">IF(M525&gt;=3.68,"Xuất sắc",IF(M525&gt;=3.34,"Giỏi",IF(M525&gt;=2.68,"Khá",IF(M525&gt;=2,"Trung Bình",IF(M525&lt;2,"Yếu")))))</f>
        <v>Trung Bình</v>
      </c>
      <c r="O525" s="44" t="s">
        <v>62</v>
      </c>
      <c r="P525" s="50"/>
      <c r="Q525" s="44">
        <v>35</v>
      </c>
      <c r="R525" s="47" t="s">
        <v>1793</v>
      </c>
      <c r="S525" s="47" t="s">
        <v>179</v>
      </c>
      <c r="T525" s="49">
        <v>5.621944444444444</v>
      </c>
      <c r="U525" s="51">
        <v>2.1738888888888885</v>
      </c>
      <c r="V525" s="47" t="str">
        <f>RIGHT(S525, LEN(S525)-7)</f>
        <v>Quản Trị Du Lịch &amp; Khách Sạn (Đại Học)</v>
      </c>
    </row>
    <row r="526" spans="1:22" s="52" customFormat="1" ht="15" x14ac:dyDescent="0.25">
      <c r="A526" s="44">
        <f t="shared" si="16"/>
        <v>515</v>
      </c>
      <c r="B526" s="45" t="s">
        <v>1056</v>
      </c>
      <c r="C526" s="45" t="s">
        <v>1057</v>
      </c>
      <c r="D526" s="46">
        <v>38908</v>
      </c>
      <c r="E526" s="47" t="s">
        <v>1778</v>
      </c>
      <c r="F526" s="48">
        <v>17</v>
      </c>
      <c r="G526" s="48">
        <v>5.38</v>
      </c>
      <c r="H526" s="48">
        <v>1.85</v>
      </c>
      <c r="I526" s="48">
        <v>14</v>
      </c>
      <c r="J526" s="48">
        <v>5.18</v>
      </c>
      <c r="K526" s="48">
        <v>2</v>
      </c>
      <c r="L526" s="49">
        <f>ROUND(T526,2)</f>
        <v>5.29</v>
      </c>
      <c r="M526" s="49">
        <f>ROUND(U526,2)</f>
        <v>1.92</v>
      </c>
      <c r="N526" s="44" t="str">
        <f t="shared" si="17"/>
        <v>Yếu</v>
      </c>
      <c r="O526" s="44" t="s">
        <v>21</v>
      </c>
      <c r="P526" s="50"/>
      <c r="Q526" s="44">
        <v>87.5</v>
      </c>
      <c r="R526" s="47" t="s">
        <v>1795</v>
      </c>
      <c r="S526" s="47" t="s">
        <v>179</v>
      </c>
      <c r="T526" s="49">
        <v>5.2896774193548382</v>
      </c>
      <c r="U526" s="51">
        <v>1.917741935483871</v>
      </c>
      <c r="V526" s="47" t="str">
        <f>RIGHT(S526, LEN(S526)-7)</f>
        <v>Quản Trị Du Lịch &amp; Khách Sạn (Đại Học)</v>
      </c>
    </row>
    <row r="527" spans="1:22" s="52" customFormat="1" ht="15" x14ac:dyDescent="0.25">
      <c r="A527" s="44">
        <f t="shared" si="16"/>
        <v>516</v>
      </c>
      <c r="B527" s="45" t="s">
        <v>1058</v>
      </c>
      <c r="C527" s="45" t="s">
        <v>1059</v>
      </c>
      <c r="D527" s="46">
        <v>38831</v>
      </c>
      <c r="E527" s="47" t="s">
        <v>1775</v>
      </c>
      <c r="F527" s="48">
        <v>17</v>
      </c>
      <c r="G527" s="48">
        <v>5.85</v>
      </c>
      <c r="H527" s="48">
        <v>2.17</v>
      </c>
      <c r="I527" s="48">
        <v>19</v>
      </c>
      <c r="J527" s="48">
        <v>5.33</v>
      </c>
      <c r="K527" s="48">
        <v>2.08</v>
      </c>
      <c r="L527" s="49">
        <f>ROUND(T527,2)</f>
        <v>5.58</v>
      </c>
      <c r="M527" s="49">
        <f>ROUND(U527,2)</f>
        <v>2.12</v>
      </c>
      <c r="N527" s="44" t="str">
        <f t="shared" si="17"/>
        <v>Trung Bình</v>
      </c>
      <c r="O527" s="44" t="s">
        <v>57</v>
      </c>
      <c r="P527" s="50"/>
      <c r="Q527" s="44">
        <v>74.5</v>
      </c>
      <c r="R527" s="47" t="s">
        <v>1791</v>
      </c>
      <c r="S527" s="47" t="s">
        <v>179</v>
      </c>
      <c r="T527" s="49">
        <v>5.5755555555555549</v>
      </c>
      <c r="U527" s="51">
        <v>2.1225000000000001</v>
      </c>
      <c r="V527" s="47" t="str">
        <f>RIGHT(S527, LEN(S527)-7)</f>
        <v>Quản Trị Du Lịch &amp; Khách Sạn (Đại Học)</v>
      </c>
    </row>
    <row r="528" spans="1:22" s="52" customFormat="1" ht="15" x14ac:dyDescent="0.25">
      <c r="A528" s="44">
        <f t="shared" si="16"/>
        <v>517</v>
      </c>
      <c r="B528" s="45" t="s">
        <v>1060</v>
      </c>
      <c r="C528" s="45" t="s">
        <v>1061</v>
      </c>
      <c r="D528" s="46">
        <v>39157</v>
      </c>
      <c r="E528" s="47" t="s">
        <v>1781</v>
      </c>
      <c r="F528" s="48">
        <v>13</v>
      </c>
      <c r="G528" s="48">
        <v>8.65</v>
      </c>
      <c r="H528" s="48">
        <v>3.77</v>
      </c>
      <c r="I528" s="48">
        <v>16</v>
      </c>
      <c r="J528" s="48">
        <v>7.84</v>
      </c>
      <c r="K528" s="48">
        <v>3.35</v>
      </c>
      <c r="L528" s="49">
        <f>ROUND(T528,2)</f>
        <v>8.1999999999999993</v>
      </c>
      <c r="M528" s="49">
        <f>ROUND(U528,2)</f>
        <v>3.54</v>
      </c>
      <c r="N528" s="44" t="str">
        <f t="shared" si="17"/>
        <v>Giỏi</v>
      </c>
      <c r="O528" s="44" t="s">
        <v>23</v>
      </c>
      <c r="P528" s="50" t="s">
        <v>1758</v>
      </c>
      <c r="Q528" s="44">
        <v>90</v>
      </c>
      <c r="R528" s="47" t="s">
        <v>1795</v>
      </c>
      <c r="S528" s="47" t="s">
        <v>1757</v>
      </c>
      <c r="T528" s="49">
        <v>8.2031034482758614</v>
      </c>
      <c r="U528" s="51">
        <v>3.5382758620689656</v>
      </c>
      <c r="V528" s="47" t="str">
        <f>RIGHT(S528, LEN(S528)-7)</f>
        <v>Quản Trị Du Lịch &amp; Khách Sạn (Đại Học)</v>
      </c>
    </row>
    <row r="529" spans="1:22" s="52" customFormat="1" ht="15" x14ac:dyDescent="0.25">
      <c r="A529" s="44">
        <f t="shared" si="16"/>
        <v>518</v>
      </c>
      <c r="B529" s="45" t="s">
        <v>1062</v>
      </c>
      <c r="C529" s="45" t="s">
        <v>1063</v>
      </c>
      <c r="D529" s="46">
        <v>39408</v>
      </c>
      <c r="E529" s="47" t="s">
        <v>1782</v>
      </c>
      <c r="F529" s="48">
        <v>13</v>
      </c>
      <c r="G529" s="48">
        <v>6.52</v>
      </c>
      <c r="H529" s="48">
        <v>2.66</v>
      </c>
      <c r="I529" s="48">
        <v>17</v>
      </c>
      <c r="J529" s="48">
        <v>6.29</v>
      </c>
      <c r="K529" s="48">
        <v>2.34</v>
      </c>
      <c r="L529" s="49">
        <f>ROUND(T529,2)</f>
        <v>6.39</v>
      </c>
      <c r="M529" s="49">
        <f>ROUND(U529,2)</f>
        <v>2.48</v>
      </c>
      <c r="N529" s="44" t="str">
        <f t="shared" si="17"/>
        <v>Trung Bình</v>
      </c>
      <c r="O529" s="44" t="s">
        <v>23</v>
      </c>
      <c r="P529" s="50"/>
      <c r="Q529" s="44">
        <v>95</v>
      </c>
      <c r="R529" s="47" t="s">
        <v>1794</v>
      </c>
      <c r="S529" s="47" t="s">
        <v>1757</v>
      </c>
      <c r="T529" s="49">
        <v>6.3896666666666668</v>
      </c>
      <c r="U529" s="51">
        <v>2.4786666666666668</v>
      </c>
      <c r="V529" s="47" t="str">
        <f>RIGHT(S529, LEN(S529)-7)</f>
        <v>Quản Trị Du Lịch &amp; Khách Sạn (Đại Học)</v>
      </c>
    </row>
    <row r="530" spans="1:22" s="52" customFormat="1" ht="15" x14ac:dyDescent="0.25">
      <c r="A530" s="44">
        <f t="shared" si="16"/>
        <v>519</v>
      </c>
      <c r="B530" s="45" t="s">
        <v>1064</v>
      </c>
      <c r="C530" s="45" t="s">
        <v>1065</v>
      </c>
      <c r="D530" s="46">
        <v>38195</v>
      </c>
      <c r="E530" s="47" t="s">
        <v>1783</v>
      </c>
      <c r="F530" s="48">
        <v>24</v>
      </c>
      <c r="G530" s="48">
        <v>7.69</v>
      </c>
      <c r="H530" s="48">
        <v>3.27</v>
      </c>
      <c r="I530" s="48">
        <v>17</v>
      </c>
      <c r="J530" s="48">
        <v>8.27</v>
      </c>
      <c r="K530" s="48">
        <v>3.54</v>
      </c>
      <c r="L530" s="49">
        <f>ROUND(T530,2)</f>
        <v>7.93</v>
      </c>
      <c r="M530" s="49">
        <f>ROUND(U530,2)</f>
        <v>3.38</v>
      </c>
      <c r="N530" s="44" t="str">
        <f t="shared" si="17"/>
        <v>Giỏi</v>
      </c>
      <c r="O530" s="44" t="s">
        <v>23</v>
      </c>
      <c r="P530" s="50" t="s">
        <v>1758</v>
      </c>
      <c r="Q530" s="44">
        <v>90</v>
      </c>
      <c r="R530" s="47" t="s">
        <v>1794</v>
      </c>
      <c r="S530" s="47" t="s">
        <v>1757</v>
      </c>
      <c r="T530" s="49">
        <v>7.9304878048780481</v>
      </c>
      <c r="U530" s="51">
        <v>3.381951219512195</v>
      </c>
      <c r="V530" s="47" t="str">
        <f>RIGHT(S530, LEN(S530)-7)</f>
        <v>Quản Trị Du Lịch &amp; Khách Sạn (Đại Học)</v>
      </c>
    </row>
    <row r="531" spans="1:22" s="52" customFormat="1" ht="15" x14ac:dyDescent="0.25">
      <c r="A531" s="44">
        <f t="shared" si="16"/>
        <v>520</v>
      </c>
      <c r="B531" s="45" t="s">
        <v>1066</v>
      </c>
      <c r="C531" s="45" t="s">
        <v>1067</v>
      </c>
      <c r="D531" s="46">
        <v>39275</v>
      </c>
      <c r="E531" s="47" t="s">
        <v>1781</v>
      </c>
      <c r="F531" s="48">
        <v>13</v>
      </c>
      <c r="G531" s="48">
        <v>8.26</v>
      </c>
      <c r="H531" s="48">
        <v>3.66</v>
      </c>
      <c r="I531" s="48">
        <v>16</v>
      </c>
      <c r="J531" s="48">
        <v>7.66</v>
      </c>
      <c r="K531" s="48">
        <v>3.22</v>
      </c>
      <c r="L531" s="49">
        <f>ROUND(T531,2)</f>
        <v>7.93</v>
      </c>
      <c r="M531" s="49">
        <f>ROUND(U531,2)</f>
        <v>3.42</v>
      </c>
      <c r="N531" s="44" t="str">
        <f t="shared" si="17"/>
        <v>Giỏi</v>
      </c>
      <c r="O531" s="44" t="s">
        <v>21</v>
      </c>
      <c r="P531" s="50" t="s">
        <v>1758</v>
      </c>
      <c r="Q531" s="44">
        <v>85</v>
      </c>
      <c r="R531" s="47" t="s">
        <v>1795</v>
      </c>
      <c r="S531" s="47" t="s">
        <v>1757</v>
      </c>
      <c r="T531" s="49">
        <v>7.9289655172413793</v>
      </c>
      <c r="U531" s="51">
        <v>3.4172413793103447</v>
      </c>
      <c r="V531" s="47" t="str">
        <f>RIGHT(S531, LEN(S531)-7)</f>
        <v>Quản Trị Du Lịch &amp; Khách Sạn (Đại Học)</v>
      </c>
    </row>
    <row r="532" spans="1:22" s="52" customFormat="1" ht="15" x14ac:dyDescent="0.25">
      <c r="A532" s="44">
        <f t="shared" si="16"/>
        <v>521</v>
      </c>
      <c r="B532" s="45" t="s">
        <v>1068</v>
      </c>
      <c r="C532" s="45" t="s">
        <v>1069</v>
      </c>
      <c r="D532" s="46">
        <v>38852</v>
      </c>
      <c r="E532" s="47" t="s">
        <v>1784</v>
      </c>
      <c r="F532" s="48">
        <v>13</v>
      </c>
      <c r="G532" s="48">
        <v>7.93</v>
      </c>
      <c r="H532" s="48">
        <v>3.38</v>
      </c>
      <c r="I532" s="48">
        <v>16</v>
      </c>
      <c r="J532" s="48">
        <v>8.15</v>
      </c>
      <c r="K532" s="48">
        <v>3.58</v>
      </c>
      <c r="L532" s="49">
        <f>ROUND(T532,2)</f>
        <v>8.0500000000000007</v>
      </c>
      <c r="M532" s="49">
        <f>ROUND(U532,2)</f>
        <v>3.49</v>
      </c>
      <c r="N532" s="44" t="str">
        <f t="shared" si="17"/>
        <v>Giỏi</v>
      </c>
      <c r="O532" s="44" t="s">
        <v>23</v>
      </c>
      <c r="P532" s="50" t="s">
        <v>1758</v>
      </c>
      <c r="Q532" s="44">
        <v>90</v>
      </c>
      <c r="R532" s="47" t="s">
        <v>1796</v>
      </c>
      <c r="S532" s="47" t="s">
        <v>1757</v>
      </c>
      <c r="T532" s="49">
        <v>8.0513793103448279</v>
      </c>
      <c r="U532" s="51">
        <v>3.490344827586207</v>
      </c>
      <c r="V532" s="47" t="str">
        <f>RIGHT(S532, LEN(S532)-7)</f>
        <v>Quản Trị Du Lịch &amp; Khách Sạn (Đại Học)</v>
      </c>
    </row>
    <row r="533" spans="1:22" s="52" customFormat="1" ht="15" x14ac:dyDescent="0.25">
      <c r="A533" s="44">
        <f t="shared" si="16"/>
        <v>522</v>
      </c>
      <c r="B533" s="45" t="s">
        <v>1070</v>
      </c>
      <c r="C533" s="45" t="s">
        <v>1071</v>
      </c>
      <c r="D533" s="46">
        <v>39378</v>
      </c>
      <c r="E533" s="47" t="s">
        <v>1782</v>
      </c>
      <c r="F533" s="48">
        <v>13</v>
      </c>
      <c r="G533" s="48">
        <v>7.64</v>
      </c>
      <c r="H533" s="48">
        <v>3.3</v>
      </c>
      <c r="I533" s="48">
        <v>17</v>
      </c>
      <c r="J533" s="48">
        <v>6.56</v>
      </c>
      <c r="K533" s="48">
        <v>2.6</v>
      </c>
      <c r="L533" s="49">
        <f>ROUND(T533,2)</f>
        <v>7.03</v>
      </c>
      <c r="M533" s="49">
        <f>ROUND(U533,2)</f>
        <v>2.9</v>
      </c>
      <c r="N533" s="44" t="str">
        <f t="shared" si="17"/>
        <v>Khá</v>
      </c>
      <c r="O533" s="44" t="s">
        <v>23</v>
      </c>
      <c r="P533" s="50"/>
      <c r="Q533" s="44">
        <v>90</v>
      </c>
      <c r="R533" s="47" t="s">
        <v>1794</v>
      </c>
      <c r="S533" s="47" t="s">
        <v>1757</v>
      </c>
      <c r="T533" s="49">
        <v>7.0279999999999996</v>
      </c>
      <c r="U533" s="51">
        <v>2.9033333333333333</v>
      </c>
      <c r="V533" s="47" t="str">
        <f>RIGHT(S533, LEN(S533)-7)</f>
        <v>Quản Trị Du Lịch &amp; Khách Sạn (Đại Học)</v>
      </c>
    </row>
    <row r="534" spans="1:22" s="52" customFormat="1" ht="15" x14ac:dyDescent="0.25">
      <c r="A534" s="44">
        <f t="shared" si="16"/>
        <v>523</v>
      </c>
      <c r="B534" s="45" t="s">
        <v>1072</v>
      </c>
      <c r="C534" s="45" t="s">
        <v>1073</v>
      </c>
      <c r="D534" s="46">
        <v>39102</v>
      </c>
      <c r="E534" s="47" t="s">
        <v>1784</v>
      </c>
      <c r="F534" s="48">
        <v>13</v>
      </c>
      <c r="G534" s="48">
        <v>6.11</v>
      </c>
      <c r="H534" s="48">
        <v>2.4500000000000002</v>
      </c>
      <c r="I534" s="48">
        <v>16</v>
      </c>
      <c r="J534" s="48">
        <v>6.42</v>
      </c>
      <c r="K534" s="48">
        <v>2.54</v>
      </c>
      <c r="L534" s="49">
        <f>ROUND(T534,2)</f>
        <v>6.28</v>
      </c>
      <c r="M534" s="49">
        <f>ROUND(U534,2)</f>
        <v>2.5</v>
      </c>
      <c r="N534" s="44" t="str">
        <f t="shared" si="17"/>
        <v>Trung Bình</v>
      </c>
      <c r="O534" s="44" t="s">
        <v>62</v>
      </c>
      <c r="P534" s="50"/>
      <c r="Q534" s="44">
        <v>40</v>
      </c>
      <c r="R534" s="47" t="s">
        <v>1796</v>
      </c>
      <c r="S534" s="47" t="s">
        <v>1757</v>
      </c>
      <c r="T534" s="49">
        <v>6.2810344827586206</v>
      </c>
      <c r="U534" s="51">
        <v>2.4996551724137932</v>
      </c>
      <c r="V534" s="47" t="str">
        <f>RIGHT(S534, LEN(S534)-7)</f>
        <v>Quản Trị Du Lịch &amp; Khách Sạn (Đại Học)</v>
      </c>
    </row>
    <row r="535" spans="1:22" s="52" customFormat="1" ht="15" x14ac:dyDescent="0.25">
      <c r="A535" s="44">
        <f t="shared" si="16"/>
        <v>524</v>
      </c>
      <c r="B535" s="45" t="s">
        <v>1074</v>
      </c>
      <c r="C535" s="45" t="s">
        <v>1075</v>
      </c>
      <c r="D535" s="46">
        <v>39345</v>
      </c>
      <c r="E535" s="47" t="s">
        <v>1785</v>
      </c>
      <c r="F535" s="48">
        <v>13</v>
      </c>
      <c r="G535" s="48">
        <v>9.0500000000000007</v>
      </c>
      <c r="H535" s="48">
        <v>3.97</v>
      </c>
      <c r="I535" s="48">
        <v>18</v>
      </c>
      <c r="J535" s="48">
        <v>8.59</v>
      </c>
      <c r="K535" s="48">
        <v>3.59</v>
      </c>
      <c r="L535" s="49">
        <f>ROUND(T535,2)</f>
        <v>8.7799999999999994</v>
      </c>
      <c r="M535" s="49">
        <f>ROUND(U535,2)</f>
        <v>3.75</v>
      </c>
      <c r="N535" s="44" t="str">
        <f t="shared" si="17"/>
        <v>Xuất sắc</v>
      </c>
      <c r="O535" s="44" t="s">
        <v>23</v>
      </c>
      <c r="P535" s="50" t="s">
        <v>1758</v>
      </c>
      <c r="Q535" s="44">
        <v>90</v>
      </c>
      <c r="R535" s="47" t="s">
        <v>1797</v>
      </c>
      <c r="S535" s="47" t="s">
        <v>1757</v>
      </c>
      <c r="T535" s="49">
        <v>8.7829032258064519</v>
      </c>
      <c r="U535" s="51">
        <v>3.7493548387096776</v>
      </c>
      <c r="V535" s="47" t="str">
        <f>RIGHT(S535, LEN(S535)-7)</f>
        <v>Quản Trị Du Lịch &amp; Khách Sạn (Đại Học)</v>
      </c>
    </row>
    <row r="536" spans="1:22" s="52" customFormat="1" ht="15" x14ac:dyDescent="0.25">
      <c r="A536" s="44">
        <f t="shared" si="16"/>
        <v>525</v>
      </c>
      <c r="B536" s="45" t="s">
        <v>1076</v>
      </c>
      <c r="C536" s="45" t="s">
        <v>1077</v>
      </c>
      <c r="D536" s="46">
        <v>39345</v>
      </c>
      <c r="E536" s="47" t="s">
        <v>1785</v>
      </c>
      <c r="F536" s="48">
        <v>13</v>
      </c>
      <c r="G536" s="48">
        <v>8.8800000000000008</v>
      </c>
      <c r="H536" s="48">
        <v>3.92</v>
      </c>
      <c r="I536" s="48">
        <v>18</v>
      </c>
      <c r="J536" s="48">
        <v>8.75</v>
      </c>
      <c r="K536" s="48">
        <v>3.74</v>
      </c>
      <c r="L536" s="49">
        <f>ROUND(T536,2)</f>
        <v>8.8000000000000007</v>
      </c>
      <c r="M536" s="49">
        <f>ROUND(U536,2)</f>
        <v>3.82</v>
      </c>
      <c r="N536" s="44" t="str">
        <f t="shared" si="17"/>
        <v>Xuất sắc</v>
      </c>
      <c r="O536" s="44" t="s">
        <v>23</v>
      </c>
      <c r="P536" s="50" t="s">
        <v>1758</v>
      </c>
      <c r="Q536" s="44">
        <v>100</v>
      </c>
      <c r="R536" s="47" t="s">
        <v>1797</v>
      </c>
      <c r="S536" s="47" t="s">
        <v>1757</v>
      </c>
      <c r="T536" s="49">
        <v>8.8045161290322582</v>
      </c>
      <c r="U536" s="51">
        <v>3.8154838709677419</v>
      </c>
      <c r="V536" s="47" t="str">
        <f>RIGHT(S536, LEN(S536)-7)</f>
        <v>Quản Trị Du Lịch &amp; Khách Sạn (Đại Học)</v>
      </c>
    </row>
    <row r="537" spans="1:22" s="52" customFormat="1" ht="15" x14ac:dyDescent="0.25">
      <c r="A537" s="44">
        <f t="shared" si="16"/>
        <v>526</v>
      </c>
      <c r="B537" s="45" t="s">
        <v>1078</v>
      </c>
      <c r="C537" s="45" t="s">
        <v>1079</v>
      </c>
      <c r="D537" s="46">
        <v>39378</v>
      </c>
      <c r="E537" s="47" t="s">
        <v>1786</v>
      </c>
      <c r="F537" s="48">
        <v>15</v>
      </c>
      <c r="G537" s="48">
        <v>5.38</v>
      </c>
      <c r="H537" s="48">
        <v>1.66</v>
      </c>
      <c r="I537" s="48">
        <v>20</v>
      </c>
      <c r="J537" s="48">
        <v>3.82</v>
      </c>
      <c r="K537" s="48">
        <v>1.3</v>
      </c>
      <c r="L537" s="49">
        <f>ROUND(T537,2)</f>
        <v>4.49</v>
      </c>
      <c r="M537" s="49">
        <f>ROUND(U537,2)</f>
        <v>1.45</v>
      </c>
      <c r="N537" s="44" t="str">
        <f t="shared" si="17"/>
        <v>Yếu</v>
      </c>
      <c r="O537" s="44" t="s">
        <v>62</v>
      </c>
      <c r="P537" s="50"/>
      <c r="Q537" s="44">
        <v>37.5</v>
      </c>
      <c r="R537" s="47" t="s">
        <v>1795</v>
      </c>
      <c r="S537" s="47" t="s">
        <v>1757</v>
      </c>
      <c r="T537" s="49">
        <v>4.4885714285714284</v>
      </c>
      <c r="U537" s="51">
        <v>1.4542857142857142</v>
      </c>
      <c r="V537" s="47" t="str">
        <f>RIGHT(S537, LEN(S537)-7)</f>
        <v>Quản Trị Du Lịch &amp; Khách Sạn (Đại Học)</v>
      </c>
    </row>
    <row r="538" spans="1:22" s="52" customFormat="1" ht="15" x14ac:dyDescent="0.25">
      <c r="A538" s="44">
        <f t="shared" si="16"/>
        <v>527</v>
      </c>
      <c r="B538" s="45" t="s">
        <v>1080</v>
      </c>
      <c r="C538" s="45" t="s">
        <v>1081</v>
      </c>
      <c r="D538" s="46">
        <v>39332</v>
      </c>
      <c r="E538" s="47" t="s">
        <v>1783</v>
      </c>
      <c r="F538" s="48">
        <v>13</v>
      </c>
      <c r="G538" s="48">
        <v>7.75</v>
      </c>
      <c r="H538" s="48">
        <v>3.4</v>
      </c>
      <c r="I538" s="48">
        <v>19</v>
      </c>
      <c r="J538" s="48">
        <v>6.82</v>
      </c>
      <c r="K538" s="48">
        <v>2.75</v>
      </c>
      <c r="L538" s="49">
        <f>ROUND(T538,2)</f>
        <v>7.2</v>
      </c>
      <c r="M538" s="49">
        <f>ROUND(U538,2)</f>
        <v>3.01</v>
      </c>
      <c r="N538" s="44" t="str">
        <f t="shared" si="17"/>
        <v>Khá</v>
      </c>
      <c r="O538" s="44" t="s">
        <v>62</v>
      </c>
      <c r="P538" s="50"/>
      <c r="Q538" s="44">
        <v>42.5</v>
      </c>
      <c r="R538" s="47" t="s">
        <v>1794</v>
      </c>
      <c r="S538" s="47" t="s">
        <v>1757</v>
      </c>
      <c r="T538" s="49">
        <v>7.1978125000000004</v>
      </c>
      <c r="U538" s="51">
        <v>3.0140624999999996</v>
      </c>
      <c r="V538" s="47" t="str">
        <f>RIGHT(S538, LEN(S538)-7)</f>
        <v>Quản Trị Du Lịch &amp; Khách Sạn (Đại Học)</v>
      </c>
    </row>
    <row r="539" spans="1:22" s="52" customFormat="1" ht="15" x14ac:dyDescent="0.25">
      <c r="A539" s="44">
        <f t="shared" si="16"/>
        <v>528</v>
      </c>
      <c r="B539" s="45" t="s">
        <v>1082</v>
      </c>
      <c r="C539" s="45" t="s">
        <v>1083</v>
      </c>
      <c r="D539" s="46">
        <v>39172</v>
      </c>
      <c r="E539" s="47" t="s">
        <v>1783</v>
      </c>
      <c r="F539" s="48">
        <v>13</v>
      </c>
      <c r="G539" s="48">
        <v>7.65</v>
      </c>
      <c r="H539" s="48">
        <v>3.23</v>
      </c>
      <c r="I539" s="48">
        <v>16</v>
      </c>
      <c r="J539" s="48">
        <v>7.69</v>
      </c>
      <c r="K539" s="48">
        <v>3.27</v>
      </c>
      <c r="L539" s="49">
        <f>ROUND(T539,2)</f>
        <v>7.67</v>
      </c>
      <c r="M539" s="49">
        <f>ROUND(U539,2)</f>
        <v>3.25</v>
      </c>
      <c r="N539" s="44" t="str">
        <f t="shared" si="17"/>
        <v>Khá</v>
      </c>
      <c r="O539" s="44" t="s">
        <v>23</v>
      </c>
      <c r="P539" s="50"/>
      <c r="Q539" s="44">
        <v>90</v>
      </c>
      <c r="R539" s="47" t="s">
        <v>1794</v>
      </c>
      <c r="S539" s="47" t="s">
        <v>1757</v>
      </c>
      <c r="T539" s="49">
        <v>7.6720689655172416</v>
      </c>
      <c r="U539" s="51">
        <v>3.2520689655172417</v>
      </c>
      <c r="V539" s="47" t="str">
        <f>RIGHT(S539, LEN(S539)-7)</f>
        <v>Quản Trị Du Lịch &amp; Khách Sạn (Đại Học)</v>
      </c>
    </row>
    <row r="540" spans="1:22" s="52" customFormat="1" ht="15" x14ac:dyDescent="0.25">
      <c r="A540" s="44">
        <f t="shared" si="16"/>
        <v>529</v>
      </c>
      <c r="B540" s="45" t="s">
        <v>1084</v>
      </c>
      <c r="C540" s="45" t="s">
        <v>1085</v>
      </c>
      <c r="D540" s="46">
        <v>39259</v>
      </c>
      <c r="E540" s="47" t="s">
        <v>1783</v>
      </c>
      <c r="F540" s="48">
        <v>13</v>
      </c>
      <c r="G540" s="48">
        <v>7.51</v>
      </c>
      <c r="H540" s="48">
        <v>3.18</v>
      </c>
      <c r="I540" s="48">
        <v>16</v>
      </c>
      <c r="J540" s="48">
        <v>7.2</v>
      </c>
      <c r="K540" s="48">
        <v>3</v>
      </c>
      <c r="L540" s="49">
        <f>ROUND(T540,2)</f>
        <v>7.34</v>
      </c>
      <c r="M540" s="49">
        <f>ROUND(U540,2)</f>
        <v>3.08</v>
      </c>
      <c r="N540" s="44" t="str">
        <f t="shared" si="17"/>
        <v>Khá</v>
      </c>
      <c r="O540" s="44" t="s">
        <v>23</v>
      </c>
      <c r="P540" s="50"/>
      <c r="Q540" s="44">
        <v>100</v>
      </c>
      <c r="R540" s="47" t="s">
        <v>1794</v>
      </c>
      <c r="S540" s="47" t="s">
        <v>1757</v>
      </c>
      <c r="T540" s="49">
        <v>7.3389655172413786</v>
      </c>
      <c r="U540" s="51">
        <v>3.0806896551724141</v>
      </c>
      <c r="V540" s="47" t="str">
        <f>RIGHT(S540, LEN(S540)-7)</f>
        <v>Quản Trị Du Lịch &amp; Khách Sạn (Đại Học)</v>
      </c>
    </row>
    <row r="541" spans="1:22" s="52" customFormat="1" ht="15" x14ac:dyDescent="0.25">
      <c r="A541" s="44">
        <f t="shared" si="16"/>
        <v>530</v>
      </c>
      <c r="B541" s="45" t="s">
        <v>1086</v>
      </c>
      <c r="C541" s="45" t="s">
        <v>1087</v>
      </c>
      <c r="D541" s="46">
        <v>39133</v>
      </c>
      <c r="E541" s="47" t="s">
        <v>1782</v>
      </c>
      <c r="F541" s="48">
        <v>13</v>
      </c>
      <c r="G541" s="48">
        <v>7.88</v>
      </c>
      <c r="H541" s="48">
        <v>3.4</v>
      </c>
      <c r="I541" s="48">
        <v>17</v>
      </c>
      <c r="J541" s="48">
        <v>7.59</v>
      </c>
      <c r="K541" s="48">
        <v>3.16</v>
      </c>
      <c r="L541" s="49">
        <f>ROUND(T541,2)</f>
        <v>7.72</v>
      </c>
      <c r="M541" s="49">
        <f>ROUND(U541,2)</f>
        <v>3.26</v>
      </c>
      <c r="N541" s="44" t="str">
        <f t="shared" si="17"/>
        <v>Khá</v>
      </c>
      <c r="O541" s="44" t="s">
        <v>23</v>
      </c>
      <c r="P541" s="50"/>
      <c r="Q541" s="44">
        <v>90</v>
      </c>
      <c r="R541" s="47" t="s">
        <v>1794</v>
      </c>
      <c r="S541" s="47" t="s">
        <v>1757</v>
      </c>
      <c r="T541" s="49">
        <v>7.7156666666666665</v>
      </c>
      <c r="U541" s="51">
        <v>3.2639999999999998</v>
      </c>
      <c r="V541" s="47" t="str">
        <f>RIGHT(S541, LEN(S541)-7)</f>
        <v>Quản Trị Du Lịch &amp; Khách Sạn (Đại Học)</v>
      </c>
    </row>
    <row r="542" spans="1:22" s="52" customFormat="1" ht="15" x14ac:dyDescent="0.25">
      <c r="A542" s="44">
        <f t="shared" si="16"/>
        <v>531</v>
      </c>
      <c r="B542" s="45" t="s">
        <v>1088</v>
      </c>
      <c r="C542" s="45" t="s">
        <v>1089</v>
      </c>
      <c r="D542" s="46">
        <v>39420</v>
      </c>
      <c r="E542" s="47" t="s">
        <v>1781</v>
      </c>
      <c r="F542" s="48">
        <v>13</v>
      </c>
      <c r="G542" s="48">
        <v>8.18</v>
      </c>
      <c r="H542" s="48">
        <v>3.56</v>
      </c>
      <c r="I542" s="48">
        <v>16</v>
      </c>
      <c r="J542" s="48">
        <v>7.71</v>
      </c>
      <c r="K542" s="48">
        <v>3.33</v>
      </c>
      <c r="L542" s="49">
        <f>ROUND(T542,2)</f>
        <v>7.92</v>
      </c>
      <c r="M542" s="49">
        <f>ROUND(U542,2)</f>
        <v>3.43</v>
      </c>
      <c r="N542" s="44" t="str">
        <f t="shared" si="17"/>
        <v>Giỏi</v>
      </c>
      <c r="O542" s="44" t="s">
        <v>21</v>
      </c>
      <c r="P542" s="50" t="s">
        <v>1758</v>
      </c>
      <c r="Q542" s="44">
        <v>85</v>
      </c>
      <c r="R542" s="47" t="s">
        <v>1795</v>
      </c>
      <c r="S542" s="47" t="s">
        <v>1757</v>
      </c>
      <c r="T542" s="49">
        <v>7.9206896551724135</v>
      </c>
      <c r="U542" s="51">
        <v>3.4331034482758622</v>
      </c>
      <c r="V542" s="47" t="str">
        <f>RIGHT(S542, LEN(S542)-7)</f>
        <v>Quản Trị Du Lịch &amp; Khách Sạn (Đại Học)</v>
      </c>
    </row>
    <row r="543" spans="1:22" s="52" customFormat="1" ht="15" x14ac:dyDescent="0.25">
      <c r="A543" s="44">
        <f t="shared" si="16"/>
        <v>532</v>
      </c>
      <c r="B543" s="45" t="s">
        <v>1090</v>
      </c>
      <c r="C543" s="45" t="s">
        <v>1091</v>
      </c>
      <c r="D543" s="46">
        <v>39220</v>
      </c>
      <c r="E543" s="47" t="s">
        <v>1784</v>
      </c>
      <c r="F543" s="48">
        <v>13</v>
      </c>
      <c r="G543" s="48">
        <v>6.72</v>
      </c>
      <c r="H543" s="48">
        <v>2.68</v>
      </c>
      <c r="I543" s="48">
        <v>16</v>
      </c>
      <c r="J543" s="48">
        <v>7.18</v>
      </c>
      <c r="K543" s="48">
        <v>2.97</v>
      </c>
      <c r="L543" s="49">
        <f>ROUND(T543,2)</f>
        <v>6.97</v>
      </c>
      <c r="M543" s="49">
        <f>ROUND(U543,2)</f>
        <v>2.84</v>
      </c>
      <c r="N543" s="44" t="str">
        <f t="shared" si="17"/>
        <v>Khá</v>
      </c>
      <c r="O543" s="44" t="s">
        <v>21</v>
      </c>
      <c r="P543" s="50"/>
      <c r="Q543" s="44">
        <v>87.5</v>
      </c>
      <c r="R543" s="47" t="s">
        <v>1796</v>
      </c>
      <c r="S543" s="47" t="s">
        <v>1757</v>
      </c>
      <c r="T543" s="49">
        <v>6.9737931034482763</v>
      </c>
      <c r="U543" s="51">
        <v>2.8400000000000003</v>
      </c>
      <c r="V543" s="47" t="str">
        <f>RIGHT(S543, LEN(S543)-7)</f>
        <v>Quản Trị Du Lịch &amp; Khách Sạn (Đại Học)</v>
      </c>
    </row>
    <row r="544" spans="1:22" s="52" customFormat="1" ht="15" x14ac:dyDescent="0.25">
      <c r="A544" s="44">
        <f t="shared" si="16"/>
        <v>533</v>
      </c>
      <c r="B544" s="45" t="s">
        <v>1092</v>
      </c>
      <c r="C544" s="45" t="s">
        <v>1093</v>
      </c>
      <c r="D544" s="46">
        <v>38756</v>
      </c>
      <c r="E544" s="47" t="s">
        <v>1785</v>
      </c>
      <c r="F544" s="48">
        <v>6</v>
      </c>
      <c r="G544" s="48">
        <v>0</v>
      </c>
      <c r="H544" s="48">
        <v>0</v>
      </c>
      <c r="I544" s="48">
        <v>0</v>
      </c>
      <c r="J544" s="48">
        <v>0</v>
      </c>
      <c r="K544" s="48">
        <v>0</v>
      </c>
      <c r="L544" s="49">
        <f>ROUND(T544,2)</f>
        <v>0</v>
      </c>
      <c r="M544" s="49">
        <f>ROUND(U544,2)</f>
        <v>0</v>
      </c>
      <c r="N544" s="44" t="str">
        <f t="shared" si="17"/>
        <v>Yếu</v>
      </c>
      <c r="O544" s="44" t="s">
        <v>70</v>
      </c>
      <c r="P544" s="50"/>
      <c r="Q544" s="44">
        <v>0</v>
      </c>
      <c r="R544" s="47" t="s">
        <v>1797</v>
      </c>
      <c r="S544" s="47" t="s">
        <v>1757</v>
      </c>
      <c r="T544" s="49">
        <v>0</v>
      </c>
      <c r="U544" s="51">
        <v>0</v>
      </c>
      <c r="V544" s="47" t="str">
        <f>RIGHT(S544, LEN(S544)-7)</f>
        <v>Quản Trị Du Lịch &amp; Khách Sạn (Đại Học)</v>
      </c>
    </row>
    <row r="545" spans="1:22" s="52" customFormat="1" ht="15" x14ac:dyDescent="0.25">
      <c r="A545" s="44">
        <f t="shared" si="16"/>
        <v>534</v>
      </c>
      <c r="B545" s="45" t="s">
        <v>1094</v>
      </c>
      <c r="C545" s="45" t="s">
        <v>1095</v>
      </c>
      <c r="D545" s="46">
        <v>39170</v>
      </c>
      <c r="E545" s="47" t="s">
        <v>1787</v>
      </c>
      <c r="F545" s="48">
        <v>13</v>
      </c>
      <c r="G545" s="48">
        <v>6.11</v>
      </c>
      <c r="H545" s="48">
        <v>2.37</v>
      </c>
      <c r="I545" s="48">
        <v>16</v>
      </c>
      <c r="J545" s="48">
        <v>4.17</v>
      </c>
      <c r="K545" s="48">
        <v>1.18</v>
      </c>
      <c r="L545" s="49">
        <f>ROUND(T545,2)</f>
        <v>5.04</v>
      </c>
      <c r="M545" s="49">
        <f>ROUND(U545,2)</f>
        <v>1.71</v>
      </c>
      <c r="N545" s="44" t="str">
        <f t="shared" si="17"/>
        <v>Yếu</v>
      </c>
      <c r="O545" s="44" t="s">
        <v>62</v>
      </c>
      <c r="P545" s="50"/>
      <c r="Q545" s="44">
        <v>45</v>
      </c>
      <c r="R545" s="47" t="s">
        <v>1796</v>
      </c>
      <c r="S545" s="47" t="s">
        <v>1757</v>
      </c>
      <c r="T545" s="49">
        <v>5.0396551724137932</v>
      </c>
      <c r="U545" s="51">
        <v>1.7134482758620688</v>
      </c>
      <c r="V545" s="47" t="str">
        <f>RIGHT(S545, LEN(S545)-7)</f>
        <v>Quản Trị Du Lịch &amp; Khách Sạn (Đại Học)</v>
      </c>
    </row>
    <row r="546" spans="1:22" s="52" customFormat="1" ht="15" x14ac:dyDescent="0.25">
      <c r="A546" s="44">
        <f t="shared" si="16"/>
        <v>535</v>
      </c>
      <c r="B546" s="45" t="s">
        <v>1096</v>
      </c>
      <c r="C546" s="45" t="s">
        <v>1097</v>
      </c>
      <c r="D546" s="46">
        <v>39283</v>
      </c>
      <c r="E546" s="47" t="s">
        <v>1783</v>
      </c>
      <c r="F546" s="48">
        <v>13</v>
      </c>
      <c r="G546" s="48">
        <v>7.69</v>
      </c>
      <c r="H546" s="48">
        <v>3.27</v>
      </c>
      <c r="I546" s="48">
        <v>16</v>
      </c>
      <c r="J546" s="48">
        <v>7.02</v>
      </c>
      <c r="K546" s="48">
        <v>2.87</v>
      </c>
      <c r="L546" s="49">
        <f>ROUND(T546,2)</f>
        <v>7.32</v>
      </c>
      <c r="M546" s="49">
        <f>ROUND(U546,2)</f>
        <v>3.05</v>
      </c>
      <c r="N546" s="44" t="str">
        <f t="shared" si="17"/>
        <v>Khá</v>
      </c>
      <c r="O546" s="44" t="s">
        <v>23</v>
      </c>
      <c r="P546" s="50"/>
      <c r="Q546" s="44">
        <v>90</v>
      </c>
      <c r="R546" s="47" t="s">
        <v>1794</v>
      </c>
      <c r="S546" s="47" t="s">
        <v>1757</v>
      </c>
      <c r="T546" s="49">
        <v>7.3203448275862062</v>
      </c>
      <c r="U546" s="51">
        <v>3.0493103448275862</v>
      </c>
      <c r="V546" s="47" t="str">
        <f>RIGHT(S546, LEN(S546)-7)</f>
        <v>Quản Trị Du Lịch &amp; Khách Sạn (Đại Học)</v>
      </c>
    </row>
    <row r="547" spans="1:22" s="52" customFormat="1" ht="15" x14ac:dyDescent="0.25">
      <c r="A547" s="44">
        <f t="shared" si="16"/>
        <v>536</v>
      </c>
      <c r="B547" s="45" t="s">
        <v>1098</v>
      </c>
      <c r="C547" s="45" t="s">
        <v>1099</v>
      </c>
      <c r="D547" s="46">
        <v>39350</v>
      </c>
      <c r="E547" s="47" t="s">
        <v>1787</v>
      </c>
      <c r="F547" s="48">
        <v>13</v>
      </c>
      <c r="G547" s="48">
        <v>7.78</v>
      </c>
      <c r="H547" s="48">
        <v>3.38</v>
      </c>
      <c r="I547" s="48">
        <v>16</v>
      </c>
      <c r="J547" s="48">
        <v>7.42</v>
      </c>
      <c r="K547" s="48">
        <v>3.1</v>
      </c>
      <c r="L547" s="49">
        <f>ROUND(T547,2)</f>
        <v>7.58</v>
      </c>
      <c r="M547" s="49">
        <f>ROUND(U547,2)</f>
        <v>3.23</v>
      </c>
      <c r="N547" s="44" t="str">
        <f t="shared" si="17"/>
        <v>Khá</v>
      </c>
      <c r="O547" s="44" t="s">
        <v>23</v>
      </c>
      <c r="P547" s="50"/>
      <c r="Q547" s="44">
        <v>90</v>
      </c>
      <c r="R547" s="47" t="s">
        <v>1796</v>
      </c>
      <c r="S547" s="47" t="s">
        <v>1757</v>
      </c>
      <c r="T547" s="49">
        <v>7.5813793103448281</v>
      </c>
      <c r="U547" s="51">
        <v>3.2255172413793103</v>
      </c>
      <c r="V547" s="47" t="str">
        <f>RIGHT(S547, LEN(S547)-7)</f>
        <v>Quản Trị Du Lịch &amp; Khách Sạn (Đại Học)</v>
      </c>
    </row>
    <row r="548" spans="1:22" s="52" customFormat="1" ht="15" x14ac:dyDescent="0.25">
      <c r="A548" s="44">
        <f t="shared" si="16"/>
        <v>537</v>
      </c>
      <c r="B548" s="45" t="s">
        <v>1100</v>
      </c>
      <c r="C548" s="45" t="s">
        <v>1101</v>
      </c>
      <c r="D548" s="46">
        <v>39266</v>
      </c>
      <c r="E548" s="47" t="s">
        <v>1784</v>
      </c>
      <c r="F548" s="48">
        <v>13</v>
      </c>
      <c r="G548" s="48">
        <v>7.5</v>
      </c>
      <c r="H548" s="48">
        <v>3.23</v>
      </c>
      <c r="I548" s="48">
        <v>16</v>
      </c>
      <c r="J548" s="48">
        <v>3.66</v>
      </c>
      <c r="K548" s="48">
        <v>1.32</v>
      </c>
      <c r="L548" s="49">
        <f>ROUND(T548,2)</f>
        <v>5.38</v>
      </c>
      <c r="M548" s="49">
        <f>ROUND(U548,2)</f>
        <v>2.1800000000000002</v>
      </c>
      <c r="N548" s="44" t="str">
        <f t="shared" si="17"/>
        <v>Trung Bình</v>
      </c>
      <c r="O548" s="44" t="s">
        <v>62</v>
      </c>
      <c r="P548" s="50"/>
      <c r="Q548" s="44">
        <v>45</v>
      </c>
      <c r="R548" s="47" t="s">
        <v>1796</v>
      </c>
      <c r="S548" s="47" t="s">
        <v>1757</v>
      </c>
      <c r="T548" s="49">
        <v>5.381379310344828</v>
      </c>
      <c r="U548" s="51">
        <v>2.1762068965517241</v>
      </c>
      <c r="V548" s="47" t="str">
        <f>RIGHT(S548, LEN(S548)-7)</f>
        <v>Quản Trị Du Lịch &amp; Khách Sạn (Đại Học)</v>
      </c>
    </row>
    <row r="549" spans="1:22" s="52" customFormat="1" ht="15" x14ac:dyDescent="0.25">
      <c r="A549" s="44">
        <f t="shared" si="16"/>
        <v>538</v>
      </c>
      <c r="B549" s="45" t="s">
        <v>1102</v>
      </c>
      <c r="C549" s="45" t="s">
        <v>1103</v>
      </c>
      <c r="D549" s="46">
        <v>39375</v>
      </c>
      <c r="E549" s="47" t="s">
        <v>1783</v>
      </c>
      <c r="F549" s="48">
        <v>13</v>
      </c>
      <c r="G549" s="48">
        <v>7.22</v>
      </c>
      <c r="H549" s="48">
        <v>3.02</v>
      </c>
      <c r="I549" s="48">
        <v>16</v>
      </c>
      <c r="J549" s="48">
        <v>6.74</v>
      </c>
      <c r="K549" s="48">
        <v>2.62</v>
      </c>
      <c r="L549" s="49">
        <f>ROUND(T549,2)</f>
        <v>6.96</v>
      </c>
      <c r="M549" s="49">
        <f>ROUND(U549,2)</f>
        <v>2.8</v>
      </c>
      <c r="N549" s="44" t="str">
        <f t="shared" si="17"/>
        <v>Khá</v>
      </c>
      <c r="O549" s="44" t="s">
        <v>62</v>
      </c>
      <c r="P549" s="50"/>
      <c r="Q549" s="44">
        <v>40</v>
      </c>
      <c r="R549" s="47" t="s">
        <v>1794</v>
      </c>
      <c r="S549" s="47" t="s">
        <v>1757</v>
      </c>
      <c r="T549" s="49">
        <v>6.955172413793103</v>
      </c>
      <c r="U549" s="51">
        <v>2.7993103448275862</v>
      </c>
      <c r="V549" s="47" t="str">
        <f>RIGHT(S549, LEN(S549)-7)</f>
        <v>Quản Trị Du Lịch &amp; Khách Sạn (Đại Học)</v>
      </c>
    </row>
    <row r="550" spans="1:22" s="52" customFormat="1" ht="15" x14ac:dyDescent="0.25">
      <c r="A550" s="44">
        <f t="shared" si="16"/>
        <v>539</v>
      </c>
      <c r="B550" s="45" t="s">
        <v>1104</v>
      </c>
      <c r="C550" s="45" t="s">
        <v>1105</v>
      </c>
      <c r="D550" s="46">
        <v>39442</v>
      </c>
      <c r="E550" s="47" t="s">
        <v>1784</v>
      </c>
      <c r="F550" s="48">
        <v>13</v>
      </c>
      <c r="G550" s="48">
        <v>8.19</v>
      </c>
      <c r="H550" s="48">
        <v>3.61</v>
      </c>
      <c r="I550" s="48">
        <v>16</v>
      </c>
      <c r="J550" s="48">
        <v>8.5</v>
      </c>
      <c r="K550" s="48">
        <v>3.75</v>
      </c>
      <c r="L550" s="49">
        <f>ROUND(T550,2)</f>
        <v>8.36</v>
      </c>
      <c r="M550" s="49">
        <f>ROUND(U550,2)</f>
        <v>3.69</v>
      </c>
      <c r="N550" s="44" t="str">
        <f t="shared" si="17"/>
        <v>Xuất sắc</v>
      </c>
      <c r="O550" s="44" t="s">
        <v>21</v>
      </c>
      <c r="P550" s="50" t="s">
        <v>1758</v>
      </c>
      <c r="Q550" s="44">
        <v>85</v>
      </c>
      <c r="R550" s="47" t="s">
        <v>1796</v>
      </c>
      <c r="S550" s="47" t="s">
        <v>1757</v>
      </c>
      <c r="T550" s="49">
        <v>8.3610344827586207</v>
      </c>
      <c r="U550" s="51">
        <v>3.6872413793103451</v>
      </c>
      <c r="V550" s="47" t="str">
        <f>RIGHT(S550, LEN(S550)-7)</f>
        <v>Quản Trị Du Lịch &amp; Khách Sạn (Đại Học)</v>
      </c>
    </row>
    <row r="551" spans="1:22" s="52" customFormat="1" ht="15" x14ac:dyDescent="0.25">
      <c r="A551" s="44">
        <f t="shared" si="16"/>
        <v>540</v>
      </c>
      <c r="B551" s="45" t="s">
        <v>1106</v>
      </c>
      <c r="C551" s="45" t="s">
        <v>1107</v>
      </c>
      <c r="D551" s="46">
        <v>39399</v>
      </c>
      <c r="E551" s="47" t="s">
        <v>1781</v>
      </c>
      <c r="F551" s="48">
        <v>13</v>
      </c>
      <c r="G551" s="48">
        <v>6.08</v>
      </c>
      <c r="H551" s="48">
        <v>2.15</v>
      </c>
      <c r="I551" s="48">
        <v>18</v>
      </c>
      <c r="J551" s="48">
        <v>2.2599999999999998</v>
      </c>
      <c r="K551" s="48">
        <v>0.81</v>
      </c>
      <c r="L551" s="49">
        <f>ROUND(T551,2)</f>
        <v>3.86</v>
      </c>
      <c r="M551" s="49">
        <f>ROUND(U551,2)</f>
        <v>1.37</v>
      </c>
      <c r="N551" s="44" t="str">
        <f t="shared" si="17"/>
        <v>Yếu</v>
      </c>
      <c r="O551" s="44" t="e">
        <v>#N/A</v>
      </c>
      <c r="P551" s="50"/>
      <c r="Q551" s="44" t="e">
        <v>#N/A</v>
      </c>
      <c r="R551" s="47" t="s">
        <v>1795</v>
      </c>
      <c r="S551" s="47" t="s">
        <v>1757</v>
      </c>
      <c r="T551" s="49">
        <v>3.8619354838709676</v>
      </c>
      <c r="U551" s="51">
        <v>1.3719354838709679</v>
      </c>
      <c r="V551" s="47" t="str">
        <f>RIGHT(S551, LEN(S551)-7)</f>
        <v>Quản Trị Du Lịch &amp; Khách Sạn (Đại Học)</v>
      </c>
    </row>
    <row r="552" spans="1:22" s="52" customFormat="1" ht="15" x14ac:dyDescent="0.25">
      <c r="A552" s="44">
        <f t="shared" si="16"/>
        <v>541</v>
      </c>
      <c r="B552" s="45" t="s">
        <v>1108</v>
      </c>
      <c r="C552" s="45" t="s">
        <v>1109</v>
      </c>
      <c r="D552" s="46">
        <v>38568</v>
      </c>
      <c r="E552" s="47" t="s">
        <v>1785</v>
      </c>
      <c r="F552" s="48">
        <v>16</v>
      </c>
      <c r="G552" s="48">
        <v>4.51</v>
      </c>
      <c r="H552" s="48">
        <v>1.89</v>
      </c>
      <c r="I552" s="48">
        <v>15</v>
      </c>
      <c r="J552" s="48">
        <v>8.82</v>
      </c>
      <c r="K552" s="48">
        <v>3.84</v>
      </c>
      <c r="L552" s="49">
        <f>ROUND(T552,2)</f>
        <v>6.6</v>
      </c>
      <c r="M552" s="49">
        <f>ROUND(U552,2)</f>
        <v>2.83</v>
      </c>
      <c r="N552" s="44" t="str">
        <f t="shared" si="17"/>
        <v>Khá</v>
      </c>
      <c r="O552" s="44" t="s">
        <v>23</v>
      </c>
      <c r="P552" s="50"/>
      <c r="Q552" s="44">
        <v>90</v>
      </c>
      <c r="R552" s="47" t="s">
        <v>1797</v>
      </c>
      <c r="S552" s="47" t="s">
        <v>1757</v>
      </c>
      <c r="T552" s="49">
        <v>6.5954838709677421</v>
      </c>
      <c r="U552" s="51">
        <v>2.8335483870967737</v>
      </c>
      <c r="V552" s="47" t="str">
        <f>RIGHT(S552, LEN(S552)-7)</f>
        <v>Quản Trị Du Lịch &amp; Khách Sạn (Đại Học)</v>
      </c>
    </row>
    <row r="553" spans="1:22" s="52" customFormat="1" ht="15" x14ac:dyDescent="0.25">
      <c r="A553" s="44">
        <f t="shared" si="16"/>
        <v>542</v>
      </c>
      <c r="B553" s="45" t="s">
        <v>1110</v>
      </c>
      <c r="C553" s="45" t="s">
        <v>65</v>
      </c>
      <c r="D553" s="46">
        <v>39420</v>
      </c>
      <c r="E553" s="47" t="s">
        <v>1786</v>
      </c>
      <c r="F553" s="48">
        <v>13</v>
      </c>
      <c r="G553" s="48">
        <v>6.4</v>
      </c>
      <c r="H553" s="48">
        <v>2.4500000000000002</v>
      </c>
      <c r="I553" s="48">
        <v>16</v>
      </c>
      <c r="J553" s="48">
        <v>4.8600000000000003</v>
      </c>
      <c r="K553" s="48">
        <v>1.54</v>
      </c>
      <c r="L553" s="49">
        <f>ROUND(T553,2)</f>
        <v>5.55</v>
      </c>
      <c r="M553" s="49">
        <f>ROUND(U553,2)</f>
        <v>1.95</v>
      </c>
      <c r="N553" s="44" t="str">
        <f t="shared" si="17"/>
        <v>Yếu</v>
      </c>
      <c r="O553" s="44" t="s">
        <v>21</v>
      </c>
      <c r="P553" s="50"/>
      <c r="Q553" s="44">
        <v>80</v>
      </c>
      <c r="R553" s="47" t="s">
        <v>1795</v>
      </c>
      <c r="S553" s="47" t="s">
        <v>1757</v>
      </c>
      <c r="T553" s="49">
        <v>5.5503448275862075</v>
      </c>
      <c r="U553" s="51">
        <v>1.9479310344827587</v>
      </c>
      <c r="V553" s="47" t="str">
        <f>RIGHT(S553, LEN(S553)-7)</f>
        <v>Quản Trị Du Lịch &amp; Khách Sạn (Đại Học)</v>
      </c>
    </row>
    <row r="554" spans="1:22" s="52" customFormat="1" ht="15" x14ac:dyDescent="0.25">
      <c r="A554" s="44">
        <f t="shared" si="16"/>
        <v>543</v>
      </c>
      <c r="B554" s="45" t="s">
        <v>1111</v>
      </c>
      <c r="C554" s="45" t="s">
        <v>1112</v>
      </c>
      <c r="D554" s="46">
        <v>39395</v>
      </c>
      <c r="E554" s="47" t="s">
        <v>1782</v>
      </c>
      <c r="F554" s="48">
        <v>13</v>
      </c>
      <c r="G554" s="48">
        <v>6.76</v>
      </c>
      <c r="H554" s="48">
        <v>2.84</v>
      </c>
      <c r="I554" s="48">
        <v>17</v>
      </c>
      <c r="J554" s="48">
        <v>6.58</v>
      </c>
      <c r="K554" s="48">
        <v>2.6</v>
      </c>
      <c r="L554" s="49">
        <f>ROUND(T554,2)</f>
        <v>6.66</v>
      </c>
      <c r="M554" s="49">
        <f>ROUND(U554,2)</f>
        <v>2.7</v>
      </c>
      <c r="N554" s="44" t="str">
        <f t="shared" si="17"/>
        <v>Khá</v>
      </c>
      <c r="O554" s="44" t="s">
        <v>23</v>
      </c>
      <c r="P554" s="50"/>
      <c r="Q554" s="44">
        <v>90</v>
      </c>
      <c r="R554" s="47" t="s">
        <v>1794</v>
      </c>
      <c r="S554" s="47" t="s">
        <v>1757</v>
      </c>
      <c r="T554" s="49">
        <v>6.6580000000000004</v>
      </c>
      <c r="U554" s="51">
        <v>2.7040000000000002</v>
      </c>
      <c r="V554" s="47" t="str">
        <f>RIGHT(S554, LEN(S554)-7)</f>
        <v>Quản Trị Du Lịch &amp; Khách Sạn (Đại Học)</v>
      </c>
    </row>
    <row r="555" spans="1:22" s="52" customFormat="1" ht="15" x14ac:dyDescent="0.25">
      <c r="A555" s="44">
        <f t="shared" si="16"/>
        <v>544</v>
      </c>
      <c r="B555" s="45" t="s">
        <v>1113</v>
      </c>
      <c r="C555" s="45" t="s">
        <v>1114</v>
      </c>
      <c r="D555" s="46">
        <v>39171</v>
      </c>
      <c r="E555" s="47" t="s">
        <v>1782</v>
      </c>
      <c r="F555" s="48">
        <v>13</v>
      </c>
      <c r="G555" s="48">
        <v>7.28</v>
      </c>
      <c r="H555" s="48">
        <v>3.07</v>
      </c>
      <c r="I555" s="48">
        <v>16</v>
      </c>
      <c r="J555" s="48">
        <v>6.09</v>
      </c>
      <c r="K555" s="48">
        <v>2.31</v>
      </c>
      <c r="L555" s="49">
        <f>ROUND(T555,2)</f>
        <v>6.62</v>
      </c>
      <c r="M555" s="49">
        <f>ROUND(U555,2)</f>
        <v>2.65</v>
      </c>
      <c r="N555" s="44" t="str">
        <f t="shared" si="17"/>
        <v>Trung Bình</v>
      </c>
      <c r="O555" s="44" t="s">
        <v>23</v>
      </c>
      <c r="P555" s="50"/>
      <c r="Q555" s="44">
        <v>95</v>
      </c>
      <c r="R555" s="47" t="s">
        <v>1794</v>
      </c>
      <c r="S555" s="47" t="s">
        <v>1757</v>
      </c>
      <c r="T555" s="49">
        <v>6.6234482758620681</v>
      </c>
      <c r="U555" s="51">
        <v>2.6506896551724139</v>
      </c>
      <c r="V555" s="47" t="str">
        <f>RIGHT(S555, LEN(S555)-7)</f>
        <v>Quản Trị Du Lịch &amp; Khách Sạn (Đại Học)</v>
      </c>
    </row>
    <row r="556" spans="1:22" s="52" customFormat="1" ht="15" x14ac:dyDescent="0.25">
      <c r="A556" s="44">
        <f t="shared" si="16"/>
        <v>545</v>
      </c>
      <c r="B556" s="45" t="s">
        <v>1115</v>
      </c>
      <c r="C556" s="45" t="s">
        <v>1116</v>
      </c>
      <c r="D556" s="46">
        <v>39223</v>
      </c>
      <c r="E556" s="47" t="s">
        <v>1787</v>
      </c>
      <c r="F556" s="48">
        <v>13</v>
      </c>
      <c r="G556" s="48">
        <v>8.4600000000000009</v>
      </c>
      <c r="H556" s="48">
        <v>3.74</v>
      </c>
      <c r="I556" s="48">
        <v>16</v>
      </c>
      <c r="J556" s="48">
        <v>8.0399999999999991</v>
      </c>
      <c r="K556" s="48">
        <v>3.49</v>
      </c>
      <c r="L556" s="49">
        <f>ROUND(T556,2)</f>
        <v>8.23</v>
      </c>
      <c r="M556" s="49">
        <f>ROUND(U556,2)</f>
        <v>3.6</v>
      </c>
      <c r="N556" s="44" t="str">
        <f t="shared" si="17"/>
        <v>Giỏi</v>
      </c>
      <c r="O556" s="44" t="s">
        <v>23</v>
      </c>
      <c r="P556" s="50" t="s">
        <v>1758</v>
      </c>
      <c r="Q556" s="44">
        <v>95</v>
      </c>
      <c r="R556" s="47" t="s">
        <v>1796</v>
      </c>
      <c r="S556" s="47" t="s">
        <v>1757</v>
      </c>
      <c r="T556" s="49">
        <v>8.2282758620689656</v>
      </c>
      <c r="U556" s="51">
        <v>3.6020689655172418</v>
      </c>
      <c r="V556" s="47" t="str">
        <f>RIGHT(S556, LEN(S556)-7)</f>
        <v>Quản Trị Du Lịch &amp; Khách Sạn (Đại Học)</v>
      </c>
    </row>
    <row r="557" spans="1:22" s="52" customFormat="1" ht="15" x14ac:dyDescent="0.25">
      <c r="A557" s="44">
        <f t="shared" si="16"/>
        <v>546</v>
      </c>
      <c r="B557" s="45" t="s">
        <v>1117</v>
      </c>
      <c r="C557" s="45" t="s">
        <v>1118</v>
      </c>
      <c r="D557" s="46">
        <v>38618</v>
      </c>
      <c r="E557" s="47" t="s">
        <v>1785</v>
      </c>
      <c r="F557" s="48">
        <v>13</v>
      </c>
      <c r="G557" s="48">
        <v>7.19</v>
      </c>
      <c r="H557" s="48">
        <v>2.92</v>
      </c>
      <c r="I557" s="48">
        <v>16</v>
      </c>
      <c r="J557" s="48">
        <v>8.0399999999999991</v>
      </c>
      <c r="K557" s="48">
        <v>3.49</v>
      </c>
      <c r="L557" s="49">
        <f>ROUND(T557,2)</f>
        <v>7.66</v>
      </c>
      <c r="M557" s="49">
        <f>ROUND(U557,2)</f>
        <v>3.23</v>
      </c>
      <c r="N557" s="44" t="str">
        <f t="shared" si="17"/>
        <v>Khá</v>
      </c>
      <c r="O557" s="44" t="s">
        <v>23</v>
      </c>
      <c r="P557" s="50"/>
      <c r="Q557" s="44">
        <v>90</v>
      </c>
      <c r="R557" s="47" t="s">
        <v>1797</v>
      </c>
      <c r="S557" s="47" t="s">
        <v>1757</v>
      </c>
      <c r="T557" s="49">
        <v>7.6589655172413789</v>
      </c>
      <c r="U557" s="51">
        <v>3.2344827586206901</v>
      </c>
      <c r="V557" s="47" t="str">
        <f>RIGHT(S557, LEN(S557)-7)</f>
        <v>Quản Trị Du Lịch &amp; Khách Sạn (Đại Học)</v>
      </c>
    </row>
    <row r="558" spans="1:22" s="52" customFormat="1" ht="15" x14ac:dyDescent="0.25">
      <c r="A558" s="44">
        <f t="shared" si="16"/>
        <v>547</v>
      </c>
      <c r="B558" s="45" t="s">
        <v>1119</v>
      </c>
      <c r="C558" s="45" t="s">
        <v>1120</v>
      </c>
      <c r="D558" s="46">
        <v>39422</v>
      </c>
      <c r="E558" s="47" t="s">
        <v>1784</v>
      </c>
      <c r="F558" s="48">
        <v>13</v>
      </c>
      <c r="G558" s="48">
        <v>6.52</v>
      </c>
      <c r="H558" s="48">
        <v>2.6</v>
      </c>
      <c r="I558" s="48">
        <v>16</v>
      </c>
      <c r="J558" s="48">
        <v>6.29</v>
      </c>
      <c r="K558" s="48">
        <v>2.33</v>
      </c>
      <c r="L558" s="49">
        <f>ROUND(T558,2)</f>
        <v>6.39</v>
      </c>
      <c r="M558" s="49">
        <f>ROUND(U558,2)</f>
        <v>2.4500000000000002</v>
      </c>
      <c r="N558" s="44" t="str">
        <f t="shared" si="17"/>
        <v>Trung Bình</v>
      </c>
      <c r="O558" s="44" t="s">
        <v>62</v>
      </c>
      <c r="P558" s="50"/>
      <c r="Q558" s="44">
        <v>45</v>
      </c>
      <c r="R558" s="47" t="s">
        <v>1796</v>
      </c>
      <c r="S558" s="47" t="s">
        <v>1757</v>
      </c>
      <c r="T558" s="49">
        <v>6.3931034482758609</v>
      </c>
      <c r="U558" s="51">
        <v>2.451034482758621</v>
      </c>
      <c r="V558" s="47" t="str">
        <f>RIGHT(S558, LEN(S558)-7)</f>
        <v>Quản Trị Du Lịch &amp; Khách Sạn (Đại Học)</v>
      </c>
    </row>
    <row r="559" spans="1:22" s="52" customFormat="1" ht="15" x14ac:dyDescent="0.25">
      <c r="A559" s="44">
        <f t="shared" si="16"/>
        <v>548</v>
      </c>
      <c r="B559" s="45" t="s">
        <v>1121</v>
      </c>
      <c r="C559" s="45" t="s">
        <v>1122</v>
      </c>
      <c r="D559" s="46">
        <v>39115</v>
      </c>
      <c r="E559" s="47" t="s">
        <v>1784</v>
      </c>
      <c r="F559" s="48">
        <v>13</v>
      </c>
      <c r="G559" s="48">
        <v>6.61</v>
      </c>
      <c r="H559" s="48">
        <v>2.92</v>
      </c>
      <c r="I559" s="48">
        <v>16</v>
      </c>
      <c r="J559" s="48">
        <v>6.74</v>
      </c>
      <c r="K559" s="48">
        <v>2.66</v>
      </c>
      <c r="L559" s="49">
        <f>ROUND(T559,2)</f>
        <v>6.68</v>
      </c>
      <c r="M559" s="49">
        <f>ROUND(U559,2)</f>
        <v>2.78</v>
      </c>
      <c r="N559" s="44" t="str">
        <f t="shared" si="17"/>
        <v>Khá</v>
      </c>
      <c r="O559" s="44" t="s">
        <v>62</v>
      </c>
      <c r="P559" s="50"/>
      <c r="Q559" s="44">
        <v>47.5</v>
      </c>
      <c r="R559" s="47" t="s">
        <v>1796</v>
      </c>
      <c r="S559" s="47" t="s">
        <v>1757</v>
      </c>
      <c r="T559" s="49">
        <v>6.6817241379310346</v>
      </c>
      <c r="U559" s="51">
        <v>2.7765517241379314</v>
      </c>
      <c r="V559" s="47" t="str">
        <f>RIGHT(S559, LEN(S559)-7)</f>
        <v>Quản Trị Du Lịch &amp; Khách Sạn (Đại Học)</v>
      </c>
    </row>
    <row r="560" spans="1:22" s="52" customFormat="1" ht="15" x14ac:dyDescent="0.25">
      <c r="A560" s="44">
        <f t="shared" si="16"/>
        <v>549</v>
      </c>
      <c r="B560" s="45" t="s">
        <v>1123</v>
      </c>
      <c r="C560" s="45" t="s">
        <v>1124</v>
      </c>
      <c r="D560" s="46">
        <v>39214</v>
      </c>
      <c r="E560" s="47" t="s">
        <v>1783</v>
      </c>
      <c r="F560" s="48">
        <v>13</v>
      </c>
      <c r="G560" s="48">
        <v>7.04</v>
      </c>
      <c r="H560" s="48">
        <v>2.87</v>
      </c>
      <c r="I560" s="48">
        <v>16</v>
      </c>
      <c r="J560" s="48">
        <v>5.71</v>
      </c>
      <c r="K560" s="48">
        <v>2.2799999999999998</v>
      </c>
      <c r="L560" s="49">
        <f>ROUND(T560,2)</f>
        <v>6.31</v>
      </c>
      <c r="M560" s="49">
        <f>ROUND(U560,2)</f>
        <v>2.54</v>
      </c>
      <c r="N560" s="44" t="str">
        <f t="shared" si="17"/>
        <v>Trung Bình</v>
      </c>
      <c r="O560" s="44" t="s">
        <v>62</v>
      </c>
      <c r="P560" s="50"/>
      <c r="Q560" s="44">
        <v>45</v>
      </c>
      <c r="R560" s="47" t="s">
        <v>1794</v>
      </c>
      <c r="S560" s="47" t="s">
        <v>1757</v>
      </c>
      <c r="T560" s="49">
        <v>6.306206896551724</v>
      </c>
      <c r="U560" s="51">
        <v>2.5444827586206893</v>
      </c>
      <c r="V560" s="47" t="str">
        <f>RIGHT(S560, LEN(S560)-7)</f>
        <v>Quản Trị Du Lịch &amp; Khách Sạn (Đại Học)</v>
      </c>
    </row>
    <row r="561" spans="1:22" s="52" customFormat="1" ht="15" x14ac:dyDescent="0.25">
      <c r="A561" s="44">
        <f t="shared" si="16"/>
        <v>550</v>
      </c>
      <c r="B561" s="45" t="s">
        <v>1125</v>
      </c>
      <c r="C561" s="45" t="s">
        <v>1126</v>
      </c>
      <c r="D561" s="46">
        <v>39332</v>
      </c>
      <c r="E561" s="47" t="s">
        <v>1786</v>
      </c>
      <c r="F561" s="48">
        <v>13</v>
      </c>
      <c r="G561" s="48">
        <v>8.74</v>
      </c>
      <c r="H561" s="48">
        <v>3.79</v>
      </c>
      <c r="I561" s="48">
        <v>16</v>
      </c>
      <c r="J561" s="48">
        <v>8.66</v>
      </c>
      <c r="K561" s="48">
        <v>3.89</v>
      </c>
      <c r="L561" s="49">
        <f>ROUND(T561,2)</f>
        <v>8.6999999999999993</v>
      </c>
      <c r="M561" s="49">
        <f>ROUND(U561,2)</f>
        <v>3.85</v>
      </c>
      <c r="N561" s="44" t="str">
        <f t="shared" si="17"/>
        <v>Xuất sắc</v>
      </c>
      <c r="O561" s="44" t="s">
        <v>23</v>
      </c>
      <c r="P561" s="50" t="s">
        <v>1758</v>
      </c>
      <c r="Q561" s="44">
        <v>90</v>
      </c>
      <c r="R561" s="47" t="s">
        <v>1795</v>
      </c>
      <c r="S561" s="47" t="s">
        <v>1757</v>
      </c>
      <c r="T561" s="49">
        <v>8.6958620689655177</v>
      </c>
      <c r="U561" s="51">
        <v>3.8451724137931036</v>
      </c>
      <c r="V561" s="47" t="str">
        <f>RIGHT(S561, LEN(S561)-7)</f>
        <v>Quản Trị Du Lịch &amp; Khách Sạn (Đại Học)</v>
      </c>
    </row>
    <row r="562" spans="1:22" s="52" customFormat="1" ht="15" x14ac:dyDescent="0.25">
      <c r="A562" s="44">
        <f t="shared" si="16"/>
        <v>551</v>
      </c>
      <c r="B562" s="45" t="s">
        <v>1127</v>
      </c>
      <c r="C562" s="45" t="s">
        <v>1128</v>
      </c>
      <c r="D562" s="46">
        <v>39054</v>
      </c>
      <c r="E562" s="47" t="s">
        <v>1786</v>
      </c>
      <c r="F562" s="48">
        <v>13</v>
      </c>
      <c r="G562" s="48">
        <v>7.12</v>
      </c>
      <c r="H562" s="48">
        <v>2.94</v>
      </c>
      <c r="I562" s="48">
        <v>18</v>
      </c>
      <c r="J562" s="48">
        <v>6.08</v>
      </c>
      <c r="K562" s="48">
        <v>2.48</v>
      </c>
      <c r="L562" s="49">
        <f>ROUND(T562,2)</f>
        <v>6.52</v>
      </c>
      <c r="M562" s="49">
        <f>ROUND(U562,2)</f>
        <v>2.67</v>
      </c>
      <c r="N562" s="44" t="str">
        <f t="shared" si="17"/>
        <v>Trung Bình</v>
      </c>
      <c r="O562" s="44" t="s">
        <v>21</v>
      </c>
      <c r="P562" s="50"/>
      <c r="Q562" s="44">
        <v>87.5</v>
      </c>
      <c r="R562" s="47" t="s">
        <v>1795</v>
      </c>
      <c r="S562" s="47" t="s">
        <v>1757</v>
      </c>
      <c r="T562" s="49">
        <v>6.5161290322580649</v>
      </c>
      <c r="U562" s="51">
        <v>2.6729032258064516</v>
      </c>
      <c r="V562" s="47" t="str">
        <f>RIGHT(S562, LEN(S562)-7)</f>
        <v>Quản Trị Du Lịch &amp; Khách Sạn (Đại Học)</v>
      </c>
    </row>
    <row r="563" spans="1:22" s="52" customFormat="1" ht="15" x14ac:dyDescent="0.25">
      <c r="A563" s="44">
        <f t="shared" si="16"/>
        <v>552</v>
      </c>
      <c r="B563" s="45" t="s">
        <v>1129</v>
      </c>
      <c r="C563" s="45" t="s">
        <v>1130</v>
      </c>
      <c r="D563" s="46">
        <v>39003</v>
      </c>
      <c r="E563" s="47" t="s">
        <v>1782</v>
      </c>
      <c r="F563" s="48">
        <v>13</v>
      </c>
      <c r="G563" s="48">
        <v>0.69</v>
      </c>
      <c r="H563" s="48">
        <v>0.25</v>
      </c>
      <c r="I563" s="48">
        <v>16</v>
      </c>
      <c r="J563" s="48">
        <v>0.48</v>
      </c>
      <c r="K563" s="48">
        <v>0.21</v>
      </c>
      <c r="L563" s="49">
        <f>ROUND(T563,2)</f>
        <v>0.56999999999999995</v>
      </c>
      <c r="M563" s="49">
        <f>ROUND(U563,2)</f>
        <v>0.23</v>
      </c>
      <c r="N563" s="44" t="str">
        <f t="shared" si="17"/>
        <v>Yếu</v>
      </c>
      <c r="O563" s="44" t="s">
        <v>70</v>
      </c>
      <c r="P563" s="50"/>
      <c r="Q563" s="44">
        <v>0</v>
      </c>
      <c r="R563" s="47" t="s">
        <v>1794</v>
      </c>
      <c r="S563" s="47" t="s">
        <v>1757</v>
      </c>
      <c r="T563" s="49">
        <v>0.57413793103448274</v>
      </c>
      <c r="U563" s="51">
        <v>0.22793103448275859</v>
      </c>
      <c r="V563" s="47" t="str">
        <f>RIGHT(S563, LEN(S563)-7)</f>
        <v>Quản Trị Du Lịch &amp; Khách Sạn (Đại Học)</v>
      </c>
    </row>
    <row r="564" spans="1:22" s="52" customFormat="1" ht="15" x14ac:dyDescent="0.25">
      <c r="A564" s="44">
        <f t="shared" si="16"/>
        <v>553</v>
      </c>
      <c r="B564" s="45" t="s">
        <v>1131</v>
      </c>
      <c r="C564" s="45" t="s">
        <v>1132</v>
      </c>
      <c r="D564" s="46">
        <v>39195</v>
      </c>
      <c r="E564" s="47" t="s">
        <v>1781</v>
      </c>
      <c r="F564" s="48">
        <v>13</v>
      </c>
      <c r="G564" s="48">
        <v>7.41</v>
      </c>
      <c r="H564" s="48">
        <v>3.12</v>
      </c>
      <c r="I564" s="48">
        <v>16</v>
      </c>
      <c r="J564" s="48">
        <v>6.13</v>
      </c>
      <c r="K564" s="48">
        <v>2.5299999999999998</v>
      </c>
      <c r="L564" s="49">
        <f>ROUND(T564,2)</f>
        <v>6.7</v>
      </c>
      <c r="M564" s="49">
        <f>ROUND(U564,2)</f>
        <v>2.79</v>
      </c>
      <c r="N564" s="44" t="str">
        <f t="shared" si="17"/>
        <v>Khá</v>
      </c>
      <c r="O564" s="44" t="s">
        <v>21</v>
      </c>
      <c r="P564" s="50"/>
      <c r="Q564" s="44">
        <v>87.5</v>
      </c>
      <c r="R564" s="47" t="s">
        <v>1795</v>
      </c>
      <c r="S564" s="47" t="s">
        <v>1757</v>
      </c>
      <c r="T564" s="49">
        <v>6.7037931034482758</v>
      </c>
      <c r="U564" s="51">
        <v>2.7944827586206893</v>
      </c>
      <c r="V564" s="47" t="str">
        <f>RIGHT(S564, LEN(S564)-7)</f>
        <v>Quản Trị Du Lịch &amp; Khách Sạn (Đại Học)</v>
      </c>
    </row>
    <row r="565" spans="1:22" s="52" customFormat="1" ht="15" x14ac:dyDescent="0.25">
      <c r="A565" s="44">
        <f t="shared" si="16"/>
        <v>554</v>
      </c>
      <c r="B565" s="45" t="s">
        <v>1133</v>
      </c>
      <c r="C565" s="45" t="s">
        <v>1134</v>
      </c>
      <c r="D565" s="46">
        <v>39438</v>
      </c>
      <c r="E565" s="47" t="s">
        <v>1784</v>
      </c>
      <c r="F565" s="48">
        <v>13</v>
      </c>
      <c r="G565" s="48">
        <v>5.3</v>
      </c>
      <c r="H565" s="48">
        <v>2.12</v>
      </c>
      <c r="I565" s="48">
        <v>16</v>
      </c>
      <c r="J565" s="48">
        <v>5.74</v>
      </c>
      <c r="K565" s="48">
        <v>2.02</v>
      </c>
      <c r="L565" s="49">
        <f>ROUND(T565,2)</f>
        <v>5.54</v>
      </c>
      <c r="M565" s="49">
        <f>ROUND(U565,2)</f>
        <v>2.06</v>
      </c>
      <c r="N565" s="44" t="str">
        <f t="shared" si="17"/>
        <v>Trung Bình</v>
      </c>
      <c r="O565" s="44" t="s">
        <v>70</v>
      </c>
      <c r="P565" s="50"/>
      <c r="Q565" s="44">
        <v>32.5</v>
      </c>
      <c r="R565" s="47" t="s">
        <v>1796</v>
      </c>
      <c r="S565" s="47" t="s">
        <v>1757</v>
      </c>
      <c r="T565" s="49">
        <v>5.5427586206896553</v>
      </c>
      <c r="U565" s="51">
        <v>2.0648275862068965</v>
      </c>
      <c r="V565" s="47" t="str">
        <f>RIGHT(S565, LEN(S565)-7)</f>
        <v>Quản Trị Du Lịch &amp; Khách Sạn (Đại Học)</v>
      </c>
    </row>
    <row r="566" spans="1:22" s="52" customFormat="1" ht="15" x14ac:dyDescent="0.25">
      <c r="A566" s="44">
        <f t="shared" si="16"/>
        <v>555</v>
      </c>
      <c r="B566" s="45" t="s">
        <v>1135</v>
      </c>
      <c r="C566" s="45" t="s">
        <v>1136</v>
      </c>
      <c r="D566" s="46">
        <v>39191</v>
      </c>
      <c r="E566" s="47" t="s">
        <v>1784</v>
      </c>
      <c r="F566" s="48">
        <v>13</v>
      </c>
      <c r="G566" s="48">
        <v>7.22</v>
      </c>
      <c r="H566" s="48">
        <v>2.89</v>
      </c>
      <c r="I566" s="48">
        <v>16</v>
      </c>
      <c r="J566" s="48">
        <v>6.41</v>
      </c>
      <c r="K566" s="48">
        <v>2.48</v>
      </c>
      <c r="L566" s="49">
        <f>ROUND(T566,2)</f>
        <v>6.77</v>
      </c>
      <c r="M566" s="49">
        <f>ROUND(U566,2)</f>
        <v>2.66</v>
      </c>
      <c r="N566" s="44" t="str">
        <f t="shared" si="17"/>
        <v>Trung Bình</v>
      </c>
      <c r="O566" s="44" t="s">
        <v>62</v>
      </c>
      <c r="P566" s="50"/>
      <c r="Q566" s="44">
        <v>40</v>
      </c>
      <c r="R566" s="47" t="s">
        <v>1796</v>
      </c>
      <c r="S566" s="47" t="s">
        <v>1757</v>
      </c>
      <c r="T566" s="49">
        <v>6.7731034482758625</v>
      </c>
      <c r="U566" s="51">
        <v>2.6637931034482758</v>
      </c>
      <c r="V566" s="47" t="str">
        <f>RIGHT(S566, LEN(S566)-7)</f>
        <v>Quản Trị Du Lịch &amp; Khách Sạn (Đại Học)</v>
      </c>
    </row>
    <row r="567" spans="1:22" s="52" customFormat="1" ht="15" x14ac:dyDescent="0.25">
      <c r="A567" s="44">
        <f t="shared" si="16"/>
        <v>556</v>
      </c>
      <c r="B567" s="45" t="s">
        <v>1137</v>
      </c>
      <c r="C567" s="45" t="s">
        <v>1138</v>
      </c>
      <c r="D567" s="46">
        <v>39346</v>
      </c>
      <c r="E567" s="47" t="s">
        <v>1785</v>
      </c>
      <c r="F567" s="48">
        <v>13</v>
      </c>
      <c r="G567" s="48">
        <v>6.44</v>
      </c>
      <c r="H567" s="48">
        <v>2.58</v>
      </c>
      <c r="I567" s="48">
        <v>16</v>
      </c>
      <c r="J567" s="48">
        <v>4.9800000000000004</v>
      </c>
      <c r="K567" s="48">
        <v>1.56</v>
      </c>
      <c r="L567" s="49">
        <f>ROUND(T567,2)</f>
        <v>5.63</v>
      </c>
      <c r="M567" s="49">
        <f>ROUND(U567,2)</f>
        <v>2.02</v>
      </c>
      <c r="N567" s="44" t="str">
        <f t="shared" si="17"/>
        <v>Trung Bình</v>
      </c>
      <c r="O567" s="44" t="s">
        <v>62</v>
      </c>
      <c r="P567" s="50"/>
      <c r="Q567" s="44">
        <v>45</v>
      </c>
      <c r="R567" s="47" t="s">
        <v>1797</v>
      </c>
      <c r="S567" s="47" t="s">
        <v>1757</v>
      </c>
      <c r="T567" s="49">
        <v>5.63448275862069</v>
      </c>
      <c r="U567" s="51">
        <v>2.0172413793103448</v>
      </c>
      <c r="V567" s="47" t="str">
        <f>RIGHT(S567, LEN(S567)-7)</f>
        <v>Quản Trị Du Lịch &amp; Khách Sạn (Đại Học)</v>
      </c>
    </row>
    <row r="568" spans="1:22" s="52" customFormat="1" ht="15" x14ac:dyDescent="0.25">
      <c r="A568" s="44">
        <f t="shared" si="16"/>
        <v>557</v>
      </c>
      <c r="B568" s="45" t="s">
        <v>1139</v>
      </c>
      <c r="C568" s="45" t="s">
        <v>213</v>
      </c>
      <c r="D568" s="46">
        <v>39256</v>
      </c>
      <c r="E568" s="47" t="s">
        <v>1786</v>
      </c>
      <c r="F568" s="48">
        <v>13</v>
      </c>
      <c r="G568" s="48">
        <v>8.09</v>
      </c>
      <c r="H568" s="48">
        <v>3.58</v>
      </c>
      <c r="I568" s="48">
        <v>16</v>
      </c>
      <c r="J568" s="48">
        <v>7.44</v>
      </c>
      <c r="K568" s="48">
        <v>3.18</v>
      </c>
      <c r="L568" s="49">
        <f>ROUND(T568,2)</f>
        <v>7.73</v>
      </c>
      <c r="M568" s="49">
        <f>ROUND(U568,2)</f>
        <v>3.36</v>
      </c>
      <c r="N568" s="44" t="str">
        <f t="shared" si="17"/>
        <v>Giỏi</v>
      </c>
      <c r="O568" s="44" t="s">
        <v>21</v>
      </c>
      <c r="P568" s="50" t="s">
        <v>1758</v>
      </c>
      <c r="Q568" s="44">
        <v>87.5</v>
      </c>
      <c r="R568" s="47" t="s">
        <v>1795</v>
      </c>
      <c r="S568" s="47" t="s">
        <v>1757</v>
      </c>
      <c r="T568" s="49">
        <v>7.7313793103448276</v>
      </c>
      <c r="U568" s="51">
        <v>3.3593103448275863</v>
      </c>
      <c r="V568" s="47" t="str">
        <f>RIGHT(S568, LEN(S568)-7)</f>
        <v>Quản Trị Du Lịch &amp; Khách Sạn (Đại Học)</v>
      </c>
    </row>
    <row r="569" spans="1:22" s="52" customFormat="1" ht="15" x14ac:dyDescent="0.25">
      <c r="A569" s="44">
        <f t="shared" si="16"/>
        <v>558</v>
      </c>
      <c r="B569" s="45" t="s">
        <v>1140</v>
      </c>
      <c r="C569" s="45" t="s">
        <v>1141</v>
      </c>
      <c r="D569" s="46">
        <v>39166</v>
      </c>
      <c r="E569" s="47" t="s">
        <v>1785</v>
      </c>
      <c r="F569" s="48">
        <v>13</v>
      </c>
      <c r="G569" s="48">
        <v>8.48</v>
      </c>
      <c r="H569" s="48">
        <v>3.69</v>
      </c>
      <c r="I569" s="48">
        <v>18</v>
      </c>
      <c r="J569" s="48">
        <v>7.87</v>
      </c>
      <c r="K569" s="48">
        <v>3.33</v>
      </c>
      <c r="L569" s="49">
        <f>ROUND(T569,2)</f>
        <v>8.1300000000000008</v>
      </c>
      <c r="M569" s="49">
        <f>ROUND(U569,2)</f>
        <v>3.48</v>
      </c>
      <c r="N569" s="44" t="str">
        <f t="shared" si="17"/>
        <v>Giỏi</v>
      </c>
      <c r="O569" s="44" t="s">
        <v>23</v>
      </c>
      <c r="P569" s="50" t="s">
        <v>1758</v>
      </c>
      <c r="Q569" s="44">
        <v>90</v>
      </c>
      <c r="R569" s="47" t="s">
        <v>1797</v>
      </c>
      <c r="S569" s="47" t="s">
        <v>1757</v>
      </c>
      <c r="T569" s="49">
        <v>8.1258064516129043</v>
      </c>
      <c r="U569" s="51">
        <v>3.4809677419354839</v>
      </c>
      <c r="V569" s="47" t="str">
        <f>RIGHT(S569, LEN(S569)-7)</f>
        <v>Quản Trị Du Lịch &amp; Khách Sạn (Đại Học)</v>
      </c>
    </row>
    <row r="570" spans="1:22" s="52" customFormat="1" ht="15" x14ac:dyDescent="0.25">
      <c r="A570" s="44">
        <f t="shared" si="16"/>
        <v>559</v>
      </c>
      <c r="B570" s="45" t="s">
        <v>1142</v>
      </c>
      <c r="C570" s="45" t="s">
        <v>1143</v>
      </c>
      <c r="D570" s="46">
        <v>39407</v>
      </c>
      <c r="E570" s="47" t="s">
        <v>1783</v>
      </c>
      <c r="F570" s="48">
        <v>13</v>
      </c>
      <c r="G570" s="48">
        <v>7.98</v>
      </c>
      <c r="H570" s="48">
        <v>3.4</v>
      </c>
      <c r="I570" s="48">
        <v>17</v>
      </c>
      <c r="J570" s="48">
        <v>8.17</v>
      </c>
      <c r="K570" s="48">
        <v>3.59</v>
      </c>
      <c r="L570" s="49">
        <f>ROUND(T570,2)</f>
        <v>8.09</v>
      </c>
      <c r="M570" s="49">
        <f>ROUND(U570,2)</f>
        <v>3.51</v>
      </c>
      <c r="N570" s="44" t="str">
        <f t="shared" si="17"/>
        <v>Giỏi</v>
      </c>
      <c r="O570" s="44" t="s">
        <v>23</v>
      </c>
      <c r="P570" s="50" t="s">
        <v>1758</v>
      </c>
      <c r="Q570" s="44">
        <v>90</v>
      </c>
      <c r="R570" s="47" t="s">
        <v>1794</v>
      </c>
      <c r="S570" s="47" t="s">
        <v>1757</v>
      </c>
      <c r="T570" s="49">
        <v>8.0876666666666672</v>
      </c>
      <c r="U570" s="51">
        <v>3.5076666666666663</v>
      </c>
      <c r="V570" s="47" t="str">
        <f>RIGHT(S570, LEN(S570)-7)</f>
        <v>Quản Trị Du Lịch &amp; Khách Sạn (Đại Học)</v>
      </c>
    </row>
    <row r="571" spans="1:22" s="52" customFormat="1" ht="19.5" customHeight="1" x14ac:dyDescent="0.25">
      <c r="A571" s="44">
        <f t="shared" si="16"/>
        <v>560</v>
      </c>
      <c r="B571" s="45" t="s">
        <v>1144</v>
      </c>
      <c r="C571" s="45" t="s">
        <v>1145</v>
      </c>
      <c r="D571" s="46">
        <v>38155</v>
      </c>
      <c r="E571" s="47" t="s">
        <v>1787</v>
      </c>
      <c r="F571" s="48">
        <v>13</v>
      </c>
      <c r="G571" s="48">
        <v>8.9</v>
      </c>
      <c r="H571" s="48">
        <v>3.92</v>
      </c>
      <c r="I571" s="48">
        <v>19</v>
      </c>
      <c r="J571" s="48">
        <v>9.51</v>
      </c>
      <c r="K571" s="48">
        <v>4</v>
      </c>
      <c r="L571" s="49">
        <f>ROUND(T571,2)</f>
        <v>9.26</v>
      </c>
      <c r="M571" s="49">
        <f>ROUND(U571,2)</f>
        <v>3.97</v>
      </c>
      <c r="N571" s="44" t="str">
        <f t="shared" si="17"/>
        <v>Xuất sắc</v>
      </c>
      <c r="O571" s="44" t="s">
        <v>23</v>
      </c>
      <c r="P571" s="50" t="s">
        <v>1760</v>
      </c>
      <c r="Q571" s="44">
        <v>92.5</v>
      </c>
      <c r="R571" s="47" t="s">
        <v>1796</v>
      </c>
      <c r="S571" s="47" t="s">
        <v>1757</v>
      </c>
      <c r="T571" s="49">
        <v>9.2621874999999996</v>
      </c>
      <c r="U571" s="51">
        <v>3.9675000000000002</v>
      </c>
      <c r="V571" s="47" t="str">
        <f>RIGHT(S571, LEN(S571)-7)</f>
        <v>Quản Trị Du Lịch &amp; Khách Sạn (Đại Học)</v>
      </c>
    </row>
    <row r="572" spans="1:22" s="52" customFormat="1" ht="15" x14ac:dyDescent="0.25">
      <c r="A572" s="44">
        <f t="shared" si="16"/>
        <v>561</v>
      </c>
      <c r="B572" s="45" t="s">
        <v>1146</v>
      </c>
      <c r="C572" s="45" t="s">
        <v>1147</v>
      </c>
      <c r="D572" s="46">
        <v>39290</v>
      </c>
      <c r="E572" s="47" t="s">
        <v>1783</v>
      </c>
      <c r="F572" s="48">
        <v>13</v>
      </c>
      <c r="G572" s="48">
        <v>7.94</v>
      </c>
      <c r="H572" s="48">
        <v>3.41</v>
      </c>
      <c r="I572" s="48">
        <v>17</v>
      </c>
      <c r="J572" s="48">
        <v>8.2899999999999991</v>
      </c>
      <c r="K572" s="48">
        <v>3.62</v>
      </c>
      <c r="L572" s="49">
        <f>ROUND(T572,2)</f>
        <v>8.14</v>
      </c>
      <c r="M572" s="49">
        <f>ROUND(U572,2)</f>
        <v>3.53</v>
      </c>
      <c r="N572" s="44" t="str">
        <f t="shared" si="17"/>
        <v>Giỏi</v>
      </c>
      <c r="O572" s="44" t="s">
        <v>23</v>
      </c>
      <c r="P572" s="50" t="s">
        <v>1758</v>
      </c>
      <c r="Q572" s="44">
        <v>90</v>
      </c>
      <c r="R572" s="47" t="s">
        <v>1794</v>
      </c>
      <c r="S572" s="47" t="s">
        <v>1757</v>
      </c>
      <c r="T572" s="49">
        <v>8.1383333333333319</v>
      </c>
      <c r="U572" s="51">
        <v>3.5290000000000004</v>
      </c>
      <c r="V572" s="47" t="str">
        <f>RIGHT(S572, LEN(S572)-7)</f>
        <v>Quản Trị Du Lịch &amp; Khách Sạn (Đại Học)</v>
      </c>
    </row>
    <row r="573" spans="1:22" s="52" customFormat="1" ht="15" x14ac:dyDescent="0.25">
      <c r="A573" s="44">
        <f t="shared" si="16"/>
        <v>562</v>
      </c>
      <c r="B573" s="45" t="s">
        <v>1148</v>
      </c>
      <c r="C573" s="45" t="s">
        <v>1149</v>
      </c>
      <c r="D573" s="46">
        <v>36892</v>
      </c>
      <c r="E573" s="47" t="s">
        <v>1787</v>
      </c>
      <c r="F573" s="48">
        <v>13</v>
      </c>
      <c r="G573" s="48">
        <v>6.37</v>
      </c>
      <c r="H573" s="48">
        <v>2.35</v>
      </c>
      <c r="I573" s="48">
        <v>16</v>
      </c>
      <c r="J573" s="48">
        <v>7.83</v>
      </c>
      <c r="K573" s="48">
        <v>3.41</v>
      </c>
      <c r="L573" s="49">
        <f>ROUND(T573,2)</f>
        <v>7.18</v>
      </c>
      <c r="M573" s="49">
        <f>ROUND(U573,2)</f>
        <v>2.93</v>
      </c>
      <c r="N573" s="44" t="str">
        <f t="shared" si="17"/>
        <v>Khá</v>
      </c>
      <c r="O573" s="44" t="s">
        <v>70</v>
      </c>
      <c r="P573" s="50"/>
      <c r="Q573" s="44">
        <v>0</v>
      </c>
      <c r="R573" s="47" t="s">
        <v>1796</v>
      </c>
      <c r="S573" s="47" t="s">
        <v>1757</v>
      </c>
      <c r="T573" s="49">
        <v>7.1755172413793105</v>
      </c>
      <c r="U573" s="51">
        <v>2.9348275862068967</v>
      </c>
      <c r="V573" s="47" t="str">
        <f>RIGHT(S573, LEN(S573)-7)</f>
        <v>Quản Trị Du Lịch &amp; Khách Sạn (Đại Học)</v>
      </c>
    </row>
    <row r="574" spans="1:22" s="52" customFormat="1" ht="15" x14ac:dyDescent="0.25">
      <c r="A574" s="44">
        <f t="shared" si="16"/>
        <v>563</v>
      </c>
      <c r="B574" s="45" t="s">
        <v>1150</v>
      </c>
      <c r="C574" s="45" t="s">
        <v>1151</v>
      </c>
      <c r="D574" s="46">
        <v>39373</v>
      </c>
      <c r="E574" s="47" t="s">
        <v>1787</v>
      </c>
      <c r="F574" s="48">
        <v>13</v>
      </c>
      <c r="G574" s="48">
        <v>7.55</v>
      </c>
      <c r="H574" s="48">
        <v>3.2</v>
      </c>
      <c r="I574" s="48">
        <v>16</v>
      </c>
      <c r="J574" s="48">
        <v>6.79</v>
      </c>
      <c r="K574" s="48">
        <v>2.72</v>
      </c>
      <c r="L574" s="49">
        <f>ROUND(T574,2)</f>
        <v>7.13</v>
      </c>
      <c r="M574" s="49">
        <f>ROUND(U574,2)</f>
        <v>2.94</v>
      </c>
      <c r="N574" s="44" t="str">
        <f t="shared" si="17"/>
        <v>Khá</v>
      </c>
      <c r="O574" s="44" t="s">
        <v>21</v>
      </c>
      <c r="P574" s="50"/>
      <c r="Q574" s="44">
        <v>87.5</v>
      </c>
      <c r="R574" s="47" t="s">
        <v>1796</v>
      </c>
      <c r="S574" s="47" t="s">
        <v>1757</v>
      </c>
      <c r="T574" s="49">
        <v>7.1306896551724135</v>
      </c>
      <c r="U574" s="51">
        <v>2.9351724137931035</v>
      </c>
      <c r="V574" s="47" t="str">
        <f>RIGHT(S574, LEN(S574)-7)</f>
        <v>Quản Trị Du Lịch &amp; Khách Sạn (Đại Học)</v>
      </c>
    </row>
    <row r="575" spans="1:22" s="52" customFormat="1" ht="15" x14ac:dyDescent="0.25">
      <c r="A575" s="44">
        <f t="shared" si="16"/>
        <v>564</v>
      </c>
      <c r="B575" s="45" t="s">
        <v>1152</v>
      </c>
      <c r="C575" s="45" t="s">
        <v>1153</v>
      </c>
      <c r="D575" s="46">
        <v>39428</v>
      </c>
      <c r="E575" s="47" t="s">
        <v>1782</v>
      </c>
      <c r="F575" s="48">
        <v>13</v>
      </c>
      <c r="G575" s="48">
        <v>0.26</v>
      </c>
      <c r="H575" s="48">
        <v>0</v>
      </c>
      <c r="I575" s="48">
        <v>16</v>
      </c>
      <c r="J575" s="48">
        <v>0</v>
      </c>
      <c r="K575" s="48">
        <v>0</v>
      </c>
      <c r="L575" s="49">
        <f>ROUND(T575,2)</f>
        <v>0.12</v>
      </c>
      <c r="M575" s="49">
        <f>ROUND(U575,2)</f>
        <v>0</v>
      </c>
      <c r="N575" s="44" t="str">
        <f t="shared" si="17"/>
        <v>Yếu</v>
      </c>
      <c r="O575" s="44" t="s">
        <v>70</v>
      </c>
      <c r="P575" s="50"/>
      <c r="Q575" s="44">
        <v>0</v>
      </c>
      <c r="R575" s="47" t="s">
        <v>1794</v>
      </c>
      <c r="S575" s="47" t="s">
        <v>1757</v>
      </c>
      <c r="T575" s="49">
        <v>0.11655172413793104</v>
      </c>
      <c r="U575" s="51">
        <v>0</v>
      </c>
      <c r="V575" s="47" t="str">
        <f>RIGHT(S575, LEN(S575)-7)</f>
        <v>Quản Trị Du Lịch &amp; Khách Sạn (Đại Học)</v>
      </c>
    </row>
    <row r="576" spans="1:22" s="52" customFormat="1" ht="15" x14ac:dyDescent="0.25">
      <c r="A576" s="44">
        <f t="shared" si="16"/>
        <v>565</v>
      </c>
      <c r="B576" s="45" t="s">
        <v>1154</v>
      </c>
      <c r="C576" s="45" t="s">
        <v>1155</v>
      </c>
      <c r="D576" s="46">
        <v>39255</v>
      </c>
      <c r="E576" s="47" t="s">
        <v>1783</v>
      </c>
      <c r="F576" s="48">
        <v>13</v>
      </c>
      <c r="G576" s="48">
        <v>8.98</v>
      </c>
      <c r="H576" s="48">
        <v>3.85</v>
      </c>
      <c r="I576" s="48">
        <v>17</v>
      </c>
      <c r="J576" s="48">
        <v>8.69</v>
      </c>
      <c r="K576" s="48">
        <v>3.7</v>
      </c>
      <c r="L576" s="49">
        <f>ROUND(T576,2)</f>
        <v>8.82</v>
      </c>
      <c r="M576" s="49">
        <f>ROUND(U576,2)</f>
        <v>3.77</v>
      </c>
      <c r="N576" s="44" t="str">
        <f t="shared" si="17"/>
        <v>Xuất sắc</v>
      </c>
      <c r="O576" s="44" t="s">
        <v>23</v>
      </c>
      <c r="P576" s="50" t="s">
        <v>1758</v>
      </c>
      <c r="Q576" s="44">
        <v>90</v>
      </c>
      <c r="R576" s="47" t="s">
        <v>1794</v>
      </c>
      <c r="S576" s="47" t="s">
        <v>1757</v>
      </c>
      <c r="T576" s="49">
        <v>8.815666666666667</v>
      </c>
      <c r="U576" s="51">
        <v>3.7650000000000006</v>
      </c>
      <c r="V576" s="47" t="str">
        <f>RIGHT(S576, LEN(S576)-7)</f>
        <v>Quản Trị Du Lịch &amp; Khách Sạn (Đại Học)</v>
      </c>
    </row>
    <row r="577" spans="1:22" s="52" customFormat="1" ht="15" x14ac:dyDescent="0.25">
      <c r="A577" s="44">
        <f t="shared" si="16"/>
        <v>566</v>
      </c>
      <c r="B577" s="45" t="s">
        <v>1156</v>
      </c>
      <c r="C577" s="45" t="s">
        <v>1157</v>
      </c>
      <c r="D577" s="46">
        <v>39274</v>
      </c>
      <c r="E577" s="47" t="s">
        <v>1786</v>
      </c>
      <c r="F577" s="48">
        <v>9</v>
      </c>
      <c r="G577" s="48">
        <v>6.7</v>
      </c>
      <c r="H577" s="48">
        <v>2.77</v>
      </c>
      <c r="I577" s="48">
        <v>11</v>
      </c>
      <c r="J577" s="48">
        <v>6.37</v>
      </c>
      <c r="K577" s="48">
        <v>2.48</v>
      </c>
      <c r="L577" s="49">
        <f>ROUND(T577,2)</f>
        <v>6.52</v>
      </c>
      <c r="M577" s="49">
        <f>ROUND(U577,2)</f>
        <v>2.61</v>
      </c>
      <c r="N577" s="44" t="str">
        <f t="shared" si="17"/>
        <v>Trung Bình</v>
      </c>
      <c r="O577" s="44" t="s">
        <v>23</v>
      </c>
      <c r="P577" s="50"/>
      <c r="Q577" s="44">
        <v>90</v>
      </c>
      <c r="R577" s="47" t="s">
        <v>1795</v>
      </c>
      <c r="S577" s="47" t="s">
        <v>1757</v>
      </c>
      <c r="T577" s="49">
        <v>6.5185000000000004</v>
      </c>
      <c r="U577" s="51">
        <v>2.6105</v>
      </c>
      <c r="V577" s="47" t="str">
        <f>RIGHT(S577, LEN(S577)-7)</f>
        <v>Quản Trị Du Lịch &amp; Khách Sạn (Đại Học)</v>
      </c>
    </row>
    <row r="578" spans="1:22" s="52" customFormat="1" ht="15" x14ac:dyDescent="0.25">
      <c r="A578" s="44">
        <f t="shared" si="16"/>
        <v>567</v>
      </c>
      <c r="B578" s="45" t="s">
        <v>1158</v>
      </c>
      <c r="C578" s="45" t="s">
        <v>1159</v>
      </c>
      <c r="D578" s="46">
        <v>39344</v>
      </c>
      <c r="E578" s="47" t="s">
        <v>1783</v>
      </c>
      <c r="F578" s="48">
        <v>13</v>
      </c>
      <c r="G578" s="48">
        <v>7.91</v>
      </c>
      <c r="H578" s="48">
        <v>3.38</v>
      </c>
      <c r="I578" s="48">
        <v>16</v>
      </c>
      <c r="J578" s="48">
        <v>6.61</v>
      </c>
      <c r="K578" s="48">
        <v>2.81</v>
      </c>
      <c r="L578" s="49">
        <f>ROUND(T578,2)</f>
        <v>7.19</v>
      </c>
      <c r="M578" s="49">
        <f>ROUND(U578,2)</f>
        <v>3.07</v>
      </c>
      <c r="N578" s="44" t="str">
        <f t="shared" si="17"/>
        <v>Khá</v>
      </c>
      <c r="O578" s="44" t="s">
        <v>62</v>
      </c>
      <c r="P578" s="50"/>
      <c r="Q578" s="44">
        <v>45</v>
      </c>
      <c r="R578" s="47" t="s">
        <v>1794</v>
      </c>
      <c r="S578" s="47" t="s">
        <v>1757</v>
      </c>
      <c r="T578" s="49">
        <v>7.1927586206896557</v>
      </c>
      <c r="U578" s="51">
        <v>3.0655172413793106</v>
      </c>
      <c r="V578" s="47" t="str">
        <f>RIGHT(S578, LEN(S578)-7)</f>
        <v>Quản Trị Du Lịch &amp; Khách Sạn (Đại Học)</v>
      </c>
    </row>
    <row r="579" spans="1:22" s="52" customFormat="1" ht="15" x14ac:dyDescent="0.25">
      <c r="A579" s="44">
        <f t="shared" si="16"/>
        <v>568</v>
      </c>
      <c r="B579" s="45" t="s">
        <v>1160</v>
      </c>
      <c r="C579" s="45" t="s">
        <v>1161</v>
      </c>
      <c r="D579" s="46">
        <v>39431</v>
      </c>
      <c r="E579" s="47" t="s">
        <v>1781</v>
      </c>
      <c r="F579" s="48">
        <v>13</v>
      </c>
      <c r="G579" s="48">
        <v>7.84</v>
      </c>
      <c r="H579" s="48">
        <v>3.25</v>
      </c>
      <c r="I579" s="48">
        <v>18</v>
      </c>
      <c r="J579" s="48">
        <v>6.58</v>
      </c>
      <c r="K579" s="48">
        <v>2.6</v>
      </c>
      <c r="L579" s="49">
        <f>ROUND(T579,2)</f>
        <v>7.11</v>
      </c>
      <c r="M579" s="49">
        <f>ROUND(U579,2)</f>
        <v>2.87</v>
      </c>
      <c r="N579" s="44" t="str">
        <f t="shared" si="17"/>
        <v>Khá</v>
      </c>
      <c r="O579" s="44" t="s">
        <v>23</v>
      </c>
      <c r="P579" s="50"/>
      <c r="Q579" s="44">
        <v>90</v>
      </c>
      <c r="R579" s="47" t="s">
        <v>1795</v>
      </c>
      <c r="S579" s="47" t="s">
        <v>1757</v>
      </c>
      <c r="T579" s="49">
        <v>7.1083870967741936</v>
      </c>
      <c r="U579" s="51">
        <v>2.8725806451612907</v>
      </c>
      <c r="V579" s="47" t="str">
        <f>RIGHT(S579, LEN(S579)-7)</f>
        <v>Quản Trị Du Lịch &amp; Khách Sạn (Đại Học)</v>
      </c>
    </row>
    <row r="580" spans="1:22" s="52" customFormat="1" ht="15" x14ac:dyDescent="0.25">
      <c r="A580" s="44">
        <f t="shared" si="16"/>
        <v>569</v>
      </c>
      <c r="B580" s="45" t="s">
        <v>1162</v>
      </c>
      <c r="C580" s="45" t="s">
        <v>1163</v>
      </c>
      <c r="D580" s="46">
        <v>39255</v>
      </c>
      <c r="E580" s="47" t="s">
        <v>1786</v>
      </c>
      <c r="F580" s="48">
        <v>15</v>
      </c>
      <c r="G580" s="48">
        <v>5.92</v>
      </c>
      <c r="H580" s="48">
        <v>2.2400000000000002</v>
      </c>
      <c r="I580" s="48">
        <v>20</v>
      </c>
      <c r="J580" s="48">
        <v>4.47</v>
      </c>
      <c r="K580" s="48">
        <v>1.71</v>
      </c>
      <c r="L580" s="49">
        <f>ROUND(T580,2)</f>
        <v>5.09</v>
      </c>
      <c r="M580" s="49">
        <f>ROUND(U580,2)</f>
        <v>1.94</v>
      </c>
      <c r="N580" s="44" t="str">
        <f t="shared" si="17"/>
        <v>Yếu</v>
      </c>
      <c r="O580" s="44" t="s">
        <v>62</v>
      </c>
      <c r="P580" s="50"/>
      <c r="Q580" s="44">
        <v>45</v>
      </c>
      <c r="R580" s="47" t="s">
        <v>1795</v>
      </c>
      <c r="S580" s="47" t="s">
        <v>1757</v>
      </c>
      <c r="T580" s="49">
        <v>5.0914285714285707</v>
      </c>
      <c r="U580" s="51">
        <v>1.9371428571428575</v>
      </c>
      <c r="V580" s="47" t="str">
        <f>RIGHT(S580, LEN(S580)-7)</f>
        <v>Quản Trị Du Lịch &amp; Khách Sạn (Đại Học)</v>
      </c>
    </row>
    <row r="581" spans="1:22" s="52" customFormat="1" ht="15" x14ac:dyDescent="0.25">
      <c r="A581" s="44">
        <f t="shared" si="16"/>
        <v>570</v>
      </c>
      <c r="B581" s="45" t="s">
        <v>1164</v>
      </c>
      <c r="C581" s="45" t="s">
        <v>1165</v>
      </c>
      <c r="D581" s="46">
        <v>39091</v>
      </c>
      <c r="E581" s="47" t="s">
        <v>1787</v>
      </c>
      <c r="F581" s="48">
        <v>13</v>
      </c>
      <c r="G581" s="48">
        <v>6.73</v>
      </c>
      <c r="H581" s="48">
        <v>2.71</v>
      </c>
      <c r="I581" s="48">
        <v>16</v>
      </c>
      <c r="J581" s="48">
        <v>6.9</v>
      </c>
      <c r="K581" s="48">
        <v>2.83</v>
      </c>
      <c r="L581" s="49">
        <f>ROUND(T581,2)</f>
        <v>6.82</v>
      </c>
      <c r="M581" s="49">
        <f>ROUND(U581,2)</f>
        <v>2.78</v>
      </c>
      <c r="N581" s="44" t="str">
        <f t="shared" si="17"/>
        <v>Khá</v>
      </c>
      <c r="O581" s="44" t="s">
        <v>62</v>
      </c>
      <c r="P581" s="50"/>
      <c r="Q581" s="44">
        <v>39.5</v>
      </c>
      <c r="R581" s="47" t="s">
        <v>1796</v>
      </c>
      <c r="S581" s="47" t="s">
        <v>1757</v>
      </c>
      <c r="T581" s="49">
        <v>6.8237931034482759</v>
      </c>
      <c r="U581" s="51">
        <v>2.7762068965517237</v>
      </c>
      <c r="V581" s="47" t="str">
        <f>RIGHT(S581, LEN(S581)-7)</f>
        <v>Quản Trị Du Lịch &amp; Khách Sạn (Đại Học)</v>
      </c>
    </row>
    <row r="582" spans="1:22" s="52" customFormat="1" ht="15" x14ac:dyDescent="0.25">
      <c r="A582" s="44">
        <f t="shared" si="16"/>
        <v>571</v>
      </c>
      <c r="B582" s="45" t="s">
        <v>1166</v>
      </c>
      <c r="C582" s="45" t="s">
        <v>1167</v>
      </c>
      <c r="D582" s="46">
        <v>39275</v>
      </c>
      <c r="E582" s="47" t="s">
        <v>1782</v>
      </c>
      <c r="F582" s="48">
        <v>13</v>
      </c>
      <c r="G582" s="48">
        <v>8.17</v>
      </c>
      <c r="H582" s="48">
        <v>3.51</v>
      </c>
      <c r="I582" s="48">
        <v>17</v>
      </c>
      <c r="J582" s="48">
        <v>7.24</v>
      </c>
      <c r="K582" s="48">
        <v>2.99</v>
      </c>
      <c r="L582" s="49">
        <f>ROUND(T582,2)</f>
        <v>7.64</v>
      </c>
      <c r="M582" s="49">
        <f>ROUND(U582,2)</f>
        <v>3.22</v>
      </c>
      <c r="N582" s="44" t="str">
        <f t="shared" si="17"/>
        <v>Khá</v>
      </c>
      <c r="O582" s="44" t="s">
        <v>23</v>
      </c>
      <c r="P582" s="50"/>
      <c r="Q582" s="44">
        <v>95</v>
      </c>
      <c r="R582" s="47" t="s">
        <v>1794</v>
      </c>
      <c r="S582" s="47" t="s">
        <v>1757</v>
      </c>
      <c r="T582" s="49">
        <v>7.6429999999999998</v>
      </c>
      <c r="U582" s="51">
        <v>3.2153333333333336</v>
      </c>
      <c r="V582" s="47" t="str">
        <f>RIGHT(S582, LEN(S582)-7)</f>
        <v>Quản Trị Du Lịch &amp; Khách Sạn (Đại Học)</v>
      </c>
    </row>
    <row r="583" spans="1:22" s="52" customFormat="1" ht="15" x14ac:dyDescent="0.25">
      <c r="A583" s="44">
        <f t="shared" si="16"/>
        <v>572</v>
      </c>
      <c r="B583" s="45" t="s">
        <v>1168</v>
      </c>
      <c r="C583" s="45" t="s">
        <v>1169</v>
      </c>
      <c r="D583" s="46">
        <v>39410</v>
      </c>
      <c r="E583" s="47" t="s">
        <v>1784</v>
      </c>
      <c r="F583" s="48">
        <v>13</v>
      </c>
      <c r="G583" s="48">
        <v>8.5500000000000007</v>
      </c>
      <c r="H583" s="48">
        <v>3.76</v>
      </c>
      <c r="I583" s="48">
        <v>16</v>
      </c>
      <c r="J583" s="48">
        <v>8.84</v>
      </c>
      <c r="K583" s="48">
        <v>3.85</v>
      </c>
      <c r="L583" s="49">
        <f>ROUND(T583,2)</f>
        <v>8.7100000000000009</v>
      </c>
      <c r="M583" s="49">
        <f>ROUND(U583,2)</f>
        <v>3.81</v>
      </c>
      <c r="N583" s="44" t="str">
        <f t="shared" si="17"/>
        <v>Xuất sắc</v>
      </c>
      <c r="O583" s="44" t="s">
        <v>23</v>
      </c>
      <c r="P583" s="50" t="s">
        <v>1758</v>
      </c>
      <c r="Q583" s="44">
        <v>96.5</v>
      </c>
      <c r="R583" s="47" t="s">
        <v>1796</v>
      </c>
      <c r="S583" s="47" t="s">
        <v>1757</v>
      </c>
      <c r="T583" s="49">
        <v>8.7100000000000009</v>
      </c>
      <c r="U583" s="51">
        <v>3.8096551724137928</v>
      </c>
      <c r="V583" s="47" t="str">
        <f>RIGHT(S583, LEN(S583)-7)</f>
        <v>Quản Trị Du Lịch &amp; Khách Sạn (Đại Học)</v>
      </c>
    </row>
    <row r="584" spans="1:22" s="52" customFormat="1" ht="15" x14ac:dyDescent="0.25">
      <c r="A584" s="44">
        <f t="shared" si="16"/>
        <v>573</v>
      </c>
      <c r="B584" s="45" t="s">
        <v>1170</v>
      </c>
      <c r="C584" s="45" t="s">
        <v>1171</v>
      </c>
      <c r="D584" s="46">
        <v>39417</v>
      </c>
      <c r="E584" s="47" t="s">
        <v>1786</v>
      </c>
      <c r="F584" s="48">
        <v>13</v>
      </c>
      <c r="G584" s="48">
        <v>7.02</v>
      </c>
      <c r="H584" s="48">
        <v>2.87</v>
      </c>
      <c r="I584" s="48">
        <v>16</v>
      </c>
      <c r="J584" s="48">
        <v>5.83</v>
      </c>
      <c r="K584" s="48">
        <v>2.08</v>
      </c>
      <c r="L584" s="49">
        <f>ROUND(T584,2)</f>
        <v>6.36</v>
      </c>
      <c r="M584" s="49">
        <f>ROUND(U584,2)</f>
        <v>2.4300000000000002</v>
      </c>
      <c r="N584" s="44" t="str">
        <f t="shared" si="17"/>
        <v>Trung Bình</v>
      </c>
      <c r="O584" s="44" t="s">
        <v>21</v>
      </c>
      <c r="P584" s="50"/>
      <c r="Q584" s="44">
        <v>84.5</v>
      </c>
      <c r="R584" s="47" t="s">
        <v>1795</v>
      </c>
      <c r="S584" s="47" t="s">
        <v>1757</v>
      </c>
      <c r="T584" s="49">
        <v>6.3634482758620683</v>
      </c>
      <c r="U584" s="51">
        <v>2.4341379310344831</v>
      </c>
      <c r="V584" s="47" t="str">
        <f>RIGHT(S584, LEN(S584)-7)</f>
        <v>Quản Trị Du Lịch &amp; Khách Sạn (Đại Học)</v>
      </c>
    </row>
    <row r="585" spans="1:22" s="52" customFormat="1" ht="15" x14ac:dyDescent="0.25">
      <c r="A585" s="44">
        <f t="shared" si="16"/>
        <v>574</v>
      </c>
      <c r="B585" s="45" t="s">
        <v>1172</v>
      </c>
      <c r="C585" s="45" t="s">
        <v>1173</v>
      </c>
      <c r="D585" s="46">
        <v>38908</v>
      </c>
      <c r="E585" s="47" t="s">
        <v>1781</v>
      </c>
      <c r="F585" s="48">
        <v>19</v>
      </c>
      <c r="G585" s="48">
        <v>5.57</v>
      </c>
      <c r="H585" s="48">
        <v>1.97</v>
      </c>
      <c r="I585" s="48">
        <v>16</v>
      </c>
      <c r="J585" s="48">
        <v>0</v>
      </c>
      <c r="K585" s="48">
        <v>0</v>
      </c>
      <c r="L585" s="49">
        <f>ROUND(T585,2)</f>
        <v>3.02</v>
      </c>
      <c r="M585" s="49">
        <f>ROUND(U585,2)</f>
        <v>1.07</v>
      </c>
      <c r="N585" s="44" t="str">
        <f t="shared" si="17"/>
        <v>Yếu</v>
      </c>
      <c r="O585" s="44" t="s">
        <v>62</v>
      </c>
      <c r="P585" s="50"/>
      <c r="Q585" s="44">
        <v>40.5</v>
      </c>
      <c r="R585" s="47" t="s">
        <v>1795</v>
      </c>
      <c r="S585" s="47" t="s">
        <v>1757</v>
      </c>
      <c r="T585" s="49">
        <v>3.023714285714286</v>
      </c>
      <c r="U585" s="51">
        <v>1.0694285714285714</v>
      </c>
      <c r="V585" s="47" t="str">
        <f>RIGHT(S585, LEN(S585)-7)</f>
        <v>Quản Trị Du Lịch &amp; Khách Sạn (Đại Học)</v>
      </c>
    </row>
    <row r="586" spans="1:22" s="52" customFormat="1" ht="15" x14ac:dyDescent="0.25">
      <c r="A586" s="44">
        <f t="shared" si="16"/>
        <v>575</v>
      </c>
      <c r="B586" s="45" t="s">
        <v>1174</v>
      </c>
      <c r="C586" s="45" t="s">
        <v>19</v>
      </c>
      <c r="D586" s="46">
        <v>39167</v>
      </c>
      <c r="E586" s="47" t="s">
        <v>1781</v>
      </c>
      <c r="F586" s="48">
        <v>13</v>
      </c>
      <c r="G586" s="48">
        <v>8.57</v>
      </c>
      <c r="H586" s="48">
        <v>3.76</v>
      </c>
      <c r="I586" s="48">
        <v>16</v>
      </c>
      <c r="J586" s="48">
        <v>8.09</v>
      </c>
      <c r="K586" s="48">
        <v>3.51</v>
      </c>
      <c r="L586" s="49">
        <f>ROUND(T586,2)</f>
        <v>8.31</v>
      </c>
      <c r="M586" s="49">
        <f>ROUND(U586,2)</f>
        <v>3.62</v>
      </c>
      <c r="N586" s="44" t="str">
        <f t="shared" si="17"/>
        <v>Giỏi</v>
      </c>
      <c r="O586" s="44" t="s">
        <v>23</v>
      </c>
      <c r="P586" s="50" t="s">
        <v>1758</v>
      </c>
      <c r="Q586" s="44">
        <v>100</v>
      </c>
      <c r="R586" s="47" t="s">
        <v>1795</v>
      </c>
      <c r="S586" s="47" t="s">
        <v>1757</v>
      </c>
      <c r="T586" s="49">
        <v>8.3051724137931036</v>
      </c>
      <c r="U586" s="51">
        <v>3.6220689655172409</v>
      </c>
      <c r="V586" s="47" t="str">
        <f>RIGHT(S586, LEN(S586)-7)</f>
        <v>Quản Trị Du Lịch &amp; Khách Sạn (Đại Học)</v>
      </c>
    </row>
    <row r="587" spans="1:22" s="52" customFormat="1" ht="15" x14ac:dyDescent="0.25">
      <c r="A587" s="44">
        <f t="shared" si="16"/>
        <v>576</v>
      </c>
      <c r="B587" s="45" t="s">
        <v>1175</v>
      </c>
      <c r="C587" s="45" t="s">
        <v>1176</v>
      </c>
      <c r="D587" s="46">
        <v>39211</v>
      </c>
      <c r="E587" s="47" t="s">
        <v>1782</v>
      </c>
      <c r="F587" s="48">
        <v>13</v>
      </c>
      <c r="G587" s="48">
        <v>7.58</v>
      </c>
      <c r="H587" s="48">
        <v>3.25</v>
      </c>
      <c r="I587" s="48">
        <v>17</v>
      </c>
      <c r="J587" s="48">
        <v>6.19</v>
      </c>
      <c r="K587" s="48">
        <v>2.31</v>
      </c>
      <c r="L587" s="49">
        <f>ROUND(T587,2)</f>
        <v>6.79</v>
      </c>
      <c r="M587" s="49">
        <f>ROUND(U587,2)</f>
        <v>2.72</v>
      </c>
      <c r="N587" s="44" t="str">
        <f t="shared" si="17"/>
        <v>Khá</v>
      </c>
      <c r="O587" s="44" t="s">
        <v>70</v>
      </c>
      <c r="P587" s="50"/>
      <c r="Q587" s="44">
        <v>0</v>
      </c>
      <c r="R587" s="47" t="s">
        <v>1794</v>
      </c>
      <c r="S587" s="47" t="s">
        <v>1757</v>
      </c>
      <c r="T587" s="49">
        <v>6.7923333333333336</v>
      </c>
      <c r="U587" s="51">
        <v>2.7173333333333338</v>
      </c>
      <c r="V587" s="47" t="str">
        <f>RIGHT(S587, LEN(S587)-7)</f>
        <v>Quản Trị Du Lịch &amp; Khách Sạn (Đại Học)</v>
      </c>
    </row>
    <row r="588" spans="1:22" s="52" customFormat="1" ht="15" x14ac:dyDescent="0.25">
      <c r="A588" s="44">
        <f t="shared" si="16"/>
        <v>577</v>
      </c>
      <c r="B588" s="45" t="s">
        <v>1177</v>
      </c>
      <c r="C588" s="45" t="s">
        <v>1178</v>
      </c>
      <c r="D588" s="46">
        <v>39275</v>
      </c>
      <c r="E588" s="47" t="s">
        <v>1786</v>
      </c>
      <c r="F588" s="48">
        <v>13</v>
      </c>
      <c r="G588" s="48">
        <v>8.86</v>
      </c>
      <c r="H588" s="48">
        <v>3.77</v>
      </c>
      <c r="I588" s="48">
        <v>16</v>
      </c>
      <c r="J588" s="48">
        <v>8.11</v>
      </c>
      <c r="K588" s="48">
        <v>3.46</v>
      </c>
      <c r="L588" s="49">
        <f>ROUND(T588,2)</f>
        <v>8.4499999999999993</v>
      </c>
      <c r="M588" s="49">
        <f>ROUND(U588,2)</f>
        <v>3.6</v>
      </c>
      <c r="N588" s="44" t="str">
        <f t="shared" si="17"/>
        <v>Giỏi</v>
      </c>
      <c r="O588" s="44" t="s">
        <v>23</v>
      </c>
      <c r="P588" s="50" t="s">
        <v>1758</v>
      </c>
      <c r="Q588" s="44">
        <v>90</v>
      </c>
      <c r="R588" s="47" t="s">
        <v>1795</v>
      </c>
      <c r="S588" s="47" t="s">
        <v>1757</v>
      </c>
      <c r="T588" s="49">
        <v>8.4462068965517236</v>
      </c>
      <c r="U588" s="51">
        <v>3.5989655172413793</v>
      </c>
      <c r="V588" s="47" t="str">
        <f>RIGHT(S588, LEN(S588)-7)</f>
        <v>Quản Trị Du Lịch &amp; Khách Sạn (Đại Học)</v>
      </c>
    </row>
    <row r="589" spans="1:22" s="52" customFormat="1" ht="15" x14ac:dyDescent="0.25">
      <c r="A589" s="44">
        <f t="shared" ref="A589:A652" si="18">A588+1</f>
        <v>578</v>
      </c>
      <c r="B589" s="45" t="s">
        <v>1179</v>
      </c>
      <c r="C589" s="45" t="s">
        <v>1180</v>
      </c>
      <c r="D589" s="46">
        <v>39424</v>
      </c>
      <c r="E589" s="47" t="s">
        <v>1781</v>
      </c>
      <c r="F589" s="48">
        <v>13</v>
      </c>
      <c r="G589" s="48">
        <v>8.0299999999999994</v>
      </c>
      <c r="H589" s="48">
        <v>3.41</v>
      </c>
      <c r="I589" s="48">
        <v>18</v>
      </c>
      <c r="J589" s="48">
        <v>6.82</v>
      </c>
      <c r="K589" s="48">
        <v>2.78</v>
      </c>
      <c r="L589" s="49">
        <f>ROUND(T589,2)</f>
        <v>7.33</v>
      </c>
      <c r="M589" s="49">
        <f>ROUND(U589,2)</f>
        <v>3.04</v>
      </c>
      <c r="N589" s="44" t="str">
        <f t="shared" ref="N589:N652" si="19">IF(M589&gt;=3.68,"Xuất sắc",IF(M589&gt;=3.34,"Giỏi",IF(M589&gt;=2.68,"Khá",IF(M589&gt;=2,"Trung Bình",IF(M589&lt;2,"Yếu")))))</f>
        <v>Khá</v>
      </c>
      <c r="O589" s="44" t="s">
        <v>21</v>
      </c>
      <c r="P589" s="50"/>
      <c r="Q589" s="44">
        <v>85</v>
      </c>
      <c r="R589" s="47" t="s">
        <v>1795</v>
      </c>
      <c r="S589" s="47" t="s">
        <v>1757</v>
      </c>
      <c r="T589" s="49">
        <v>7.3274193548387085</v>
      </c>
      <c r="U589" s="51">
        <v>3.044193548387097</v>
      </c>
      <c r="V589" s="47" t="str">
        <f>RIGHT(S589, LEN(S589)-7)</f>
        <v>Quản Trị Du Lịch &amp; Khách Sạn (Đại Học)</v>
      </c>
    </row>
    <row r="590" spans="1:22" s="52" customFormat="1" ht="15" x14ac:dyDescent="0.25">
      <c r="A590" s="44">
        <f t="shared" si="18"/>
        <v>579</v>
      </c>
      <c r="B590" s="45" t="s">
        <v>1181</v>
      </c>
      <c r="C590" s="45" t="s">
        <v>1182</v>
      </c>
      <c r="D590" s="46">
        <v>39279</v>
      </c>
      <c r="E590" s="47" t="s">
        <v>1786</v>
      </c>
      <c r="F590" s="48">
        <v>13</v>
      </c>
      <c r="G590" s="48">
        <v>8.0299999999999994</v>
      </c>
      <c r="H590" s="48">
        <v>3.48</v>
      </c>
      <c r="I590" s="48">
        <v>16</v>
      </c>
      <c r="J590" s="48">
        <v>7.36</v>
      </c>
      <c r="K590" s="48">
        <v>3.1</v>
      </c>
      <c r="L590" s="49">
        <f>ROUND(T590,2)</f>
        <v>7.66</v>
      </c>
      <c r="M590" s="49">
        <f>ROUND(U590,2)</f>
        <v>3.27</v>
      </c>
      <c r="N590" s="44" t="str">
        <f t="shared" si="19"/>
        <v>Khá</v>
      </c>
      <c r="O590" s="44" t="s">
        <v>21</v>
      </c>
      <c r="P590" s="50"/>
      <c r="Q590" s="44">
        <v>85</v>
      </c>
      <c r="R590" s="47" t="s">
        <v>1795</v>
      </c>
      <c r="S590" s="47" t="s">
        <v>1757</v>
      </c>
      <c r="T590" s="49">
        <v>7.6603448275862061</v>
      </c>
      <c r="U590" s="51">
        <v>3.2703448275862068</v>
      </c>
      <c r="V590" s="47" t="str">
        <f>RIGHT(S590, LEN(S590)-7)</f>
        <v>Quản Trị Du Lịch &amp; Khách Sạn (Đại Học)</v>
      </c>
    </row>
    <row r="591" spans="1:22" s="52" customFormat="1" ht="15" x14ac:dyDescent="0.25">
      <c r="A591" s="44">
        <f t="shared" si="18"/>
        <v>580</v>
      </c>
      <c r="B591" s="45" t="s">
        <v>1183</v>
      </c>
      <c r="C591" s="45" t="s">
        <v>1184</v>
      </c>
      <c r="D591" s="46">
        <v>38827</v>
      </c>
      <c r="E591" s="47" t="s">
        <v>1785</v>
      </c>
      <c r="F591" s="48">
        <v>19</v>
      </c>
      <c r="G591" s="48">
        <v>1.85</v>
      </c>
      <c r="H591" s="48">
        <v>0.59</v>
      </c>
      <c r="I591" s="48">
        <v>16</v>
      </c>
      <c r="J591" s="48">
        <v>1.58</v>
      </c>
      <c r="K591" s="48">
        <v>0.43</v>
      </c>
      <c r="L591" s="49">
        <f>ROUND(T591,2)</f>
        <v>1.73</v>
      </c>
      <c r="M591" s="49">
        <f>ROUND(U591,2)</f>
        <v>0.52</v>
      </c>
      <c r="N591" s="44" t="str">
        <f t="shared" si="19"/>
        <v>Yếu</v>
      </c>
      <c r="O591" s="44" t="s">
        <v>62</v>
      </c>
      <c r="P591" s="50"/>
      <c r="Q591" s="44">
        <v>42.5</v>
      </c>
      <c r="R591" s="47" t="s">
        <v>1797</v>
      </c>
      <c r="S591" s="47" t="s">
        <v>1757</v>
      </c>
      <c r="T591" s="49">
        <v>1.7265714285714286</v>
      </c>
      <c r="U591" s="51">
        <v>0.5168571428571429</v>
      </c>
      <c r="V591" s="47" t="str">
        <f>RIGHT(S591, LEN(S591)-7)</f>
        <v>Quản Trị Du Lịch &amp; Khách Sạn (Đại Học)</v>
      </c>
    </row>
    <row r="592" spans="1:22" s="52" customFormat="1" ht="15" x14ac:dyDescent="0.25">
      <c r="A592" s="44">
        <f t="shared" si="18"/>
        <v>581</v>
      </c>
      <c r="B592" s="45" t="s">
        <v>1185</v>
      </c>
      <c r="C592" s="45" t="s">
        <v>1186</v>
      </c>
      <c r="D592" s="46">
        <v>39169</v>
      </c>
      <c r="E592" s="47" t="s">
        <v>1787</v>
      </c>
      <c r="F592" s="48">
        <v>13</v>
      </c>
      <c r="G592" s="48">
        <v>7.45</v>
      </c>
      <c r="H592" s="48">
        <v>3.22</v>
      </c>
      <c r="I592" s="48">
        <v>16</v>
      </c>
      <c r="J592" s="48">
        <v>7.59</v>
      </c>
      <c r="K592" s="48">
        <v>3.18</v>
      </c>
      <c r="L592" s="49">
        <f>ROUND(T592,2)</f>
        <v>7.53</v>
      </c>
      <c r="M592" s="49">
        <f>ROUND(U592,2)</f>
        <v>3.2</v>
      </c>
      <c r="N592" s="44" t="str">
        <f t="shared" si="19"/>
        <v>Khá</v>
      </c>
      <c r="O592" s="44" t="s">
        <v>21</v>
      </c>
      <c r="P592" s="50"/>
      <c r="Q592" s="44">
        <v>87.5</v>
      </c>
      <c r="R592" s="47" t="s">
        <v>1796</v>
      </c>
      <c r="S592" s="47" t="s">
        <v>1757</v>
      </c>
      <c r="T592" s="49">
        <v>7.5272413793103459</v>
      </c>
      <c r="U592" s="51">
        <v>3.1979310344827589</v>
      </c>
      <c r="V592" s="47" t="str">
        <f>RIGHT(S592, LEN(S592)-7)</f>
        <v>Quản Trị Du Lịch &amp; Khách Sạn (Đại Học)</v>
      </c>
    </row>
    <row r="593" spans="1:22" s="52" customFormat="1" ht="15" x14ac:dyDescent="0.25">
      <c r="A593" s="44">
        <f t="shared" si="18"/>
        <v>582</v>
      </c>
      <c r="B593" s="45" t="s">
        <v>1187</v>
      </c>
      <c r="C593" s="45" t="s">
        <v>1188</v>
      </c>
      <c r="D593" s="46">
        <v>39360</v>
      </c>
      <c r="E593" s="47" t="s">
        <v>1783</v>
      </c>
      <c r="F593" s="48">
        <v>13</v>
      </c>
      <c r="G593" s="48">
        <v>6.78</v>
      </c>
      <c r="H593" s="48">
        <v>2.56</v>
      </c>
      <c r="I593" s="48">
        <v>16</v>
      </c>
      <c r="J593" s="48">
        <v>6.6</v>
      </c>
      <c r="K593" s="48">
        <v>2.62</v>
      </c>
      <c r="L593" s="49">
        <f>ROUND(T593,2)</f>
        <v>6.68</v>
      </c>
      <c r="M593" s="49">
        <f>ROUND(U593,2)</f>
        <v>2.59</v>
      </c>
      <c r="N593" s="44" t="str">
        <f t="shared" si="19"/>
        <v>Trung Bình</v>
      </c>
      <c r="O593" s="44" t="s">
        <v>23</v>
      </c>
      <c r="P593" s="50"/>
      <c r="Q593" s="44">
        <v>90</v>
      </c>
      <c r="R593" s="47" t="s">
        <v>1794</v>
      </c>
      <c r="S593" s="47" t="s">
        <v>1757</v>
      </c>
      <c r="T593" s="49">
        <v>6.6806896551724142</v>
      </c>
      <c r="U593" s="51">
        <v>2.5931034482758624</v>
      </c>
      <c r="V593" s="47" t="str">
        <f>RIGHT(S593, LEN(S593)-7)</f>
        <v>Quản Trị Du Lịch &amp; Khách Sạn (Đại Học)</v>
      </c>
    </row>
    <row r="594" spans="1:22" s="52" customFormat="1" ht="15" x14ac:dyDescent="0.25">
      <c r="A594" s="44">
        <f t="shared" si="18"/>
        <v>583</v>
      </c>
      <c r="B594" s="45" t="s">
        <v>1189</v>
      </c>
      <c r="C594" s="45" t="s">
        <v>1190</v>
      </c>
      <c r="D594" s="46">
        <v>39085</v>
      </c>
      <c r="E594" s="47" t="s">
        <v>1781</v>
      </c>
      <c r="F594" s="48">
        <v>13</v>
      </c>
      <c r="G594" s="48">
        <v>8.75</v>
      </c>
      <c r="H594" s="48">
        <v>3.84</v>
      </c>
      <c r="I594" s="48">
        <v>16</v>
      </c>
      <c r="J594" s="48">
        <v>9.01</v>
      </c>
      <c r="K594" s="48">
        <v>3.88</v>
      </c>
      <c r="L594" s="49">
        <f>ROUND(T594,2)</f>
        <v>8.89</v>
      </c>
      <c r="M594" s="49">
        <f>ROUND(U594,2)</f>
        <v>3.86</v>
      </c>
      <c r="N594" s="44" t="str">
        <f t="shared" si="19"/>
        <v>Xuất sắc</v>
      </c>
      <c r="O594" s="44" t="s">
        <v>21</v>
      </c>
      <c r="P594" s="50" t="s">
        <v>1758</v>
      </c>
      <c r="Q594" s="44">
        <v>82.5</v>
      </c>
      <c r="R594" s="47" t="s">
        <v>1795</v>
      </c>
      <c r="S594" s="47" t="s">
        <v>1757</v>
      </c>
      <c r="T594" s="49">
        <v>8.8934482758620685</v>
      </c>
      <c r="U594" s="51">
        <v>3.8620689655172415</v>
      </c>
      <c r="V594" s="47" t="str">
        <f>RIGHT(S594, LEN(S594)-7)</f>
        <v>Quản Trị Du Lịch &amp; Khách Sạn (Đại Học)</v>
      </c>
    </row>
    <row r="595" spans="1:22" s="52" customFormat="1" ht="15" x14ac:dyDescent="0.25">
      <c r="A595" s="44">
        <f t="shared" si="18"/>
        <v>584</v>
      </c>
      <c r="B595" s="45" t="s">
        <v>1191</v>
      </c>
      <c r="C595" s="45" t="s">
        <v>1192</v>
      </c>
      <c r="D595" s="46">
        <v>39390</v>
      </c>
      <c r="E595" s="47" t="s">
        <v>1787</v>
      </c>
      <c r="F595" s="48">
        <v>13</v>
      </c>
      <c r="G595" s="48">
        <v>8.14</v>
      </c>
      <c r="H595" s="48">
        <v>3.53</v>
      </c>
      <c r="I595" s="48">
        <v>16</v>
      </c>
      <c r="J595" s="48">
        <v>8.42</v>
      </c>
      <c r="K595" s="48">
        <v>3.71</v>
      </c>
      <c r="L595" s="49">
        <f>ROUND(T595,2)</f>
        <v>8.2899999999999991</v>
      </c>
      <c r="M595" s="49">
        <f>ROUND(U595,2)</f>
        <v>3.63</v>
      </c>
      <c r="N595" s="44" t="str">
        <f t="shared" si="19"/>
        <v>Giỏi</v>
      </c>
      <c r="O595" s="44" t="s">
        <v>21</v>
      </c>
      <c r="P595" s="50" t="s">
        <v>1758</v>
      </c>
      <c r="Q595" s="44">
        <v>87.5</v>
      </c>
      <c r="R595" s="47" t="s">
        <v>1796</v>
      </c>
      <c r="S595" s="47" t="s">
        <v>1757</v>
      </c>
      <c r="T595" s="49">
        <v>8.2944827586206902</v>
      </c>
      <c r="U595" s="51">
        <v>3.6293103448275863</v>
      </c>
      <c r="V595" s="47" t="str">
        <f>RIGHT(S595, LEN(S595)-7)</f>
        <v>Quản Trị Du Lịch &amp; Khách Sạn (Đại Học)</v>
      </c>
    </row>
    <row r="596" spans="1:22" s="52" customFormat="1" ht="15" x14ac:dyDescent="0.25">
      <c r="A596" s="44">
        <f t="shared" si="18"/>
        <v>585</v>
      </c>
      <c r="B596" s="45" t="s">
        <v>1193</v>
      </c>
      <c r="C596" s="45" t="s">
        <v>1194</v>
      </c>
      <c r="D596" s="46">
        <v>39202</v>
      </c>
      <c r="E596" s="47" t="s">
        <v>1787</v>
      </c>
      <c r="F596" s="48">
        <v>13</v>
      </c>
      <c r="G596" s="48">
        <v>8.27</v>
      </c>
      <c r="H596" s="48">
        <v>3.58</v>
      </c>
      <c r="I596" s="48">
        <v>16</v>
      </c>
      <c r="J596" s="48">
        <v>8.0399999999999991</v>
      </c>
      <c r="K596" s="48">
        <v>3.49</v>
      </c>
      <c r="L596" s="49">
        <f>ROUND(T596,2)</f>
        <v>8.14</v>
      </c>
      <c r="M596" s="49">
        <f>ROUND(U596,2)</f>
        <v>3.53</v>
      </c>
      <c r="N596" s="44" t="str">
        <f t="shared" si="19"/>
        <v>Giỏi</v>
      </c>
      <c r="O596" s="44" t="s">
        <v>21</v>
      </c>
      <c r="P596" s="50" t="s">
        <v>1758</v>
      </c>
      <c r="Q596" s="44">
        <v>85</v>
      </c>
      <c r="R596" s="47" t="s">
        <v>1796</v>
      </c>
      <c r="S596" s="47" t="s">
        <v>1757</v>
      </c>
      <c r="T596" s="49">
        <v>8.1431034482758609</v>
      </c>
      <c r="U596" s="51">
        <v>3.5303448275862066</v>
      </c>
      <c r="V596" s="47" t="str">
        <f>RIGHT(S596, LEN(S596)-7)</f>
        <v>Quản Trị Du Lịch &amp; Khách Sạn (Đại Học)</v>
      </c>
    </row>
    <row r="597" spans="1:22" s="52" customFormat="1" ht="15" x14ac:dyDescent="0.25">
      <c r="A597" s="44">
        <f t="shared" si="18"/>
        <v>586</v>
      </c>
      <c r="B597" s="45" t="s">
        <v>1195</v>
      </c>
      <c r="C597" s="45" t="s">
        <v>1196</v>
      </c>
      <c r="D597" s="46">
        <v>39430</v>
      </c>
      <c r="E597" s="47" t="s">
        <v>1787</v>
      </c>
      <c r="F597" s="48">
        <v>15</v>
      </c>
      <c r="G597" s="48">
        <v>7.11</v>
      </c>
      <c r="H597" s="48">
        <v>2.91</v>
      </c>
      <c r="I597" s="48">
        <v>20</v>
      </c>
      <c r="J597" s="48">
        <v>6.12</v>
      </c>
      <c r="K597" s="48">
        <v>2.41</v>
      </c>
      <c r="L597" s="49">
        <f>ROUND(T597,2)</f>
        <v>6.54</v>
      </c>
      <c r="M597" s="49">
        <f>ROUND(U597,2)</f>
        <v>2.62</v>
      </c>
      <c r="N597" s="44" t="str">
        <f t="shared" si="19"/>
        <v>Trung Bình</v>
      </c>
      <c r="O597" s="44" t="s">
        <v>21</v>
      </c>
      <c r="P597" s="50"/>
      <c r="Q597" s="44">
        <v>86</v>
      </c>
      <c r="R597" s="47" t="s">
        <v>1796</v>
      </c>
      <c r="S597" s="47" t="s">
        <v>1757</v>
      </c>
      <c r="T597" s="49">
        <v>6.5442857142857145</v>
      </c>
      <c r="U597" s="51">
        <v>2.6242857142857146</v>
      </c>
      <c r="V597" s="47" t="str">
        <f>RIGHT(S597, LEN(S597)-7)</f>
        <v>Quản Trị Du Lịch &amp; Khách Sạn (Đại Học)</v>
      </c>
    </row>
    <row r="598" spans="1:22" s="52" customFormat="1" ht="15" x14ac:dyDescent="0.25">
      <c r="A598" s="44">
        <f t="shared" si="18"/>
        <v>587</v>
      </c>
      <c r="B598" s="45" t="s">
        <v>1197</v>
      </c>
      <c r="C598" s="45" t="s">
        <v>1198</v>
      </c>
      <c r="D598" s="46">
        <v>39334</v>
      </c>
      <c r="E598" s="47" t="s">
        <v>1782</v>
      </c>
      <c r="F598" s="48">
        <v>13</v>
      </c>
      <c r="G598" s="48">
        <v>6.48</v>
      </c>
      <c r="H598" s="48">
        <v>2.58</v>
      </c>
      <c r="I598" s="48">
        <v>19</v>
      </c>
      <c r="J598" s="48">
        <v>7.36</v>
      </c>
      <c r="K598" s="48">
        <v>3.1</v>
      </c>
      <c r="L598" s="49">
        <f>ROUND(T598,2)</f>
        <v>7</v>
      </c>
      <c r="M598" s="49">
        <f>ROUND(U598,2)</f>
        <v>2.89</v>
      </c>
      <c r="N598" s="44" t="str">
        <f t="shared" si="19"/>
        <v>Khá</v>
      </c>
      <c r="O598" s="44" t="s">
        <v>23</v>
      </c>
      <c r="P598" s="50"/>
      <c r="Q598" s="44">
        <v>95</v>
      </c>
      <c r="R598" s="47" t="s">
        <v>1794</v>
      </c>
      <c r="S598" s="47" t="s">
        <v>1757</v>
      </c>
      <c r="T598" s="49">
        <v>7.0025000000000004</v>
      </c>
      <c r="U598" s="51">
        <v>2.8887499999999999</v>
      </c>
      <c r="V598" s="47" t="str">
        <f>RIGHT(S598, LEN(S598)-7)</f>
        <v>Quản Trị Du Lịch &amp; Khách Sạn (Đại Học)</v>
      </c>
    </row>
    <row r="599" spans="1:22" s="52" customFormat="1" ht="15" x14ac:dyDescent="0.25">
      <c r="A599" s="44">
        <f t="shared" si="18"/>
        <v>588</v>
      </c>
      <c r="B599" s="45" t="s">
        <v>1199</v>
      </c>
      <c r="C599" s="45" t="s">
        <v>1200</v>
      </c>
      <c r="D599" s="46">
        <v>39083</v>
      </c>
      <c r="E599" s="47" t="s">
        <v>1783</v>
      </c>
      <c r="F599" s="48">
        <v>13</v>
      </c>
      <c r="G599" s="48">
        <v>5.95</v>
      </c>
      <c r="H599" s="48">
        <v>2.25</v>
      </c>
      <c r="I599" s="48">
        <v>16</v>
      </c>
      <c r="J599" s="48">
        <v>7.42</v>
      </c>
      <c r="K599" s="48">
        <v>3.04</v>
      </c>
      <c r="L599" s="49">
        <f>ROUND(T599,2)</f>
        <v>6.76</v>
      </c>
      <c r="M599" s="49">
        <f>ROUND(U599,2)</f>
        <v>2.69</v>
      </c>
      <c r="N599" s="44" t="str">
        <f t="shared" si="19"/>
        <v>Khá</v>
      </c>
      <c r="O599" s="44" t="s">
        <v>21</v>
      </c>
      <c r="P599" s="50"/>
      <c r="Q599" s="44">
        <v>85</v>
      </c>
      <c r="R599" s="47" t="s">
        <v>1794</v>
      </c>
      <c r="S599" s="47" t="s">
        <v>1757</v>
      </c>
      <c r="T599" s="49">
        <v>6.7610344827586202</v>
      </c>
      <c r="U599" s="51">
        <v>2.685862068965517</v>
      </c>
      <c r="V599" s="47" t="str">
        <f>RIGHT(S599, LEN(S599)-7)</f>
        <v>Quản Trị Du Lịch &amp; Khách Sạn (Đại Học)</v>
      </c>
    </row>
    <row r="600" spans="1:22" s="52" customFormat="1" ht="15" x14ac:dyDescent="0.25">
      <c r="A600" s="44">
        <f t="shared" si="18"/>
        <v>589</v>
      </c>
      <c r="B600" s="45" t="s">
        <v>1201</v>
      </c>
      <c r="C600" s="45" t="s">
        <v>1202</v>
      </c>
      <c r="D600" s="46">
        <v>39347</v>
      </c>
      <c r="E600" s="47" t="s">
        <v>1781</v>
      </c>
      <c r="F600" s="48">
        <v>13</v>
      </c>
      <c r="G600" s="48">
        <v>8.4700000000000006</v>
      </c>
      <c r="H600" s="48">
        <v>3.71</v>
      </c>
      <c r="I600" s="48">
        <v>16</v>
      </c>
      <c r="J600" s="48">
        <v>7.85</v>
      </c>
      <c r="K600" s="48">
        <v>3.26</v>
      </c>
      <c r="L600" s="49">
        <f>ROUND(T600,2)</f>
        <v>8.1300000000000008</v>
      </c>
      <c r="M600" s="49">
        <f>ROUND(U600,2)</f>
        <v>3.46</v>
      </c>
      <c r="N600" s="44" t="str">
        <f t="shared" si="19"/>
        <v>Giỏi</v>
      </c>
      <c r="O600" s="44" t="s">
        <v>21</v>
      </c>
      <c r="P600" s="50" t="s">
        <v>1758</v>
      </c>
      <c r="Q600" s="44">
        <v>87.5</v>
      </c>
      <c r="R600" s="47" t="s">
        <v>1795</v>
      </c>
      <c r="S600" s="47" t="s">
        <v>1757</v>
      </c>
      <c r="T600" s="49">
        <v>8.1279310344827582</v>
      </c>
      <c r="U600" s="51">
        <v>3.461724137931034</v>
      </c>
      <c r="V600" s="47" t="str">
        <f>RIGHT(S600, LEN(S600)-7)</f>
        <v>Quản Trị Du Lịch &amp; Khách Sạn (Đại Học)</v>
      </c>
    </row>
    <row r="601" spans="1:22" s="52" customFormat="1" ht="15" x14ac:dyDescent="0.25">
      <c r="A601" s="44">
        <f t="shared" si="18"/>
        <v>590</v>
      </c>
      <c r="B601" s="45" t="s">
        <v>1203</v>
      </c>
      <c r="C601" s="45" t="s">
        <v>1204</v>
      </c>
      <c r="D601" s="46">
        <v>39309</v>
      </c>
      <c r="E601" s="47" t="s">
        <v>1783</v>
      </c>
      <c r="F601" s="48">
        <v>13</v>
      </c>
      <c r="G601" s="48">
        <v>5.95</v>
      </c>
      <c r="H601" s="48">
        <v>2.37</v>
      </c>
      <c r="I601" s="48">
        <v>16</v>
      </c>
      <c r="J601" s="48">
        <v>4.33</v>
      </c>
      <c r="K601" s="48">
        <v>1.64</v>
      </c>
      <c r="L601" s="49">
        <f>ROUND(T601,2)</f>
        <v>5.0599999999999996</v>
      </c>
      <c r="M601" s="49">
        <f>ROUND(U601,2)</f>
        <v>1.97</v>
      </c>
      <c r="N601" s="44" t="str">
        <f t="shared" si="19"/>
        <v>Yếu</v>
      </c>
      <c r="O601" s="44" t="s">
        <v>62</v>
      </c>
      <c r="P601" s="50"/>
      <c r="Q601" s="44">
        <v>45</v>
      </c>
      <c r="R601" s="47" t="s">
        <v>1794</v>
      </c>
      <c r="S601" s="47" t="s">
        <v>1757</v>
      </c>
      <c r="T601" s="49">
        <v>5.056206896551724</v>
      </c>
      <c r="U601" s="51">
        <v>1.9672413793103447</v>
      </c>
      <c r="V601" s="47" t="str">
        <f>RIGHT(S601, LEN(S601)-7)</f>
        <v>Quản Trị Du Lịch &amp; Khách Sạn (Đại Học)</v>
      </c>
    </row>
    <row r="602" spans="1:22" s="52" customFormat="1" ht="15" x14ac:dyDescent="0.25">
      <c r="A602" s="44">
        <f t="shared" si="18"/>
        <v>591</v>
      </c>
      <c r="B602" s="45" t="s">
        <v>1205</v>
      </c>
      <c r="C602" s="45" t="s">
        <v>693</v>
      </c>
      <c r="D602" s="46">
        <v>38905</v>
      </c>
      <c r="E602" s="47" t="s">
        <v>1782</v>
      </c>
      <c r="F602" s="48">
        <v>13</v>
      </c>
      <c r="G602" s="48">
        <v>7.05</v>
      </c>
      <c r="H602" s="48">
        <v>2.94</v>
      </c>
      <c r="I602" s="48">
        <v>19</v>
      </c>
      <c r="J602" s="48">
        <v>6.65</v>
      </c>
      <c r="K602" s="48">
        <v>2.66</v>
      </c>
      <c r="L602" s="49">
        <f>ROUND(T602,2)</f>
        <v>6.81</v>
      </c>
      <c r="M602" s="49">
        <f>ROUND(U602,2)</f>
        <v>2.77</v>
      </c>
      <c r="N602" s="44" t="str">
        <f t="shared" si="19"/>
        <v>Khá</v>
      </c>
      <c r="O602" s="44" t="s">
        <v>23</v>
      </c>
      <c r="P602" s="50"/>
      <c r="Q602" s="44">
        <v>90</v>
      </c>
      <c r="R602" s="47" t="s">
        <v>1794</v>
      </c>
      <c r="S602" s="47" t="s">
        <v>1757</v>
      </c>
      <c r="T602" s="49">
        <v>6.8125</v>
      </c>
      <c r="U602" s="51">
        <v>2.7737500000000002</v>
      </c>
      <c r="V602" s="47" t="str">
        <f>RIGHT(S602, LEN(S602)-7)</f>
        <v>Quản Trị Du Lịch &amp; Khách Sạn (Đại Học)</v>
      </c>
    </row>
    <row r="603" spans="1:22" s="52" customFormat="1" ht="15" x14ac:dyDescent="0.25">
      <c r="A603" s="44">
        <f t="shared" si="18"/>
        <v>592</v>
      </c>
      <c r="B603" s="45" t="s">
        <v>1206</v>
      </c>
      <c r="C603" s="45" t="s">
        <v>1207</v>
      </c>
      <c r="D603" s="46">
        <v>39085</v>
      </c>
      <c r="E603" s="47" t="s">
        <v>1783</v>
      </c>
      <c r="F603" s="48">
        <v>13</v>
      </c>
      <c r="G603" s="48">
        <v>7.7</v>
      </c>
      <c r="H603" s="48">
        <v>3.35</v>
      </c>
      <c r="I603" s="48">
        <v>19</v>
      </c>
      <c r="J603" s="48">
        <v>7.69</v>
      </c>
      <c r="K603" s="48">
        <v>3.26</v>
      </c>
      <c r="L603" s="49">
        <f>ROUND(T603,2)</f>
        <v>7.69</v>
      </c>
      <c r="M603" s="49">
        <f>ROUND(U603,2)</f>
        <v>3.3</v>
      </c>
      <c r="N603" s="44" t="str">
        <f t="shared" si="19"/>
        <v>Khá</v>
      </c>
      <c r="O603" s="44" t="s">
        <v>23</v>
      </c>
      <c r="P603" s="50"/>
      <c r="Q603" s="44">
        <v>90</v>
      </c>
      <c r="R603" s="47" t="s">
        <v>1794</v>
      </c>
      <c r="S603" s="47" t="s">
        <v>1757</v>
      </c>
      <c r="T603" s="49">
        <v>7.6940625000000011</v>
      </c>
      <c r="U603" s="51">
        <v>3.2965625000000003</v>
      </c>
      <c r="V603" s="47" t="str">
        <f>RIGHT(S603, LEN(S603)-7)</f>
        <v>Quản Trị Du Lịch &amp; Khách Sạn (Đại Học)</v>
      </c>
    </row>
    <row r="604" spans="1:22" s="52" customFormat="1" ht="15" x14ac:dyDescent="0.25">
      <c r="A604" s="44">
        <f t="shared" si="18"/>
        <v>593</v>
      </c>
      <c r="B604" s="45" t="s">
        <v>1208</v>
      </c>
      <c r="C604" s="45" t="s">
        <v>1209</v>
      </c>
      <c r="D604" s="46">
        <v>39162</v>
      </c>
      <c r="E604" s="47" t="s">
        <v>1784</v>
      </c>
      <c r="F604" s="48">
        <v>13</v>
      </c>
      <c r="G604" s="48">
        <v>7.78</v>
      </c>
      <c r="H604" s="48">
        <v>3.25</v>
      </c>
      <c r="I604" s="48">
        <v>16</v>
      </c>
      <c r="J604" s="48">
        <v>8.16</v>
      </c>
      <c r="K604" s="48">
        <v>3.6</v>
      </c>
      <c r="L604" s="49">
        <f>ROUND(T604,2)</f>
        <v>7.99</v>
      </c>
      <c r="M604" s="49">
        <f>ROUND(U604,2)</f>
        <v>3.44</v>
      </c>
      <c r="N604" s="44" t="str">
        <f t="shared" si="19"/>
        <v>Giỏi</v>
      </c>
      <c r="O604" s="44" t="s">
        <v>62</v>
      </c>
      <c r="P604" s="50"/>
      <c r="Q604" s="44">
        <v>42.5</v>
      </c>
      <c r="R604" s="47" t="s">
        <v>1796</v>
      </c>
      <c r="S604" s="47" t="s">
        <v>1757</v>
      </c>
      <c r="T604" s="49">
        <v>7.9896551724137925</v>
      </c>
      <c r="U604" s="51">
        <v>3.443103448275862</v>
      </c>
      <c r="V604" s="47" t="str">
        <f>RIGHT(S604, LEN(S604)-7)</f>
        <v>Quản Trị Du Lịch &amp; Khách Sạn (Đại Học)</v>
      </c>
    </row>
    <row r="605" spans="1:22" s="52" customFormat="1" ht="15" x14ac:dyDescent="0.25">
      <c r="A605" s="44">
        <f t="shared" si="18"/>
        <v>594</v>
      </c>
      <c r="B605" s="45" t="s">
        <v>1210</v>
      </c>
      <c r="C605" s="45" t="s">
        <v>1211</v>
      </c>
      <c r="D605" s="46">
        <v>39228</v>
      </c>
      <c r="E605" s="47" t="s">
        <v>1787</v>
      </c>
      <c r="F605" s="48">
        <v>13</v>
      </c>
      <c r="G605" s="48">
        <v>7.35</v>
      </c>
      <c r="H605" s="48">
        <v>3.12</v>
      </c>
      <c r="I605" s="48">
        <v>16</v>
      </c>
      <c r="J605" s="48">
        <v>7.28</v>
      </c>
      <c r="K605" s="48">
        <v>3</v>
      </c>
      <c r="L605" s="49">
        <f>ROUND(T605,2)</f>
        <v>7.31</v>
      </c>
      <c r="M605" s="49">
        <f>ROUND(U605,2)</f>
        <v>3.05</v>
      </c>
      <c r="N605" s="44" t="str">
        <f t="shared" si="19"/>
        <v>Khá</v>
      </c>
      <c r="O605" s="44" t="s">
        <v>21</v>
      </c>
      <c r="P605" s="50"/>
      <c r="Q605" s="44">
        <v>86.5</v>
      </c>
      <c r="R605" s="47" t="s">
        <v>1796</v>
      </c>
      <c r="S605" s="47" t="s">
        <v>1757</v>
      </c>
      <c r="T605" s="49">
        <v>7.3113793103448277</v>
      </c>
      <c r="U605" s="51">
        <v>3.0537931034482759</v>
      </c>
      <c r="V605" s="47" t="str">
        <f>RIGHT(S605, LEN(S605)-7)</f>
        <v>Quản Trị Du Lịch &amp; Khách Sạn (Đại Học)</v>
      </c>
    </row>
    <row r="606" spans="1:22" s="52" customFormat="1" ht="15" x14ac:dyDescent="0.25">
      <c r="A606" s="44">
        <f t="shared" si="18"/>
        <v>595</v>
      </c>
      <c r="B606" s="45" t="s">
        <v>1212</v>
      </c>
      <c r="C606" s="45" t="s">
        <v>1213</v>
      </c>
      <c r="D606" s="46">
        <v>39271</v>
      </c>
      <c r="E606" s="47" t="s">
        <v>1785</v>
      </c>
      <c r="F606" s="48">
        <v>13</v>
      </c>
      <c r="G606" s="48">
        <v>8.91</v>
      </c>
      <c r="H606" s="48">
        <v>3.87</v>
      </c>
      <c r="I606" s="48">
        <v>18</v>
      </c>
      <c r="J606" s="48">
        <v>8.32</v>
      </c>
      <c r="K606" s="48">
        <v>3.55</v>
      </c>
      <c r="L606" s="49">
        <f>ROUND(T606,2)</f>
        <v>8.57</v>
      </c>
      <c r="M606" s="49">
        <f>ROUND(U606,2)</f>
        <v>3.68</v>
      </c>
      <c r="N606" s="44" t="str">
        <f t="shared" si="19"/>
        <v>Xuất sắc</v>
      </c>
      <c r="O606" s="44" t="s">
        <v>23</v>
      </c>
      <c r="P606" s="50" t="s">
        <v>1758</v>
      </c>
      <c r="Q606" s="44">
        <v>90</v>
      </c>
      <c r="R606" s="47" t="s">
        <v>1797</v>
      </c>
      <c r="S606" s="47" t="s">
        <v>1757</v>
      </c>
      <c r="T606" s="49">
        <v>8.5674193548387088</v>
      </c>
      <c r="U606" s="51">
        <v>3.6841935483870971</v>
      </c>
      <c r="V606" s="47" t="str">
        <f>RIGHT(S606, LEN(S606)-7)</f>
        <v>Quản Trị Du Lịch &amp; Khách Sạn (Đại Học)</v>
      </c>
    </row>
    <row r="607" spans="1:22" s="52" customFormat="1" ht="15" x14ac:dyDescent="0.25">
      <c r="A607" s="44">
        <f t="shared" si="18"/>
        <v>596</v>
      </c>
      <c r="B607" s="45" t="s">
        <v>1214</v>
      </c>
      <c r="C607" s="45" t="s">
        <v>1215</v>
      </c>
      <c r="D607" s="46">
        <v>39281</v>
      </c>
      <c r="E607" s="47" t="s">
        <v>1782</v>
      </c>
      <c r="F607" s="48">
        <v>13</v>
      </c>
      <c r="G607" s="48">
        <v>6.16</v>
      </c>
      <c r="H607" s="48">
        <v>2.79</v>
      </c>
      <c r="I607" s="48">
        <v>16</v>
      </c>
      <c r="J607" s="48">
        <v>6.72</v>
      </c>
      <c r="K607" s="48">
        <v>2.68</v>
      </c>
      <c r="L607" s="49">
        <f>ROUND(T607,2)</f>
        <v>6.47</v>
      </c>
      <c r="M607" s="49">
        <f>ROUND(U607,2)</f>
        <v>2.73</v>
      </c>
      <c r="N607" s="44" t="str">
        <f t="shared" si="19"/>
        <v>Khá</v>
      </c>
      <c r="O607" s="44" t="s">
        <v>62</v>
      </c>
      <c r="P607" s="50"/>
      <c r="Q607" s="44">
        <v>45</v>
      </c>
      <c r="R607" s="47" t="s">
        <v>1794</v>
      </c>
      <c r="S607" s="47" t="s">
        <v>1757</v>
      </c>
      <c r="T607" s="49">
        <v>6.4689655172413794</v>
      </c>
      <c r="U607" s="51">
        <v>2.7293103448275864</v>
      </c>
      <c r="V607" s="47" t="str">
        <f>RIGHT(S607, LEN(S607)-7)</f>
        <v>Quản Trị Du Lịch &amp; Khách Sạn (Đại Học)</v>
      </c>
    </row>
    <row r="608" spans="1:22" s="52" customFormat="1" ht="15" x14ac:dyDescent="0.25">
      <c r="A608" s="44">
        <f t="shared" si="18"/>
        <v>597</v>
      </c>
      <c r="B608" s="45" t="s">
        <v>1216</v>
      </c>
      <c r="C608" s="45" t="s">
        <v>1215</v>
      </c>
      <c r="D608" s="46">
        <v>39390</v>
      </c>
      <c r="E608" s="47" t="s">
        <v>1782</v>
      </c>
      <c r="F608" s="48">
        <v>13</v>
      </c>
      <c r="G608" s="48">
        <v>8.3000000000000007</v>
      </c>
      <c r="H608" s="48">
        <v>3.59</v>
      </c>
      <c r="I608" s="48">
        <v>19</v>
      </c>
      <c r="J608" s="48">
        <v>8.32</v>
      </c>
      <c r="K608" s="48">
        <v>3.62</v>
      </c>
      <c r="L608" s="49">
        <f>ROUND(T608,2)</f>
        <v>8.31</v>
      </c>
      <c r="M608" s="49">
        <f>ROUND(U608,2)</f>
        <v>3.61</v>
      </c>
      <c r="N608" s="44" t="str">
        <f t="shared" si="19"/>
        <v>Giỏi</v>
      </c>
      <c r="O608" s="44" t="s">
        <v>23</v>
      </c>
      <c r="P608" s="50" t="s">
        <v>1758</v>
      </c>
      <c r="Q608" s="44">
        <v>90</v>
      </c>
      <c r="R608" s="47" t="s">
        <v>1794</v>
      </c>
      <c r="S608" s="47" t="s">
        <v>1757</v>
      </c>
      <c r="T608" s="49">
        <v>8.3118750000000006</v>
      </c>
      <c r="U608" s="51">
        <v>3.6078125000000001</v>
      </c>
      <c r="V608" s="47" t="str">
        <f>RIGHT(S608, LEN(S608)-7)</f>
        <v>Quản Trị Du Lịch &amp; Khách Sạn (Đại Học)</v>
      </c>
    </row>
    <row r="609" spans="1:22" s="52" customFormat="1" ht="15" x14ac:dyDescent="0.25">
      <c r="A609" s="44">
        <f t="shared" si="18"/>
        <v>598</v>
      </c>
      <c r="B609" s="45" t="s">
        <v>1217</v>
      </c>
      <c r="C609" s="45" t="s">
        <v>1218</v>
      </c>
      <c r="D609" s="46">
        <v>38954</v>
      </c>
      <c r="E609" s="47" t="s">
        <v>1783</v>
      </c>
      <c r="F609" s="48">
        <v>13</v>
      </c>
      <c r="G609" s="48">
        <v>6.44</v>
      </c>
      <c r="H609" s="48">
        <v>2.5</v>
      </c>
      <c r="I609" s="48">
        <v>16</v>
      </c>
      <c r="J609" s="48">
        <v>6.62</v>
      </c>
      <c r="K609" s="48">
        <v>2.64</v>
      </c>
      <c r="L609" s="49">
        <f>ROUND(T609,2)</f>
        <v>6.54</v>
      </c>
      <c r="M609" s="49">
        <f>ROUND(U609,2)</f>
        <v>2.58</v>
      </c>
      <c r="N609" s="44" t="str">
        <f t="shared" si="19"/>
        <v>Trung Bình</v>
      </c>
      <c r="O609" s="44" t="s">
        <v>62</v>
      </c>
      <c r="P609" s="50"/>
      <c r="Q609" s="44">
        <v>45</v>
      </c>
      <c r="R609" s="47" t="s">
        <v>1794</v>
      </c>
      <c r="S609" s="47" t="s">
        <v>1757</v>
      </c>
      <c r="T609" s="49">
        <v>6.5393103448275856</v>
      </c>
      <c r="U609" s="51">
        <v>2.5772413793103452</v>
      </c>
      <c r="V609" s="47" t="str">
        <f>RIGHT(S609, LEN(S609)-7)</f>
        <v>Quản Trị Du Lịch &amp; Khách Sạn (Đại Học)</v>
      </c>
    </row>
    <row r="610" spans="1:22" s="52" customFormat="1" ht="15" x14ac:dyDescent="0.25">
      <c r="A610" s="44">
        <f t="shared" si="18"/>
        <v>599</v>
      </c>
      <c r="B610" s="45" t="s">
        <v>1219</v>
      </c>
      <c r="C610" s="45" t="s">
        <v>1220</v>
      </c>
      <c r="D610" s="46">
        <v>39360</v>
      </c>
      <c r="E610" s="47" t="s">
        <v>1786</v>
      </c>
      <c r="F610" s="48">
        <v>13</v>
      </c>
      <c r="G610" s="48">
        <v>3.01</v>
      </c>
      <c r="H610" s="48">
        <v>0.79</v>
      </c>
      <c r="I610" s="48">
        <v>16</v>
      </c>
      <c r="J610" s="48">
        <v>4.8600000000000003</v>
      </c>
      <c r="K610" s="48">
        <v>1.7</v>
      </c>
      <c r="L610" s="49">
        <f>ROUND(T610,2)</f>
        <v>4.03</v>
      </c>
      <c r="M610" s="49">
        <f>ROUND(U610,2)</f>
        <v>1.29</v>
      </c>
      <c r="N610" s="44" t="str">
        <f t="shared" si="19"/>
        <v>Yếu</v>
      </c>
      <c r="O610" s="44" t="s">
        <v>57</v>
      </c>
      <c r="P610" s="50"/>
      <c r="Q610" s="44">
        <v>72.5</v>
      </c>
      <c r="R610" s="47" t="s">
        <v>1795</v>
      </c>
      <c r="S610" s="47" t="s">
        <v>1757</v>
      </c>
      <c r="T610" s="49">
        <v>4.0306896551724138</v>
      </c>
      <c r="U610" s="51">
        <v>1.2920689655172413</v>
      </c>
      <c r="V610" s="47" t="str">
        <f>RIGHT(S610, LEN(S610)-7)</f>
        <v>Quản Trị Du Lịch &amp; Khách Sạn (Đại Học)</v>
      </c>
    </row>
    <row r="611" spans="1:22" s="52" customFormat="1" ht="15" x14ac:dyDescent="0.25">
      <c r="A611" s="44">
        <f t="shared" si="18"/>
        <v>600</v>
      </c>
      <c r="B611" s="45" t="s">
        <v>1221</v>
      </c>
      <c r="C611" s="45" t="s">
        <v>1222</v>
      </c>
      <c r="D611" s="46">
        <v>39161</v>
      </c>
      <c r="E611" s="47" t="s">
        <v>1786</v>
      </c>
      <c r="F611" s="48">
        <v>13</v>
      </c>
      <c r="G611" s="48">
        <v>6.65</v>
      </c>
      <c r="H611" s="48">
        <v>2.63</v>
      </c>
      <c r="I611" s="48">
        <v>16</v>
      </c>
      <c r="J611" s="48">
        <v>5.96</v>
      </c>
      <c r="K611" s="48">
        <v>2.2599999999999998</v>
      </c>
      <c r="L611" s="49">
        <f>ROUND(T611,2)</f>
        <v>6.27</v>
      </c>
      <c r="M611" s="49">
        <f>ROUND(U611,2)</f>
        <v>2.4300000000000002</v>
      </c>
      <c r="N611" s="44" t="str">
        <f t="shared" si="19"/>
        <v>Trung Bình</v>
      </c>
      <c r="O611" s="44" t="s">
        <v>21</v>
      </c>
      <c r="P611" s="50"/>
      <c r="Q611" s="44">
        <v>87.5</v>
      </c>
      <c r="R611" s="47" t="s">
        <v>1795</v>
      </c>
      <c r="S611" s="47" t="s">
        <v>1757</v>
      </c>
      <c r="T611" s="49">
        <v>6.269310344827586</v>
      </c>
      <c r="U611" s="51">
        <v>2.4258620689655173</v>
      </c>
      <c r="V611" s="47" t="str">
        <f>RIGHT(S611, LEN(S611)-7)</f>
        <v>Quản Trị Du Lịch &amp; Khách Sạn (Đại Học)</v>
      </c>
    </row>
    <row r="612" spans="1:22" s="52" customFormat="1" ht="15" x14ac:dyDescent="0.25">
      <c r="A612" s="44">
        <f t="shared" si="18"/>
        <v>601</v>
      </c>
      <c r="B612" s="45" t="s">
        <v>1223</v>
      </c>
      <c r="C612" s="45" t="s">
        <v>1224</v>
      </c>
      <c r="D612" s="46">
        <v>39125</v>
      </c>
      <c r="E612" s="47" t="s">
        <v>1787</v>
      </c>
      <c r="F612" s="48">
        <v>13</v>
      </c>
      <c r="G612" s="48">
        <v>8.0500000000000007</v>
      </c>
      <c r="H612" s="48">
        <v>3.56</v>
      </c>
      <c r="I612" s="48">
        <v>16</v>
      </c>
      <c r="J612" s="48">
        <v>8.0299999999999994</v>
      </c>
      <c r="K612" s="48">
        <v>3.51</v>
      </c>
      <c r="L612" s="49">
        <f>ROUND(T612,2)</f>
        <v>8.0399999999999991</v>
      </c>
      <c r="M612" s="49">
        <f>ROUND(U612,2)</f>
        <v>3.53</v>
      </c>
      <c r="N612" s="44" t="str">
        <f t="shared" si="19"/>
        <v>Giỏi</v>
      </c>
      <c r="O612" s="44" t="s">
        <v>23</v>
      </c>
      <c r="P612" s="50" t="s">
        <v>1758</v>
      </c>
      <c r="Q612" s="44">
        <v>90</v>
      </c>
      <c r="R612" s="47" t="s">
        <v>1796</v>
      </c>
      <c r="S612" s="47" t="s">
        <v>1757</v>
      </c>
      <c r="T612" s="49">
        <v>8.0389655172413796</v>
      </c>
      <c r="U612" s="51">
        <v>3.5324137931034483</v>
      </c>
      <c r="V612" s="47" t="str">
        <f>RIGHT(S612, LEN(S612)-7)</f>
        <v>Quản Trị Du Lịch &amp; Khách Sạn (Đại Học)</v>
      </c>
    </row>
    <row r="613" spans="1:22" s="52" customFormat="1" ht="15" x14ac:dyDescent="0.25">
      <c r="A613" s="44">
        <f t="shared" si="18"/>
        <v>602</v>
      </c>
      <c r="B613" s="45" t="s">
        <v>1225</v>
      </c>
      <c r="C613" s="45" t="s">
        <v>1226</v>
      </c>
      <c r="D613" s="46">
        <v>39225</v>
      </c>
      <c r="E613" s="47" t="s">
        <v>1785</v>
      </c>
      <c r="F613" s="48">
        <v>13</v>
      </c>
      <c r="G613" s="48">
        <v>7.56</v>
      </c>
      <c r="H613" s="48">
        <v>3.25</v>
      </c>
      <c r="I613" s="48">
        <v>16</v>
      </c>
      <c r="J613" s="48">
        <v>6.99</v>
      </c>
      <c r="K613" s="48">
        <v>2.76</v>
      </c>
      <c r="L613" s="49">
        <f>ROUND(T613,2)</f>
        <v>7.25</v>
      </c>
      <c r="M613" s="49">
        <f>ROUND(U613,2)</f>
        <v>2.98</v>
      </c>
      <c r="N613" s="44" t="str">
        <f t="shared" si="19"/>
        <v>Khá</v>
      </c>
      <c r="O613" s="44" t="s">
        <v>23</v>
      </c>
      <c r="P613" s="50"/>
      <c r="Q613" s="44">
        <v>90</v>
      </c>
      <c r="R613" s="47" t="s">
        <v>1797</v>
      </c>
      <c r="S613" s="47" t="s">
        <v>1757</v>
      </c>
      <c r="T613" s="49">
        <v>7.2455172413793107</v>
      </c>
      <c r="U613" s="51">
        <v>2.9796551724137932</v>
      </c>
      <c r="V613" s="47" t="str">
        <f>RIGHT(S613, LEN(S613)-7)</f>
        <v>Quản Trị Du Lịch &amp; Khách Sạn (Đại Học)</v>
      </c>
    </row>
    <row r="614" spans="1:22" s="52" customFormat="1" ht="15" x14ac:dyDescent="0.25">
      <c r="A614" s="44">
        <f t="shared" si="18"/>
        <v>603</v>
      </c>
      <c r="B614" s="45" t="s">
        <v>1227</v>
      </c>
      <c r="C614" s="45" t="s">
        <v>1228</v>
      </c>
      <c r="D614" s="46">
        <v>39437</v>
      </c>
      <c r="E614" s="47" t="s">
        <v>1786</v>
      </c>
      <c r="F614" s="48">
        <v>13</v>
      </c>
      <c r="G614" s="48">
        <v>8.39</v>
      </c>
      <c r="H614" s="48">
        <v>3.72</v>
      </c>
      <c r="I614" s="48">
        <v>16</v>
      </c>
      <c r="J614" s="48">
        <v>6.91</v>
      </c>
      <c r="K614" s="48">
        <v>2.78</v>
      </c>
      <c r="L614" s="49">
        <f>ROUND(T614,2)</f>
        <v>7.57</v>
      </c>
      <c r="M614" s="49">
        <f>ROUND(U614,2)</f>
        <v>3.2</v>
      </c>
      <c r="N614" s="44" t="str">
        <f t="shared" si="19"/>
        <v>Khá</v>
      </c>
      <c r="O614" s="44" t="s">
        <v>23</v>
      </c>
      <c r="P614" s="50"/>
      <c r="Q614" s="44">
        <v>90</v>
      </c>
      <c r="R614" s="47" t="s">
        <v>1795</v>
      </c>
      <c r="S614" s="47" t="s">
        <v>1757</v>
      </c>
      <c r="T614" s="49">
        <v>7.5734482758620691</v>
      </c>
      <c r="U614" s="51">
        <v>3.2013793103448278</v>
      </c>
      <c r="V614" s="47" t="str">
        <f>RIGHT(S614, LEN(S614)-7)</f>
        <v>Quản Trị Du Lịch &amp; Khách Sạn (Đại Học)</v>
      </c>
    </row>
    <row r="615" spans="1:22" s="52" customFormat="1" ht="15" x14ac:dyDescent="0.25">
      <c r="A615" s="44">
        <f t="shared" si="18"/>
        <v>604</v>
      </c>
      <c r="B615" s="45" t="s">
        <v>1229</v>
      </c>
      <c r="C615" s="45" t="s">
        <v>1230</v>
      </c>
      <c r="D615" s="46">
        <v>38095</v>
      </c>
      <c r="E615" s="47" t="s">
        <v>1783</v>
      </c>
      <c r="F615" s="48">
        <v>13</v>
      </c>
      <c r="G615" s="48">
        <v>1.45</v>
      </c>
      <c r="H615" s="48">
        <v>0.25</v>
      </c>
      <c r="I615" s="48">
        <v>12</v>
      </c>
      <c r="J615" s="48">
        <v>0.78</v>
      </c>
      <c r="K615" s="48">
        <v>0.28000000000000003</v>
      </c>
      <c r="L615" s="49">
        <f>ROUND(T615,2)</f>
        <v>1.1299999999999999</v>
      </c>
      <c r="M615" s="49">
        <f>ROUND(U615,2)</f>
        <v>0.26</v>
      </c>
      <c r="N615" s="44" t="str">
        <f t="shared" si="19"/>
        <v>Yếu</v>
      </c>
      <c r="O615" s="44" t="s">
        <v>70</v>
      </c>
      <c r="P615" s="50"/>
      <c r="Q615" s="44">
        <v>0</v>
      </c>
      <c r="R615" s="47" t="s">
        <v>1794</v>
      </c>
      <c r="S615" s="47" t="s">
        <v>1757</v>
      </c>
      <c r="T615" s="49">
        <v>1.1283999999999998</v>
      </c>
      <c r="U615" s="51">
        <v>0.26440000000000002</v>
      </c>
      <c r="V615" s="47" t="str">
        <f>RIGHT(S615, LEN(S615)-7)</f>
        <v>Quản Trị Du Lịch &amp; Khách Sạn (Đại Học)</v>
      </c>
    </row>
    <row r="616" spans="1:22" s="52" customFormat="1" ht="15" x14ac:dyDescent="0.25">
      <c r="A616" s="44">
        <f t="shared" si="18"/>
        <v>605</v>
      </c>
      <c r="B616" s="45" t="s">
        <v>1231</v>
      </c>
      <c r="C616" s="45" t="s">
        <v>1232</v>
      </c>
      <c r="D616" s="46">
        <v>38651</v>
      </c>
      <c r="E616" s="47" t="s">
        <v>1786</v>
      </c>
      <c r="F616" s="48">
        <v>18</v>
      </c>
      <c r="G616" s="48">
        <v>2.11</v>
      </c>
      <c r="H616" s="48">
        <v>0.7</v>
      </c>
      <c r="I616" s="48">
        <v>19</v>
      </c>
      <c r="J616" s="48">
        <v>0.84</v>
      </c>
      <c r="K616" s="48">
        <v>0.11</v>
      </c>
      <c r="L616" s="49">
        <f>ROUND(T616,2)</f>
        <v>1.46</v>
      </c>
      <c r="M616" s="49">
        <f>ROUND(U616,2)</f>
        <v>0.4</v>
      </c>
      <c r="N616" s="44" t="str">
        <f t="shared" si="19"/>
        <v>Yếu</v>
      </c>
      <c r="O616" s="44" t="e">
        <v>#N/A</v>
      </c>
      <c r="P616" s="50"/>
      <c r="Q616" s="44" t="e">
        <v>#N/A</v>
      </c>
      <c r="R616" s="47" t="s">
        <v>1795</v>
      </c>
      <c r="S616" s="47" t="s">
        <v>1757</v>
      </c>
      <c r="T616" s="49">
        <v>1.4578378378378378</v>
      </c>
      <c r="U616" s="51">
        <v>0.39702702702702702</v>
      </c>
      <c r="V616" s="47" t="str">
        <f>RIGHT(S616, LEN(S616)-7)</f>
        <v>Quản Trị Du Lịch &amp; Khách Sạn (Đại Học)</v>
      </c>
    </row>
    <row r="617" spans="1:22" s="52" customFormat="1" ht="15" x14ac:dyDescent="0.25">
      <c r="A617" s="44">
        <f t="shared" si="18"/>
        <v>606</v>
      </c>
      <c r="B617" s="45" t="s">
        <v>1233</v>
      </c>
      <c r="C617" s="45" t="s">
        <v>1234</v>
      </c>
      <c r="D617" s="46">
        <v>39126</v>
      </c>
      <c r="E617" s="47" t="s">
        <v>1782</v>
      </c>
      <c r="F617" s="48">
        <v>13</v>
      </c>
      <c r="G617" s="48">
        <v>5.12</v>
      </c>
      <c r="H617" s="48">
        <v>2.0699999999999998</v>
      </c>
      <c r="I617" s="48">
        <v>16</v>
      </c>
      <c r="J617" s="48">
        <v>6.2</v>
      </c>
      <c r="K617" s="48">
        <v>2.39</v>
      </c>
      <c r="L617" s="49">
        <f>ROUND(T617,2)</f>
        <v>5.72</v>
      </c>
      <c r="M617" s="49">
        <f>ROUND(U617,2)</f>
        <v>2.25</v>
      </c>
      <c r="N617" s="44" t="str">
        <f t="shared" si="19"/>
        <v>Trung Bình</v>
      </c>
      <c r="O617" s="44" t="s">
        <v>63</v>
      </c>
      <c r="P617" s="50"/>
      <c r="Q617" s="44">
        <v>50</v>
      </c>
      <c r="R617" s="47" t="s">
        <v>1794</v>
      </c>
      <c r="S617" s="47" t="s">
        <v>1757</v>
      </c>
      <c r="T617" s="49">
        <v>5.7158620689655173</v>
      </c>
      <c r="U617" s="51">
        <v>2.2465517241379311</v>
      </c>
      <c r="V617" s="47" t="str">
        <f>RIGHT(S617, LEN(S617)-7)</f>
        <v>Quản Trị Du Lịch &amp; Khách Sạn (Đại Học)</v>
      </c>
    </row>
    <row r="618" spans="1:22" s="52" customFormat="1" ht="15" x14ac:dyDescent="0.25">
      <c r="A618" s="44">
        <f t="shared" si="18"/>
        <v>607</v>
      </c>
      <c r="B618" s="45" t="s">
        <v>1235</v>
      </c>
      <c r="C618" s="45" t="s">
        <v>1236</v>
      </c>
      <c r="D618" s="46">
        <v>39441</v>
      </c>
      <c r="E618" s="47" t="s">
        <v>1786</v>
      </c>
      <c r="F618" s="48">
        <v>13</v>
      </c>
      <c r="G618" s="48">
        <v>7.15</v>
      </c>
      <c r="H618" s="48">
        <v>2.92</v>
      </c>
      <c r="I618" s="48">
        <v>16</v>
      </c>
      <c r="J618" s="48">
        <v>6.36</v>
      </c>
      <c r="K618" s="48">
        <v>2.41</v>
      </c>
      <c r="L618" s="49">
        <f>ROUND(T618,2)</f>
        <v>6.71</v>
      </c>
      <c r="M618" s="49">
        <f>ROUND(U618,2)</f>
        <v>2.64</v>
      </c>
      <c r="N618" s="44" t="str">
        <f t="shared" si="19"/>
        <v>Trung Bình</v>
      </c>
      <c r="O618" s="44" t="s">
        <v>21</v>
      </c>
      <c r="P618" s="50"/>
      <c r="Q618" s="44">
        <v>85</v>
      </c>
      <c r="R618" s="47" t="s">
        <v>1795</v>
      </c>
      <c r="S618" s="47" t="s">
        <v>1757</v>
      </c>
      <c r="T618" s="49">
        <v>6.7141379310344833</v>
      </c>
      <c r="U618" s="51">
        <v>2.6386206896551729</v>
      </c>
      <c r="V618" s="47" t="str">
        <f>RIGHT(S618, LEN(S618)-7)</f>
        <v>Quản Trị Du Lịch &amp; Khách Sạn (Đại Học)</v>
      </c>
    </row>
    <row r="619" spans="1:22" s="52" customFormat="1" ht="15" x14ac:dyDescent="0.25">
      <c r="A619" s="44">
        <f t="shared" si="18"/>
        <v>608</v>
      </c>
      <c r="B619" s="45" t="s">
        <v>1237</v>
      </c>
      <c r="C619" s="45" t="s">
        <v>1238</v>
      </c>
      <c r="D619" s="46">
        <v>38120</v>
      </c>
      <c r="E619" s="47" t="s">
        <v>1781</v>
      </c>
      <c r="F619" s="48">
        <v>13</v>
      </c>
      <c r="G619" s="48">
        <v>8.4600000000000009</v>
      </c>
      <c r="H619" s="48">
        <v>3.82</v>
      </c>
      <c r="I619" s="48">
        <v>31</v>
      </c>
      <c r="J619" s="48">
        <v>6.46</v>
      </c>
      <c r="K619" s="48">
        <v>2.52</v>
      </c>
      <c r="L619" s="49">
        <f>ROUND(T619,2)</f>
        <v>7.05</v>
      </c>
      <c r="M619" s="49">
        <f>ROUND(U619,2)</f>
        <v>2.9</v>
      </c>
      <c r="N619" s="44" t="str">
        <f t="shared" si="19"/>
        <v>Khá</v>
      </c>
      <c r="O619" s="44" t="s">
        <v>62</v>
      </c>
      <c r="P619" s="50"/>
      <c r="Q619" s="44">
        <v>40</v>
      </c>
      <c r="R619" s="47" t="s">
        <v>1795</v>
      </c>
      <c r="S619" s="47" t="s">
        <v>1757</v>
      </c>
      <c r="T619" s="49">
        <v>7.0509090909090908</v>
      </c>
      <c r="U619" s="51">
        <v>2.9040909090909093</v>
      </c>
      <c r="V619" s="47" t="str">
        <f>RIGHT(S619, LEN(S619)-7)</f>
        <v>Quản Trị Du Lịch &amp; Khách Sạn (Đại Học)</v>
      </c>
    </row>
    <row r="620" spans="1:22" s="52" customFormat="1" ht="19.5" customHeight="1" x14ac:dyDescent="0.25">
      <c r="A620" s="44">
        <f t="shared" si="18"/>
        <v>609</v>
      </c>
      <c r="B620" s="45" t="s">
        <v>1239</v>
      </c>
      <c r="C620" s="45" t="s">
        <v>1240</v>
      </c>
      <c r="D620" s="46">
        <v>39374</v>
      </c>
      <c r="E620" s="47" t="s">
        <v>1781</v>
      </c>
      <c r="F620" s="48">
        <v>13</v>
      </c>
      <c r="G620" s="48">
        <v>9</v>
      </c>
      <c r="H620" s="48">
        <v>3.85</v>
      </c>
      <c r="I620" s="48">
        <v>16</v>
      </c>
      <c r="J620" s="48">
        <v>9.3800000000000008</v>
      </c>
      <c r="K620" s="48">
        <v>3.98</v>
      </c>
      <c r="L620" s="49">
        <f>ROUND(T620,2)</f>
        <v>9.2100000000000009</v>
      </c>
      <c r="M620" s="49">
        <f>ROUND(U620,2)</f>
        <v>3.92</v>
      </c>
      <c r="N620" s="44" t="str">
        <f t="shared" si="19"/>
        <v>Xuất sắc</v>
      </c>
      <c r="O620" s="44" t="s">
        <v>23</v>
      </c>
      <c r="P620" s="50" t="s">
        <v>1760</v>
      </c>
      <c r="Q620" s="44">
        <v>100</v>
      </c>
      <c r="R620" s="47" t="s">
        <v>1795</v>
      </c>
      <c r="S620" s="47" t="s">
        <v>1757</v>
      </c>
      <c r="T620" s="49">
        <v>9.2096551724137949</v>
      </c>
      <c r="U620" s="51">
        <v>3.9217241379310348</v>
      </c>
      <c r="V620" s="47" t="str">
        <f>RIGHT(S620, LEN(S620)-7)</f>
        <v>Quản Trị Du Lịch &amp; Khách Sạn (Đại Học)</v>
      </c>
    </row>
    <row r="621" spans="1:22" s="52" customFormat="1" ht="15" x14ac:dyDescent="0.25">
      <c r="A621" s="44">
        <f t="shared" si="18"/>
        <v>610</v>
      </c>
      <c r="B621" s="45" t="s">
        <v>1241</v>
      </c>
      <c r="C621" s="45" t="s">
        <v>1242</v>
      </c>
      <c r="D621" s="46">
        <v>39247</v>
      </c>
      <c r="E621" s="47" t="s">
        <v>1786</v>
      </c>
      <c r="F621" s="48">
        <v>13</v>
      </c>
      <c r="G621" s="48">
        <v>8.8000000000000007</v>
      </c>
      <c r="H621" s="48">
        <v>3.84</v>
      </c>
      <c r="I621" s="48">
        <v>16</v>
      </c>
      <c r="J621" s="48">
        <v>6.98</v>
      </c>
      <c r="K621" s="48">
        <v>2.83</v>
      </c>
      <c r="L621" s="49">
        <f>ROUND(T621,2)</f>
        <v>7.8</v>
      </c>
      <c r="M621" s="49">
        <f>ROUND(U621,2)</f>
        <v>3.28</v>
      </c>
      <c r="N621" s="44" t="str">
        <f t="shared" si="19"/>
        <v>Khá</v>
      </c>
      <c r="O621" s="44" t="s">
        <v>62</v>
      </c>
      <c r="P621" s="50"/>
      <c r="Q621" s="44">
        <v>45</v>
      </c>
      <c r="R621" s="47" t="s">
        <v>1795</v>
      </c>
      <c r="S621" s="47" t="s">
        <v>1757</v>
      </c>
      <c r="T621" s="49">
        <v>7.7958620689655174</v>
      </c>
      <c r="U621" s="51">
        <v>3.2827586206896551</v>
      </c>
      <c r="V621" s="47" t="str">
        <f>RIGHT(S621, LEN(S621)-7)</f>
        <v>Quản Trị Du Lịch &amp; Khách Sạn (Đại Học)</v>
      </c>
    </row>
    <row r="622" spans="1:22" s="52" customFormat="1" ht="15" x14ac:dyDescent="0.25">
      <c r="A622" s="44">
        <f t="shared" si="18"/>
        <v>611</v>
      </c>
      <c r="B622" s="45" t="s">
        <v>1243</v>
      </c>
      <c r="C622" s="45" t="s">
        <v>1244</v>
      </c>
      <c r="D622" s="46">
        <v>39196</v>
      </c>
      <c r="E622" s="47" t="s">
        <v>1784</v>
      </c>
      <c r="F622" s="48">
        <v>13</v>
      </c>
      <c r="G622" s="48">
        <v>7.38</v>
      </c>
      <c r="H622" s="48">
        <v>3.12</v>
      </c>
      <c r="I622" s="48">
        <v>16</v>
      </c>
      <c r="J622" s="48">
        <v>6.84</v>
      </c>
      <c r="K622" s="48">
        <v>2.93</v>
      </c>
      <c r="L622" s="49">
        <f>ROUND(T622,2)</f>
        <v>7.08</v>
      </c>
      <c r="M622" s="49">
        <f>ROUND(U622,2)</f>
        <v>3.02</v>
      </c>
      <c r="N622" s="44" t="str">
        <f t="shared" si="19"/>
        <v>Khá</v>
      </c>
      <c r="O622" s="44" t="s">
        <v>62</v>
      </c>
      <c r="P622" s="50"/>
      <c r="Q622" s="44">
        <v>43.5</v>
      </c>
      <c r="R622" s="47" t="s">
        <v>1796</v>
      </c>
      <c r="S622" s="47" t="s">
        <v>1757</v>
      </c>
      <c r="T622" s="49">
        <v>7.0820689655172409</v>
      </c>
      <c r="U622" s="51">
        <v>3.0151724137931035</v>
      </c>
      <c r="V622" s="47" t="str">
        <f>RIGHT(S622, LEN(S622)-7)</f>
        <v>Quản Trị Du Lịch &amp; Khách Sạn (Đại Học)</v>
      </c>
    </row>
    <row r="623" spans="1:22" s="52" customFormat="1" ht="15" x14ac:dyDescent="0.25">
      <c r="A623" s="44">
        <f t="shared" si="18"/>
        <v>612</v>
      </c>
      <c r="B623" s="45" t="s">
        <v>1245</v>
      </c>
      <c r="C623" s="45" t="s">
        <v>1246</v>
      </c>
      <c r="D623" s="46">
        <v>39404</v>
      </c>
      <c r="E623" s="47" t="s">
        <v>1784</v>
      </c>
      <c r="F623" s="48">
        <v>13</v>
      </c>
      <c r="G623" s="48">
        <v>7.22</v>
      </c>
      <c r="H623" s="48">
        <v>2.92</v>
      </c>
      <c r="I623" s="48">
        <v>16</v>
      </c>
      <c r="J623" s="48">
        <v>7.42</v>
      </c>
      <c r="K623" s="48">
        <v>3.09</v>
      </c>
      <c r="L623" s="49">
        <f>ROUND(T623,2)</f>
        <v>7.33</v>
      </c>
      <c r="M623" s="49">
        <f>ROUND(U623,2)</f>
        <v>3.01</v>
      </c>
      <c r="N623" s="44" t="str">
        <f t="shared" si="19"/>
        <v>Khá</v>
      </c>
      <c r="O623" s="44" t="s">
        <v>23</v>
      </c>
      <c r="P623" s="50"/>
      <c r="Q623" s="44">
        <v>100</v>
      </c>
      <c r="R623" s="47" t="s">
        <v>1796</v>
      </c>
      <c r="S623" s="47" t="s">
        <v>1757</v>
      </c>
      <c r="T623" s="49">
        <v>7.330344827586206</v>
      </c>
      <c r="U623" s="51">
        <v>3.0137931034482759</v>
      </c>
      <c r="V623" s="47" t="str">
        <f>RIGHT(S623, LEN(S623)-7)</f>
        <v>Quản Trị Du Lịch &amp; Khách Sạn (Đại Học)</v>
      </c>
    </row>
    <row r="624" spans="1:22" s="52" customFormat="1" ht="15" x14ac:dyDescent="0.25">
      <c r="A624" s="44">
        <f t="shared" si="18"/>
        <v>613</v>
      </c>
      <c r="B624" s="45" t="s">
        <v>1247</v>
      </c>
      <c r="C624" s="45" t="s">
        <v>1248</v>
      </c>
      <c r="D624" s="46">
        <v>39137</v>
      </c>
      <c r="E624" s="47" t="s">
        <v>1784</v>
      </c>
      <c r="F624" s="48">
        <v>13</v>
      </c>
      <c r="G624" s="48">
        <v>6.97</v>
      </c>
      <c r="H624" s="48">
        <v>2.84</v>
      </c>
      <c r="I624" s="48">
        <v>16</v>
      </c>
      <c r="J624" s="48">
        <v>7.28</v>
      </c>
      <c r="K624" s="48">
        <v>3.04</v>
      </c>
      <c r="L624" s="49">
        <f>ROUND(T624,2)</f>
        <v>7.14</v>
      </c>
      <c r="M624" s="49">
        <f>ROUND(U624,2)</f>
        <v>2.95</v>
      </c>
      <c r="N624" s="44" t="str">
        <f t="shared" si="19"/>
        <v>Khá</v>
      </c>
      <c r="O624" s="44" t="s">
        <v>62</v>
      </c>
      <c r="P624" s="50"/>
      <c r="Q624" s="44">
        <v>42.5</v>
      </c>
      <c r="R624" s="47" t="s">
        <v>1796</v>
      </c>
      <c r="S624" s="47" t="s">
        <v>1757</v>
      </c>
      <c r="T624" s="49">
        <v>7.141034482758621</v>
      </c>
      <c r="U624" s="51">
        <v>2.950344827586207</v>
      </c>
      <c r="V624" s="47" t="str">
        <f>RIGHT(S624, LEN(S624)-7)</f>
        <v>Quản Trị Du Lịch &amp; Khách Sạn (Đại Học)</v>
      </c>
    </row>
    <row r="625" spans="1:22" s="52" customFormat="1" ht="15" x14ac:dyDescent="0.25">
      <c r="A625" s="44">
        <f t="shared" si="18"/>
        <v>614</v>
      </c>
      <c r="B625" s="45" t="s">
        <v>1249</v>
      </c>
      <c r="C625" s="45" t="s">
        <v>1250</v>
      </c>
      <c r="D625" s="46">
        <v>39263</v>
      </c>
      <c r="E625" s="47" t="s">
        <v>1783</v>
      </c>
      <c r="F625" s="48">
        <v>13</v>
      </c>
      <c r="G625" s="48">
        <v>6.4</v>
      </c>
      <c r="H625" s="48">
        <v>2.5</v>
      </c>
      <c r="I625" s="48">
        <v>16</v>
      </c>
      <c r="J625" s="48">
        <v>6.06</v>
      </c>
      <c r="K625" s="48">
        <v>2.1800000000000002</v>
      </c>
      <c r="L625" s="49">
        <f>ROUND(T625,2)</f>
        <v>6.21</v>
      </c>
      <c r="M625" s="49">
        <f>ROUND(U625,2)</f>
        <v>2.3199999999999998</v>
      </c>
      <c r="N625" s="44" t="str">
        <f t="shared" si="19"/>
        <v>Trung Bình</v>
      </c>
      <c r="O625" s="44" t="s">
        <v>23</v>
      </c>
      <c r="P625" s="50"/>
      <c r="Q625" s="44">
        <v>90</v>
      </c>
      <c r="R625" s="47" t="s">
        <v>1794</v>
      </c>
      <c r="S625" s="47" t="s">
        <v>1757</v>
      </c>
      <c r="T625" s="49">
        <v>6.2124137931034484</v>
      </c>
      <c r="U625" s="51">
        <v>2.3234482758620687</v>
      </c>
      <c r="V625" s="47" t="str">
        <f>RIGHT(S625, LEN(S625)-7)</f>
        <v>Quản Trị Du Lịch &amp; Khách Sạn (Đại Học)</v>
      </c>
    </row>
    <row r="626" spans="1:22" s="52" customFormat="1" ht="15" x14ac:dyDescent="0.25">
      <c r="A626" s="44">
        <f t="shared" si="18"/>
        <v>615</v>
      </c>
      <c r="B626" s="45" t="s">
        <v>1251</v>
      </c>
      <c r="C626" s="45" t="s">
        <v>1252</v>
      </c>
      <c r="D626" s="46">
        <v>39294</v>
      </c>
      <c r="E626" s="47" t="s">
        <v>1781</v>
      </c>
      <c r="F626" s="48">
        <v>13</v>
      </c>
      <c r="G626" s="48">
        <v>8.58</v>
      </c>
      <c r="H626" s="48">
        <v>3.79</v>
      </c>
      <c r="I626" s="48">
        <v>18</v>
      </c>
      <c r="J626" s="48">
        <v>7.13</v>
      </c>
      <c r="K626" s="48">
        <v>3.04</v>
      </c>
      <c r="L626" s="49">
        <f>ROUND(T626,2)</f>
        <v>7.74</v>
      </c>
      <c r="M626" s="49">
        <f>ROUND(U626,2)</f>
        <v>3.35</v>
      </c>
      <c r="N626" s="44" t="str">
        <f t="shared" si="19"/>
        <v>Giỏi</v>
      </c>
      <c r="O626" s="44" t="s">
        <v>21</v>
      </c>
      <c r="P626" s="50" t="s">
        <v>1758</v>
      </c>
      <c r="Q626" s="44">
        <v>85</v>
      </c>
      <c r="R626" s="47" t="s">
        <v>1795</v>
      </c>
      <c r="S626" s="47" t="s">
        <v>1757</v>
      </c>
      <c r="T626" s="49">
        <v>7.7380645161290325</v>
      </c>
      <c r="U626" s="51">
        <v>3.3545161290322585</v>
      </c>
      <c r="V626" s="47" t="str">
        <f>RIGHT(S626, LEN(S626)-7)</f>
        <v>Quản Trị Du Lịch &amp; Khách Sạn (Đại Học)</v>
      </c>
    </row>
    <row r="627" spans="1:22" s="52" customFormat="1" ht="15" x14ac:dyDescent="0.25">
      <c r="A627" s="44">
        <f t="shared" si="18"/>
        <v>616</v>
      </c>
      <c r="B627" s="45" t="s">
        <v>1253</v>
      </c>
      <c r="C627" s="45" t="s">
        <v>1254</v>
      </c>
      <c r="D627" s="46">
        <v>39155</v>
      </c>
      <c r="E627" s="47" t="s">
        <v>1782</v>
      </c>
      <c r="F627" s="48">
        <v>12</v>
      </c>
      <c r="G627" s="48">
        <v>5.41</v>
      </c>
      <c r="H627" s="48">
        <v>1.8</v>
      </c>
      <c r="I627" s="48">
        <v>17</v>
      </c>
      <c r="J627" s="48">
        <v>5.05</v>
      </c>
      <c r="K627" s="48">
        <v>1.91</v>
      </c>
      <c r="L627" s="49">
        <f>ROUND(T627,2)</f>
        <v>5.2</v>
      </c>
      <c r="M627" s="49">
        <f>ROUND(U627,2)</f>
        <v>1.86</v>
      </c>
      <c r="N627" s="44" t="str">
        <f t="shared" si="19"/>
        <v>Yếu</v>
      </c>
      <c r="O627" s="44" t="e">
        <v>#N/A</v>
      </c>
      <c r="P627" s="50"/>
      <c r="Q627" s="44" t="e">
        <v>#N/A</v>
      </c>
      <c r="R627" s="47" t="s">
        <v>1794</v>
      </c>
      <c r="S627" s="47" t="s">
        <v>1757</v>
      </c>
      <c r="T627" s="49">
        <v>5.1989655172413789</v>
      </c>
      <c r="U627" s="51">
        <v>1.8644827586206896</v>
      </c>
      <c r="V627" s="47" t="str">
        <f>RIGHT(S627, LEN(S627)-7)</f>
        <v>Quản Trị Du Lịch &amp; Khách Sạn (Đại Học)</v>
      </c>
    </row>
    <row r="628" spans="1:22" s="52" customFormat="1" ht="15" x14ac:dyDescent="0.25">
      <c r="A628" s="44">
        <f t="shared" si="18"/>
        <v>617</v>
      </c>
      <c r="B628" s="45" t="s">
        <v>1255</v>
      </c>
      <c r="C628" s="45" t="s">
        <v>1256</v>
      </c>
      <c r="D628" s="46">
        <v>39121</v>
      </c>
      <c r="E628" s="47" t="s">
        <v>1781</v>
      </c>
      <c r="F628" s="48">
        <v>13</v>
      </c>
      <c r="G628" s="48">
        <v>7.38</v>
      </c>
      <c r="H628" s="48">
        <v>3.12</v>
      </c>
      <c r="I628" s="48">
        <v>18</v>
      </c>
      <c r="J628" s="48">
        <v>5.84</v>
      </c>
      <c r="K628" s="48">
        <v>2.1</v>
      </c>
      <c r="L628" s="49">
        <f>ROUND(T628,2)</f>
        <v>6.49</v>
      </c>
      <c r="M628" s="49">
        <f>ROUND(U628,2)</f>
        <v>2.5299999999999998</v>
      </c>
      <c r="N628" s="44" t="str">
        <f t="shared" si="19"/>
        <v>Trung Bình</v>
      </c>
      <c r="O628" s="44" t="s">
        <v>21</v>
      </c>
      <c r="P628" s="50"/>
      <c r="Q628" s="44">
        <v>82.5</v>
      </c>
      <c r="R628" s="47" t="s">
        <v>1795</v>
      </c>
      <c r="S628" s="47" t="s">
        <v>1757</v>
      </c>
      <c r="T628" s="49">
        <v>6.4858064516129037</v>
      </c>
      <c r="U628" s="51">
        <v>2.5277419354838715</v>
      </c>
      <c r="V628" s="47" t="str">
        <f>RIGHT(S628, LEN(S628)-7)</f>
        <v>Quản Trị Du Lịch &amp; Khách Sạn (Đại Học)</v>
      </c>
    </row>
    <row r="629" spans="1:22" s="52" customFormat="1" ht="15" x14ac:dyDescent="0.25">
      <c r="A629" s="44">
        <f t="shared" si="18"/>
        <v>618</v>
      </c>
      <c r="B629" s="45" t="s">
        <v>1257</v>
      </c>
      <c r="C629" s="45" t="s">
        <v>1258</v>
      </c>
      <c r="D629" s="46">
        <v>39275</v>
      </c>
      <c r="E629" s="47" t="s">
        <v>1783</v>
      </c>
      <c r="F629" s="48">
        <v>13</v>
      </c>
      <c r="G629" s="48">
        <v>6.95</v>
      </c>
      <c r="H629" s="48">
        <v>2.79</v>
      </c>
      <c r="I629" s="48">
        <v>17</v>
      </c>
      <c r="J629" s="48">
        <v>6.95</v>
      </c>
      <c r="K629" s="48">
        <v>2.84</v>
      </c>
      <c r="L629" s="49">
        <f>ROUND(T629,2)</f>
        <v>6.95</v>
      </c>
      <c r="M629" s="49">
        <f>ROUND(U629,2)</f>
        <v>2.82</v>
      </c>
      <c r="N629" s="44" t="str">
        <f t="shared" si="19"/>
        <v>Khá</v>
      </c>
      <c r="O629" s="44" t="s">
        <v>23</v>
      </c>
      <c r="P629" s="50"/>
      <c r="Q629" s="44">
        <v>90</v>
      </c>
      <c r="R629" s="47" t="s">
        <v>1794</v>
      </c>
      <c r="S629" s="47" t="s">
        <v>1757</v>
      </c>
      <c r="T629" s="49">
        <v>6.95</v>
      </c>
      <c r="U629" s="51">
        <v>2.8183333333333338</v>
      </c>
      <c r="V629" s="47" t="str">
        <f>RIGHT(S629, LEN(S629)-7)</f>
        <v>Quản Trị Du Lịch &amp; Khách Sạn (Đại Học)</v>
      </c>
    </row>
    <row r="630" spans="1:22" s="52" customFormat="1" ht="15" x14ac:dyDescent="0.25">
      <c r="A630" s="44">
        <f t="shared" si="18"/>
        <v>619</v>
      </c>
      <c r="B630" s="45" t="s">
        <v>1259</v>
      </c>
      <c r="C630" s="45" t="s">
        <v>1260</v>
      </c>
      <c r="D630" s="46">
        <v>39425</v>
      </c>
      <c r="E630" s="47" t="s">
        <v>1785</v>
      </c>
      <c r="F630" s="48">
        <v>13</v>
      </c>
      <c r="G630" s="48">
        <v>8.85</v>
      </c>
      <c r="H630" s="48">
        <v>3.85</v>
      </c>
      <c r="I630" s="48">
        <v>16</v>
      </c>
      <c r="J630" s="48">
        <v>7.72</v>
      </c>
      <c r="K630" s="48">
        <v>3.29</v>
      </c>
      <c r="L630" s="49">
        <f>ROUND(T630,2)</f>
        <v>8.23</v>
      </c>
      <c r="M630" s="49">
        <f>ROUND(U630,2)</f>
        <v>3.54</v>
      </c>
      <c r="N630" s="44" t="str">
        <f t="shared" si="19"/>
        <v>Giỏi</v>
      </c>
      <c r="O630" s="44" t="s">
        <v>23</v>
      </c>
      <c r="P630" s="50" t="s">
        <v>1758</v>
      </c>
      <c r="Q630" s="44">
        <v>100</v>
      </c>
      <c r="R630" s="47" t="s">
        <v>1797</v>
      </c>
      <c r="S630" s="47" t="s">
        <v>1757</v>
      </c>
      <c r="T630" s="49">
        <v>8.2265517241379307</v>
      </c>
      <c r="U630" s="51">
        <v>3.5410344827586204</v>
      </c>
      <c r="V630" s="47" t="str">
        <f>RIGHT(S630, LEN(S630)-7)</f>
        <v>Quản Trị Du Lịch &amp; Khách Sạn (Đại Học)</v>
      </c>
    </row>
    <row r="631" spans="1:22" s="52" customFormat="1" ht="15" x14ac:dyDescent="0.25">
      <c r="A631" s="44">
        <f t="shared" si="18"/>
        <v>620</v>
      </c>
      <c r="B631" s="45" t="s">
        <v>1261</v>
      </c>
      <c r="C631" s="45" t="s">
        <v>1262</v>
      </c>
      <c r="D631" s="46">
        <v>39171</v>
      </c>
      <c r="E631" s="47" t="s">
        <v>1785</v>
      </c>
      <c r="F631" s="48">
        <v>0</v>
      </c>
      <c r="G631" s="48">
        <v>0</v>
      </c>
      <c r="H631" s="48">
        <v>0</v>
      </c>
      <c r="I631" s="48">
        <v>3</v>
      </c>
      <c r="J631" s="48">
        <v>8.6</v>
      </c>
      <c r="K631" s="48">
        <v>3.78</v>
      </c>
      <c r="L631" s="49">
        <f>ROUND(T631,2)</f>
        <v>8.6</v>
      </c>
      <c r="M631" s="49">
        <f>ROUND(U631,2)</f>
        <v>3.78</v>
      </c>
      <c r="N631" s="44" t="str">
        <f t="shared" si="19"/>
        <v>Xuất sắc</v>
      </c>
      <c r="O631" s="44" t="e">
        <v>#N/A</v>
      </c>
      <c r="P631" s="50"/>
      <c r="Q631" s="44" t="e">
        <v>#N/A</v>
      </c>
      <c r="R631" s="47" t="s">
        <v>1797</v>
      </c>
      <c r="S631" s="47" t="s">
        <v>1757</v>
      </c>
      <c r="T631" s="49">
        <v>8.6</v>
      </c>
      <c r="U631" s="51">
        <v>3.78</v>
      </c>
      <c r="V631" s="47" t="str">
        <f>RIGHT(S631, LEN(S631)-7)</f>
        <v>Quản Trị Du Lịch &amp; Khách Sạn (Đại Học)</v>
      </c>
    </row>
    <row r="632" spans="1:22" s="52" customFormat="1" ht="15" x14ac:dyDescent="0.25">
      <c r="A632" s="44">
        <f t="shared" si="18"/>
        <v>621</v>
      </c>
      <c r="B632" s="45" t="s">
        <v>1263</v>
      </c>
      <c r="C632" s="45" t="s">
        <v>1264</v>
      </c>
      <c r="D632" s="46">
        <v>38382</v>
      </c>
      <c r="E632" s="47" t="s">
        <v>1787</v>
      </c>
      <c r="F632" s="48">
        <v>28</v>
      </c>
      <c r="G632" s="48">
        <v>7.97</v>
      </c>
      <c r="H632" s="48">
        <v>3.45</v>
      </c>
      <c r="I632" s="48">
        <v>19</v>
      </c>
      <c r="J632" s="48">
        <v>7.87</v>
      </c>
      <c r="K632" s="48">
        <v>3.34</v>
      </c>
      <c r="L632" s="49">
        <f>ROUND(T632,2)</f>
        <v>7.93</v>
      </c>
      <c r="M632" s="49">
        <f>ROUND(U632,2)</f>
        <v>3.41</v>
      </c>
      <c r="N632" s="44" t="str">
        <f t="shared" si="19"/>
        <v>Giỏi</v>
      </c>
      <c r="O632" s="44" t="s">
        <v>21</v>
      </c>
      <c r="P632" s="50" t="s">
        <v>1758</v>
      </c>
      <c r="Q632" s="44">
        <v>81</v>
      </c>
      <c r="R632" s="47" t="s">
        <v>1796</v>
      </c>
      <c r="S632" s="47" t="s">
        <v>1757</v>
      </c>
      <c r="T632" s="49">
        <v>7.9295744680851064</v>
      </c>
      <c r="U632" s="51">
        <v>3.4055319148936172</v>
      </c>
      <c r="V632" s="47" t="str">
        <f>RIGHT(S632, LEN(S632)-7)</f>
        <v>Quản Trị Du Lịch &amp; Khách Sạn (Đại Học)</v>
      </c>
    </row>
    <row r="633" spans="1:22" s="52" customFormat="1" ht="15" x14ac:dyDescent="0.25">
      <c r="A633" s="44">
        <f t="shared" si="18"/>
        <v>622</v>
      </c>
      <c r="B633" s="45" t="s">
        <v>1265</v>
      </c>
      <c r="C633" s="45" t="s">
        <v>1266</v>
      </c>
      <c r="D633" s="46">
        <v>39015</v>
      </c>
      <c r="E633" s="47" t="s">
        <v>1786</v>
      </c>
      <c r="F633" s="48">
        <v>15</v>
      </c>
      <c r="G633" s="48">
        <v>0</v>
      </c>
      <c r="H633" s="48">
        <v>0</v>
      </c>
      <c r="I633" s="48">
        <v>0</v>
      </c>
      <c r="J633" s="48">
        <v>0</v>
      </c>
      <c r="K633" s="48">
        <v>0</v>
      </c>
      <c r="L633" s="49">
        <f>ROUND(T633,2)</f>
        <v>0</v>
      </c>
      <c r="M633" s="49">
        <f>ROUND(U633,2)</f>
        <v>0</v>
      </c>
      <c r="N633" s="44" t="str">
        <f t="shared" si="19"/>
        <v>Yếu</v>
      </c>
      <c r="O633" s="44" t="e">
        <v>#N/A</v>
      </c>
      <c r="P633" s="50"/>
      <c r="Q633" s="44" t="e">
        <v>#N/A</v>
      </c>
      <c r="R633" s="47" t="s">
        <v>1795</v>
      </c>
      <c r="S633" s="47" t="s">
        <v>1757</v>
      </c>
      <c r="T633" s="49">
        <v>0</v>
      </c>
      <c r="U633" s="51">
        <v>0</v>
      </c>
      <c r="V633" s="47" t="str">
        <f>RIGHT(S633, LEN(S633)-7)</f>
        <v>Quản Trị Du Lịch &amp; Khách Sạn (Đại Học)</v>
      </c>
    </row>
    <row r="634" spans="1:22" s="52" customFormat="1" ht="15" x14ac:dyDescent="0.25">
      <c r="A634" s="44">
        <f t="shared" si="18"/>
        <v>623</v>
      </c>
      <c r="B634" s="45" t="s">
        <v>1267</v>
      </c>
      <c r="C634" s="45" t="s">
        <v>1268</v>
      </c>
      <c r="D634" s="46">
        <v>38830</v>
      </c>
      <c r="E634" s="47" t="s">
        <v>1782</v>
      </c>
      <c r="F634" s="48">
        <v>15</v>
      </c>
      <c r="G634" s="48">
        <v>1.07</v>
      </c>
      <c r="H634" s="48">
        <v>0.27</v>
      </c>
      <c r="I634" s="48">
        <v>0</v>
      </c>
      <c r="J634" s="48">
        <v>0</v>
      </c>
      <c r="K634" s="48">
        <v>0</v>
      </c>
      <c r="L634" s="49">
        <f>ROUND(T634,2)</f>
        <v>1.07</v>
      </c>
      <c r="M634" s="49">
        <f>ROUND(U634,2)</f>
        <v>0.27</v>
      </c>
      <c r="N634" s="44" t="str">
        <f t="shared" si="19"/>
        <v>Yếu</v>
      </c>
      <c r="O634" s="44" t="e">
        <v>#N/A</v>
      </c>
      <c r="P634" s="50"/>
      <c r="Q634" s="44" t="e">
        <v>#N/A</v>
      </c>
      <c r="R634" s="47" t="s">
        <v>1794</v>
      </c>
      <c r="S634" s="47" t="s">
        <v>1757</v>
      </c>
      <c r="T634" s="49">
        <v>1.07</v>
      </c>
      <c r="U634" s="51">
        <v>0.27000000000000007</v>
      </c>
      <c r="V634" s="47" t="str">
        <f>RIGHT(S634, LEN(S634)-7)</f>
        <v>Quản Trị Du Lịch &amp; Khách Sạn (Đại Học)</v>
      </c>
    </row>
    <row r="635" spans="1:22" s="52" customFormat="1" ht="15" x14ac:dyDescent="0.25">
      <c r="A635" s="44">
        <f t="shared" si="18"/>
        <v>624</v>
      </c>
      <c r="B635" s="45" t="s">
        <v>1269</v>
      </c>
      <c r="C635" s="45" t="s">
        <v>1270</v>
      </c>
      <c r="D635" s="46">
        <v>39349</v>
      </c>
      <c r="E635" s="47" t="s">
        <v>1782</v>
      </c>
      <c r="F635" s="48">
        <v>13</v>
      </c>
      <c r="G635" s="48">
        <v>6.92</v>
      </c>
      <c r="H635" s="48">
        <v>2.79</v>
      </c>
      <c r="I635" s="48">
        <v>17</v>
      </c>
      <c r="J635" s="48">
        <v>6.64</v>
      </c>
      <c r="K635" s="48">
        <v>2.6</v>
      </c>
      <c r="L635" s="49">
        <f>ROUND(T635,2)</f>
        <v>6.76</v>
      </c>
      <c r="M635" s="49">
        <f>ROUND(U635,2)</f>
        <v>2.68</v>
      </c>
      <c r="N635" s="44" t="str">
        <f t="shared" si="19"/>
        <v>Khá</v>
      </c>
      <c r="O635" s="44" t="s">
        <v>23</v>
      </c>
      <c r="P635" s="50"/>
      <c r="Q635" s="44">
        <v>95</v>
      </c>
      <c r="R635" s="47" t="s">
        <v>1794</v>
      </c>
      <c r="S635" s="47" t="s">
        <v>1757</v>
      </c>
      <c r="T635" s="49">
        <v>6.7613333333333321</v>
      </c>
      <c r="U635" s="51">
        <v>2.6823333333333332</v>
      </c>
      <c r="V635" s="47" t="str">
        <f>RIGHT(S635, LEN(S635)-7)</f>
        <v>Quản Trị Du Lịch &amp; Khách Sạn (Đại Học)</v>
      </c>
    </row>
    <row r="636" spans="1:22" s="52" customFormat="1" ht="15" x14ac:dyDescent="0.25">
      <c r="A636" s="44">
        <f t="shared" si="18"/>
        <v>625</v>
      </c>
      <c r="B636" s="45" t="s">
        <v>1271</v>
      </c>
      <c r="C636" s="45" t="s">
        <v>1272</v>
      </c>
      <c r="D636" s="46">
        <v>39276</v>
      </c>
      <c r="E636" s="47" t="s">
        <v>1787</v>
      </c>
      <c r="F636" s="48">
        <v>13</v>
      </c>
      <c r="G636" s="48">
        <v>8.23</v>
      </c>
      <c r="H636" s="48">
        <v>3.59</v>
      </c>
      <c r="I636" s="48">
        <v>16</v>
      </c>
      <c r="J636" s="48">
        <v>7.29</v>
      </c>
      <c r="K636" s="48">
        <v>3</v>
      </c>
      <c r="L636" s="49">
        <f>ROUND(T636,2)</f>
        <v>7.71</v>
      </c>
      <c r="M636" s="49">
        <f>ROUND(U636,2)</f>
        <v>3.26</v>
      </c>
      <c r="N636" s="44" t="str">
        <f t="shared" si="19"/>
        <v>Khá</v>
      </c>
      <c r="O636" s="44" t="s">
        <v>23</v>
      </c>
      <c r="P636" s="50"/>
      <c r="Q636" s="44">
        <v>97.5</v>
      </c>
      <c r="R636" s="47" t="s">
        <v>1796</v>
      </c>
      <c r="S636" s="47" t="s">
        <v>1757</v>
      </c>
      <c r="T636" s="49">
        <v>7.7113793103448272</v>
      </c>
      <c r="U636" s="51">
        <v>3.2644827586206899</v>
      </c>
      <c r="V636" s="47" t="str">
        <f>RIGHT(S636, LEN(S636)-7)</f>
        <v>Quản Trị Du Lịch &amp; Khách Sạn (Đại Học)</v>
      </c>
    </row>
    <row r="637" spans="1:22" s="52" customFormat="1" ht="15" x14ac:dyDescent="0.25">
      <c r="A637" s="44">
        <f t="shared" si="18"/>
        <v>626</v>
      </c>
      <c r="B637" s="45" t="s">
        <v>1273</v>
      </c>
      <c r="C637" s="45" t="s">
        <v>1274</v>
      </c>
      <c r="D637" s="46">
        <v>39100</v>
      </c>
      <c r="E637" s="47" t="s">
        <v>1783</v>
      </c>
      <c r="F637" s="48">
        <v>13</v>
      </c>
      <c r="G637" s="48">
        <v>6</v>
      </c>
      <c r="H637" s="48">
        <v>2.3199999999999998</v>
      </c>
      <c r="I637" s="48">
        <v>16</v>
      </c>
      <c r="J637" s="48">
        <v>3.87</v>
      </c>
      <c r="K637" s="48">
        <v>1.43</v>
      </c>
      <c r="L637" s="49">
        <f>ROUND(T637,2)</f>
        <v>4.82</v>
      </c>
      <c r="M637" s="49">
        <f>ROUND(U637,2)</f>
        <v>1.83</v>
      </c>
      <c r="N637" s="44" t="str">
        <f t="shared" si="19"/>
        <v>Yếu</v>
      </c>
      <c r="O637" s="44" t="s">
        <v>62</v>
      </c>
      <c r="P637" s="50"/>
      <c r="Q637" s="44">
        <v>45</v>
      </c>
      <c r="R637" s="47" t="s">
        <v>1794</v>
      </c>
      <c r="S637" s="47" t="s">
        <v>1757</v>
      </c>
      <c r="T637" s="49">
        <v>4.8248275862068972</v>
      </c>
      <c r="U637" s="51">
        <v>1.828965517241379</v>
      </c>
      <c r="V637" s="47" t="str">
        <f>RIGHT(S637, LEN(S637)-7)</f>
        <v>Quản Trị Du Lịch &amp; Khách Sạn (Đại Học)</v>
      </c>
    </row>
    <row r="638" spans="1:22" s="52" customFormat="1" ht="15" x14ac:dyDescent="0.25">
      <c r="A638" s="44">
        <f t="shared" si="18"/>
        <v>627</v>
      </c>
      <c r="B638" s="45" t="s">
        <v>1275</v>
      </c>
      <c r="C638" s="45" t="s">
        <v>1276</v>
      </c>
      <c r="D638" s="46">
        <v>39251</v>
      </c>
      <c r="E638" s="47" t="s">
        <v>1784</v>
      </c>
      <c r="F638" s="48">
        <v>13</v>
      </c>
      <c r="G638" s="48">
        <v>7.76</v>
      </c>
      <c r="H638" s="48">
        <v>3.38</v>
      </c>
      <c r="I638" s="48">
        <v>16</v>
      </c>
      <c r="J638" s="48">
        <v>6.9</v>
      </c>
      <c r="K638" s="48">
        <v>2.8</v>
      </c>
      <c r="L638" s="49">
        <f>ROUND(T638,2)</f>
        <v>7.29</v>
      </c>
      <c r="M638" s="49">
        <f>ROUND(U638,2)</f>
        <v>3.06</v>
      </c>
      <c r="N638" s="44" t="str">
        <f t="shared" si="19"/>
        <v>Khá</v>
      </c>
      <c r="O638" s="44" t="s">
        <v>23</v>
      </c>
      <c r="P638" s="50"/>
      <c r="Q638" s="44">
        <v>90</v>
      </c>
      <c r="R638" s="47" t="s">
        <v>1796</v>
      </c>
      <c r="S638" s="47" t="s">
        <v>1757</v>
      </c>
      <c r="T638" s="49">
        <v>7.2855172413793108</v>
      </c>
      <c r="U638" s="51">
        <v>3.0599999999999996</v>
      </c>
      <c r="V638" s="47" t="str">
        <f>RIGHT(S638, LEN(S638)-7)</f>
        <v>Quản Trị Du Lịch &amp; Khách Sạn (Đại Học)</v>
      </c>
    </row>
    <row r="639" spans="1:22" s="52" customFormat="1" ht="15" x14ac:dyDescent="0.25">
      <c r="A639" s="44">
        <f t="shared" si="18"/>
        <v>628</v>
      </c>
      <c r="B639" s="45" t="s">
        <v>1277</v>
      </c>
      <c r="C639" s="45" t="s">
        <v>1278</v>
      </c>
      <c r="D639" s="46">
        <v>39262</v>
      </c>
      <c r="E639" s="47" t="s">
        <v>1787</v>
      </c>
      <c r="F639" s="48">
        <v>13</v>
      </c>
      <c r="G639" s="48">
        <v>7.33</v>
      </c>
      <c r="H639" s="48">
        <v>3.04</v>
      </c>
      <c r="I639" s="48">
        <v>16</v>
      </c>
      <c r="J639" s="48">
        <v>7.01</v>
      </c>
      <c r="K639" s="48">
        <v>2.85</v>
      </c>
      <c r="L639" s="49">
        <f>ROUND(T639,2)</f>
        <v>7.15</v>
      </c>
      <c r="M639" s="49">
        <f>ROUND(U639,2)</f>
        <v>2.94</v>
      </c>
      <c r="N639" s="44" t="str">
        <f t="shared" si="19"/>
        <v>Khá</v>
      </c>
      <c r="O639" s="44" t="s">
        <v>62</v>
      </c>
      <c r="P639" s="50"/>
      <c r="Q639" s="44">
        <v>45</v>
      </c>
      <c r="R639" s="47" t="s">
        <v>1796</v>
      </c>
      <c r="S639" s="47" t="s">
        <v>1757</v>
      </c>
      <c r="T639" s="49">
        <v>7.1534482758620683</v>
      </c>
      <c r="U639" s="51">
        <v>2.9351724137931035</v>
      </c>
      <c r="V639" s="47" t="str">
        <f>RIGHT(S639, LEN(S639)-7)</f>
        <v>Quản Trị Du Lịch &amp; Khách Sạn (Đại Học)</v>
      </c>
    </row>
    <row r="640" spans="1:22" s="52" customFormat="1" ht="15" x14ac:dyDescent="0.25">
      <c r="A640" s="44">
        <f t="shared" si="18"/>
        <v>629</v>
      </c>
      <c r="B640" s="45" t="s">
        <v>1279</v>
      </c>
      <c r="C640" s="45" t="s">
        <v>1280</v>
      </c>
      <c r="D640" s="46">
        <v>39416</v>
      </c>
      <c r="E640" s="47" t="s">
        <v>1785</v>
      </c>
      <c r="F640" s="48">
        <v>13</v>
      </c>
      <c r="G640" s="48">
        <v>6.72</v>
      </c>
      <c r="H640" s="48">
        <v>2.64</v>
      </c>
      <c r="I640" s="48">
        <v>16</v>
      </c>
      <c r="J640" s="48">
        <v>6.36</v>
      </c>
      <c r="K640" s="48">
        <v>2.5099999999999998</v>
      </c>
      <c r="L640" s="49">
        <f>ROUND(T640,2)</f>
        <v>6.52</v>
      </c>
      <c r="M640" s="49">
        <f>ROUND(U640,2)</f>
        <v>2.57</v>
      </c>
      <c r="N640" s="44" t="str">
        <f t="shared" si="19"/>
        <v>Trung Bình</v>
      </c>
      <c r="O640" s="44" t="s">
        <v>23</v>
      </c>
      <c r="P640" s="50"/>
      <c r="Q640" s="44">
        <v>90</v>
      </c>
      <c r="R640" s="47" t="s">
        <v>1797</v>
      </c>
      <c r="S640" s="47" t="s">
        <v>1757</v>
      </c>
      <c r="T640" s="49">
        <v>6.5213793103448277</v>
      </c>
      <c r="U640" s="51">
        <v>2.568275862068965</v>
      </c>
      <c r="V640" s="47" t="str">
        <f>RIGHT(S640, LEN(S640)-7)</f>
        <v>Quản Trị Du Lịch &amp; Khách Sạn (Đại Học)</v>
      </c>
    </row>
    <row r="641" spans="1:22" s="52" customFormat="1" ht="15" x14ac:dyDescent="0.25">
      <c r="A641" s="44">
        <f t="shared" si="18"/>
        <v>630</v>
      </c>
      <c r="B641" s="45" t="s">
        <v>1281</v>
      </c>
      <c r="C641" s="45" t="s">
        <v>1282</v>
      </c>
      <c r="D641" s="46">
        <v>39393</v>
      </c>
      <c r="E641" s="47" t="s">
        <v>1787</v>
      </c>
      <c r="F641" s="48">
        <v>13</v>
      </c>
      <c r="G641" s="48">
        <v>6.3</v>
      </c>
      <c r="H641" s="48">
        <v>2.4500000000000002</v>
      </c>
      <c r="I641" s="48">
        <v>16</v>
      </c>
      <c r="J641" s="48">
        <v>5.62</v>
      </c>
      <c r="K641" s="48">
        <v>2.0099999999999998</v>
      </c>
      <c r="L641" s="49">
        <f>ROUND(T641,2)</f>
        <v>5.92</v>
      </c>
      <c r="M641" s="49">
        <f>ROUND(U641,2)</f>
        <v>2.21</v>
      </c>
      <c r="N641" s="44" t="str">
        <f t="shared" si="19"/>
        <v>Trung Bình</v>
      </c>
      <c r="O641" s="44" t="s">
        <v>70</v>
      </c>
      <c r="P641" s="50"/>
      <c r="Q641" s="44">
        <v>32.5</v>
      </c>
      <c r="R641" s="47" t="s">
        <v>1796</v>
      </c>
      <c r="S641" s="47" t="s">
        <v>1757</v>
      </c>
      <c r="T641" s="49">
        <v>5.924827586206896</v>
      </c>
      <c r="U641" s="51">
        <v>2.2072413793103447</v>
      </c>
      <c r="V641" s="47" t="str">
        <f>RIGHT(S641, LEN(S641)-7)</f>
        <v>Quản Trị Du Lịch &amp; Khách Sạn (Đại Học)</v>
      </c>
    </row>
    <row r="642" spans="1:22" s="52" customFormat="1" ht="15" x14ac:dyDescent="0.25">
      <c r="A642" s="44">
        <f t="shared" si="18"/>
        <v>631</v>
      </c>
      <c r="B642" s="45" t="s">
        <v>1283</v>
      </c>
      <c r="C642" s="45" t="s">
        <v>1284</v>
      </c>
      <c r="D642" s="46">
        <v>39152</v>
      </c>
      <c r="E642" s="47" t="s">
        <v>1787</v>
      </c>
      <c r="F642" s="48">
        <v>13</v>
      </c>
      <c r="G642" s="48">
        <v>6.72</v>
      </c>
      <c r="H642" s="48">
        <v>2.68</v>
      </c>
      <c r="I642" s="48">
        <v>16</v>
      </c>
      <c r="J642" s="48">
        <v>6.76</v>
      </c>
      <c r="K642" s="48">
        <v>2.73</v>
      </c>
      <c r="L642" s="49">
        <f>ROUND(T642,2)</f>
        <v>6.74</v>
      </c>
      <c r="M642" s="49">
        <f>ROUND(U642,2)</f>
        <v>2.71</v>
      </c>
      <c r="N642" s="44" t="str">
        <f t="shared" si="19"/>
        <v>Khá</v>
      </c>
      <c r="O642" s="44" t="s">
        <v>21</v>
      </c>
      <c r="P642" s="50"/>
      <c r="Q642" s="44">
        <v>81</v>
      </c>
      <c r="R642" s="47" t="s">
        <v>1796</v>
      </c>
      <c r="S642" s="47" t="s">
        <v>1757</v>
      </c>
      <c r="T642" s="49">
        <v>6.742068965517241</v>
      </c>
      <c r="U642" s="51">
        <v>2.7075862068965519</v>
      </c>
      <c r="V642" s="47" t="str">
        <f>RIGHT(S642, LEN(S642)-7)</f>
        <v>Quản Trị Du Lịch &amp; Khách Sạn (Đại Học)</v>
      </c>
    </row>
    <row r="643" spans="1:22" s="52" customFormat="1" ht="15" x14ac:dyDescent="0.25">
      <c r="A643" s="44">
        <f t="shared" si="18"/>
        <v>632</v>
      </c>
      <c r="B643" s="45" t="s">
        <v>1285</v>
      </c>
      <c r="C643" s="45" t="s">
        <v>1286</v>
      </c>
      <c r="D643" s="46">
        <v>39276</v>
      </c>
      <c r="E643" s="47" t="s">
        <v>1781</v>
      </c>
      <c r="F643" s="48">
        <v>13</v>
      </c>
      <c r="G643" s="48">
        <v>8.02</v>
      </c>
      <c r="H643" s="48">
        <v>3.51</v>
      </c>
      <c r="I643" s="48">
        <v>16</v>
      </c>
      <c r="J643" s="48">
        <v>6.37</v>
      </c>
      <c r="K643" s="48">
        <v>2.4700000000000002</v>
      </c>
      <c r="L643" s="49">
        <f>ROUND(T643,2)</f>
        <v>7.11</v>
      </c>
      <c r="M643" s="49">
        <f>ROUND(U643,2)</f>
        <v>2.94</v>
      </c>
      <c r="N643" s="44" t="str">
        <f t="shared" si="19"/>
        <v>Khá</v>
      </c>
      <c r="O643" s="44" t="s">
        <v>23</v>
      </c>
      <c r="P643" s="50"/>
      <c r="Q643" s="44">
        <v>95</v>
      </c>
      <c r="R643" s="47" t="s">
        <v>1795</v>
      </c>
      <c r="S643" s="47" t="s">
        <v>1757</v>
      </c>
      <c r="T643" s="49">
        <v>7.1096551724137935</v>
      </c>
      <c r="U643" s="51">
        <v>2.9362068965517243</v>
      </c>
      <c r="V643" s="47" t="str">
        <f>RIGHT(S643, LEN(S643)-7)</f>
        <v>Quản Trị Du Lịch &amp; Khách Sạn (Đại Học)</v>
      </c>
    </row>
    <row r="644" spans="1:22" s="52" customFormat="1" ht="15" x14ac:dyDescent="0.25">
      <c r="A644" s="44">
        <f t="shared" si="18"/>
        <v>633</v>
      </c>
      <c r="B644" s="45" t="s">
        <v>1287</v>
      </c>
      <c r="C644" s="45" t="s">
        <v>1288</v>
      </c>
      <c r="D644" s="46">
        <v>39379</v>
      </c>
      <c r="E644" s="47" t="s">
        <v>1784</v>
      </c>
      <c r="F644" s="48">
        <v>13</v>
      </c>
      <c r="G644" s="48">
        <v>6.52</v>
      </c>
      <c r="H644" s="48">
        <v>2.56</v>
      </c>
      <c r="I644" s="48">
        <v>16</v>
      </c>
      <c r="J644" s="48">
        <v>2.3199999999999998</v>
      </c>
      <c r="K644" s="48">
        <v>0.52</v>
      </c>
      <c r="L644" s="49">
        <f>ROUND(T644,2)</f>
        <v>4.2</v>
      </c>
      <c r="M644" s="49">
        <f>ROUND(U644,2)</f>
        <v>1.43</v>
      </c>
      <c r="N644" s="44" t="str">
        <f t="shared" si="19"/>
        <v>Yếu</v>
      </c>
      <c r="O644" s="44" t="s">
        <v>62</v>
      </c>
      <c r="P644" s="50"/>
      <c r="Q644" s="44">
        <v>40</v>
      </c>
      <c r="R644" s="47" t="s">
        <v>1796</v>
      </c>
      <c r="S644" s="47" t="s">
        <v>1757</v>
      </c>
      <c r="T644" s="49">
        <v>4.2027586206896554</v>
      </c>
      <c r="U644" s="51">
        <v>1.4344827586206896</v>
      </c>
      <c r="V644" s="47" t="str">
        <f>RIGHT(S644, LEN(S644)-7)</f>
        <v>Quản Trị Du Lịch &amp; Khách Sạn (Đại Học)</v>
      </c>
    </row>
    <row r="645" spans="1:22" s="52" customFormat="1" ht="15" x14ac:dyDescent="0.25">
      <c r="A645" s="44">
        <f t="shared" si="18"/>
        <v>634</v>
      </c>
      <c r="B645" s="45" t="s">
        <v>1289</v>
      </c>
      <c r="C645" s="45" t="s">
        <v>1290</v>
      </c>
      <c r="D645" s="46">
        <v>39098</v>
      </c>
      <c r="E645" s="47" t="s">
        <v>1787</v>
      </c>
      <c r="F645" s="48">
        <v>14</v>
      </c>
      <c r="G645" s="48">
        <v>3.62</v>
      </c>
      <c r="H645" s="48">
        <v>1</v>
      </c>
      <c r="I645" s="48">
        <v>17</v>
      </c>
      <c r="J645" s="48">
        <v>1.52</v>
      </c>
      <c r="K645" s="48">
        <v>0.49</v>
      </c>
      <c r="L645" s="49">
        <f>ROUND(T645,2)</f>
        <v>2.4700000000000002</v>
      </c>
      <c r="M645" s="49">
        <f>ROUND(U645,2)</f>
        <v>0.72</v>
      </c>
      <c r="N645" s="44" t="str">
        <f t="shared" si="19"/>
        <v>Yếu</v>
      </c>
      <c r="O645" s="44" t="s">
        <v>21</v>
      </c>
      <c r="P645" s="50"/>
      <c r="Q645" s="44">
        <v>81.5</v>
      </c>
      <c r="R645" s="47" t="s">
        <v>1796</v>
      </c>
      <c r="S645" s="47" t="s">
        <v>1757</v>
      </c>
      <c r="T645" s="49">
        <v>2.4683870967741934</v>
      </c>
      <c r="U645" s="51">
        <v>0.72032258064516119</v>
      </c>
      <c r="V645" s="47" t="str">
        <f>RIGHT(S645, LEN(S645)-7)</f>
        <v>Quản Trị Du Lịch &amp; Khách Sạn (Đại Học)</v>
      </c>
    </row>
    <row r="646" spans="1:22" s="52" customFormat="1" ht="15" x14ac:dyDescent="0.25">
      <c r="A646" s="44">
        <f t="shared" si="18"/>
        <v>635</v>
      </c>
      <c r="B646" s="45" t="s">
        <v>1291</v>
      </c>
      <c r="C646" s="45" t="s">
        <v>1292</v>
      </c>
      <c r="D646" s="46">
        <v>39402</v>
      </c>
      <c r="E646" s="47" t="s">
        <v>1782</v>
      </c>
      <c r="F646" s="48">
        <v>13</v>
      </c>
      <c r="G646" s="48">
        <v>7.06</v>
      </c>
      <c r="H646" s="48">
        <v>2.89</v>
      </c>
      <c r="I646" s="48">
        <v>17</v>
      </c>
      <c r="J646" s="48">
        <v>7.05</v>
      </c>
      <c r="K646" s="48">
        <v>2.84</v>
      </c>
      <c r="L646" s="49">
        <f>ROUND(T646,2)</f>
        <v>7.05</v>
      </c>
      <c r="M646" s="49">
        <f>ROUND(U646,2)</f>
        <v>2.86</v>
      </c>
      <c r="N646" s="44" t="str">
        <f t="shared" si="19"/>
        <v>Khá</v>
      </c>
      <c r="O646" s="44" t="s">
        <v>23</v>
      </c>
      <c r="P646" s="50"/>
      <c r="Q646" s="44">
        <v>90</v>
      </c>
      <c r="R646" s="47" t="s">
        <v>1794</v>
      </c>
      <c r="S646" s="47" t="s">
        <v>1757</v>
      </c>
      <c r="T646" s="49">
        <v>7.0543333333333331</v>
      </c>
      <c r="U646" s="51">
        <v>2.8616666666666664</v>
      </c>
      <c r="V646" s="47" t="str">
        <f>RIGHT(S646, LEN(S646)-7)</f>
        <v>Quản Trị Du Lịch &amp; Khách Sạn (Đại Học)</v>
      </c>
    </row>
    <row r="647" spans="1:22" s="52" customFormat="1" ht="15" x14ac:dyDescent="0.25">
      <c r="A647" s="44">
        <f t="shared" si="18"/>
        <v>636</v>
      </c>
      <c r="B647" s="45" t="s">
        <v>1293</v>
      </c>
      <c r="C647" s="45" t="s">
        <v>1294</v>
      </c>
      <c r="D647" s="46">
        <v>39251</v>
      </c>
      <c r="E647" s="47" t="s">
        <v>1785</v>
      </c>
      <c r="F647" s="48">
        <v>13</v>
      </c>
      <c r="G647" s="48">
        <v>6.73</v>
      </c>
      <c r="H647" s="48">
        <v>2.71</v>
      </c>
      <c r="I647" s="48">
        <v>16</v>
      </c>
      <c r="J647" s="48">
        <v>7.41</v>
      </c>
      <c r="K647" s="48">
        <v>3.05</v>
      </c>
      <c r="L647" s="49">
        <f>ROUND(T647,2)</f>
        <v>7.11</v>
      </c>
      <c r="M647" s="49">
        <f>ROUND(U647,2)</f>
        <v>2.9</v>
      </c>
      <c r="N647" s="44" t="str">
        <f t="shared" si="19"/>
        <v>Khá</v>
      </c>
      <c r="O647" s="44" t="s">
        <v>23</v>
      </c>
      <c r="P647" s="50"/>
      <c r="Q647" s="44">
        <v>90</v>
      </c>
      <c r="R647" s="47" t="s">
        <v>1797</v>
      </c>
      <c r="S647" s="47" t="s">
        <v>1757</v>
      </c>
      <c r="T647" s="49">
        <v>7.1051724137931043</v>
      </c>
      <c r="U647" s="51">
        <v>2.8975862068965519</v>
      </c>
      <c r="V647" s="47" t="str">
        <f>RIGHT(S647, LEN(S647)-7)</f>
        <v>Quản Trị Du Lịch &amp; Khách Sạn (Đại Học)</v>
      </c>
    </row>
    <row r="648" spans="1:22" s="52" customFormat="1" ht="15" x14ac:dyDescent="0.25">
      <c r="A648" s="44">
        <f t="shared" si="18"/>
        <v>637</v>
      </c>
      <c r="B648" s="45" t="s">
        <v>1295</v>
      </c>
      <c r="C648" s="45" t="s">
        <v>1296</v>
      </c>
      <c r="D648" s="46">
        <v>39243</v>
      </c>
      <c r="E648" s="47" t="s">
        <v>1783</v>
      </c>
      <c r="F648" s="48">
        <v>13</v>
      </c>
      <c r="G648" s="48">
        <v>7.89</v>
      </c>
      <c r="H648" s="48">
        <v>3.38</v>
      </c>
      <c r="I648" s="48">
        <v>17</v>
      </c>
      <c r="J648" s="48">
        <v>8.08</v>
      </c>
      <c r="K648" s="48">
        <v>3.55</v>
      </c>
      <c r="L648" s="49">
        <f>ROUND(T648,2)</f>
        <v>8</v>
      </c>
      <c r="M648" s="49">
        <f>ROUND(U648,2)</f>
        <v>3.48</v>
      </c>
      <c r="N648" s="44" t="str">
        <f t="shared" si="19"/>
        <v>Giỏi</v>
      </c>
      <c r="O648" s="44" t="s">
        <v>23</v>
      </c>
      <c r="P648" s="50" t="s">
        <v>1758</v>
      </c>
      <c r="Q648" s="44">
        <v>90</v>
      </c>
      <c r="R648" s="47" t="s">
        <v>1794</v>
      </c>
      <c r="S648" s="47" t="s">
        <v>1757</v>
      </c>
      <c r="T648" s="49">
        <v>7.9976666666666665</v>
      </c>
      <c r="U648" s="51">
        <v>3.4763333333333333</v>
      </c>
      <c r="V648" s="47" t="str">
        <f>RIGHT(S648, LEN(S648)-7)</f>
        <v>Quản Trị Du Lịch &amp; Khách Sạn (Đại Học)</v>
      </c>
    </row>
    <row r="649" spans="1:22" s="52" customFormat="1" ht="15" x14ac:dyDescent="0.25">
      <c r="A649" s="44">
        <f t="shared" si="18"/>
        <v>638</v>
      </c>
      <c r="B649" s="45" t="s">
        <v>1297</v>
      </c>
      <c r="C649" s="45" t="s">
        <v>1298</v>
      </c>
      <c r="D649" s="46">
        <v>38766</v>
      </c>
      <c r="E649" s="47" t="s">
        <v>1782</v>
      </c>
      <c r="F649" s="48">
        <v>17</v>
      </c>
      <c r="G649" s="48">
        <v>5.05</v>
      </c>
      <c r="H649" s="48">
        <v>1.49</v>
      </c>
      <c r="I649" s="48">
        <v>17</v>
      </c>
      <c r="J649" s="48">
        <v>4.21</v>
      </c>
      <c r="K649" s="48">
        <v>1.35</v>
      </c>
      <c r="L649" s="49">
        <f>ROUND(T649,2)</f>
        <v>4.63</v>
      </c>
      <c r="M649" s="49">
        <f>ROUND(U649,2)</f>
        <v>1.42</v>
      </c>
      <c r="N649" s="44" t="str">
        <f t="shared" si="19"/>
        <v>Yếu</v>
      </c>
      <c r="O649" s="44" t="e">
        <v>#N/A</v>
      </c>
      <c r="P649" s="50"/>
      <c r="Q649" s="44" t="e">
        <v>#N/A</v>
      </c>
      <c r="R649" s="47" t="s">
        <v>1794</v>
      </c>
      <c r="S649" s="47" t="s">
        <v>1757</v>
      </c>
      <c r="T649" s="49">
        <v>4.63</v>
      </c>
      <c r="U649" s="51">
        <v>1.42</v>
      </c>
      <c r="V649" s="47" t="str">
        <f>RIGHT(S649, LEN(S649)-7)</f>
        <v>Quản Trị Du Lịch &amp; Khách Sạn (Đại Học)</v>
      </c>
    </row>
    <row r="650" spans="1:22" s="52" customFormat="1" ht="15" x14ac:dyDescent="0.25">
      <c r="A650" s="44">
        <f t="shared" si="18"/>
        <v>639</v>
      </c>
      <c r="B650" s="45" t="s">
        <v>1299</v>
      </c>
      <c r="C650" s="45" t="s">
        <v>1300</v>
      </c>
      <c r="D650" s="46">
        <v>39290</v>
      </c>
      <c r="E650" s="47" t="s">
        <v>1787</v>
      </c>
      <c r="F650" s="48">
        <v>13</v>
      </c>
      <c r="G650" s="48">
        <v>6.92</v>
      </c>
      <c r="H650" s="48">
        <v>2.94</v>
      </c>
      <c r="I650" s="48">
        <v>16</v>
      </c>
      <c r="J650" s="48">
        <v>6.31</v>
      </c>
      <c r="K650" s="48">
        <v>2.4700000000000002</v>
      </c>
      <c r="L650" s="49">
        <f>ROUND(T650,2)</f>
        <v>6.58</v>
      </c>
      <c r="M650" s="49">
        <f>ROUND(U650,2)</f>
        <v>2.68</v>
      </c>
      <c r="N650" s="44" t="str">
        <f t="shared" si="19"/>
        <v>Khá</v>
      </c>
      <c r="O650" s="44" t="s">
        <v>23</v>
      </c>
      <c r="P650" s="50"/>
      <c r="Q650" s="44">
        <v>90</v>
      </c>
      <c r="R650" s="47" t="s">
        <v>1796</v>
      </c>
      <c r="S650" s="47" t="s">
        <v>1757</v>
      </c>
      <c r="T650" s="49">
        <v>6.5834482758620689</v>
      </c>
      <c r="U650" s="51">
        <v>2.6806896551724142</v>
      </c>
      <c r="V650" s="47" t="str">
        <f>RIGHT(S650, LEN(S650)-7)</f>
        <v>Quản Trị Du Lịch &amp; Khách Sạn (Đại Học)</v>
      </c>
    </row>
    <row r="651" spans="1:22" s="52" customFormat="1" ht="15" x14ac:dyDescent="0.25">
      <c r="A651" s="44">
        <f t="shared" si="18"/>
        <v>640</v>
      </c>
      <c r="B651" s="45" t="s">
        <v>1301</v>
      </c>
      <c r="C651" s="45" t="s">
        <v>1302</v>
      </c>
      <c r="D651" s="46">
        <v>39207</v>
      </c>
      <c r="E651" s="47" t="s">
        <v>1781</v>
      </c>
      <c r="F651" s="48">
        <v>13</v>
      </c>
      <c r="G651" s="48">
        <v>7.54</v>
      </c>
      <c r="H651" s="48">
        <v>3.25</v>
      </c>
      <c r="I651" s="48">
        <v>18</v>
      </c>
      <c r="J651" s="48">
        <v>6.56</v>
      </c>
      <c r="K651" s="48">
        <v>2.5499999999999998</v>
      </c>
      <c r="L651" s="49">
        <f>ROUND(T651,2)</f>
        <v>6.97</v>
      </c>
      <c r="M651" s="49">
        <f>ROUND(U651,2)</f>
        <v>2.84</v>
      </c>
      <c r="N651" s="44" t="str">
        <f t="shared" si="19"/>
        <v>Khá</v>
      </c>
      <c r="O651" s="44" t="s">
        <v>57</v>
      </c>
      <c r="P651" s="50"/>
      <c r="Q651" s="44">
        <v>75</v>
      </c>
      <c r="R651" s="47" t="s">
        <v>1795</v>
      </c>
      <c r="S651" s="47" t="s">
        <v>1757</v>
      </c>
      <c r="T651" s="49">
        <v>6.9709677419354836</v>
      </c>
      <c r="U651" s="51">
        <v>2.8435483870967744</v>
      </c>
      <c r="V651" s="47" t="str">
        <f>RIGHT(S651, LEN(S651)-7)</f>
        <v>Quản Trị Du Lịch &amp; Khách Sạn (Đại Học)</v>
      </c>
    </row>
    <row r="652" spans="1:22" s="52" customFormat="1" ht="15" x14ac:dyDescent="0.25">
      <c r="A652" s="44">
        <f t="shared" si="18"/>
        <v>641</v>
      </c>
      <c r="B652" s="45" t="s">
        <v>1303</v>
      </c>
      <c r="C652" s="45" t="s">
        <v>1304</v>
      </c>
      <c r="D652" s="46">
        <v>39343</v>
      </c>
      <c r="E652" s="47" t="s">
        <v>1782</v>
      </c>
      <c r="F652" s="48">
        <v>13</v>
      </c>
      <c r="G652" s="48">
        <v>5.85</v>
      </c>
      <c r="H652" s="48">
        <v>2.33</v>
      </c>
      <c r="I652" s="48">
        <v>16</v>
      </c>
      <c r="J652" s="48">
        <v>3.92</v>
      </c>
      <c r="K652" s="48">
        <v>1.02</v>
      </c>
      <c r="L652" s="49">
        <f>ROUND(T652,2)</f>
        <v>4.79</v>
      </c>
      <c r="M652" s="49">
        <f>ROUND(U652,2)</f>
        <v>1.61</v>
      </c>
      <c r="N652" s="44" t="str">
        <f t="shared" si="19"/>
        <v>Yếu</v>
      </c>
      <c r="O652" s="44" t="s">
        <v>70</v>
      </c>
      <c r="P652" s="50"/>
      <c r="Q652" s="44">
        <v>0</v>
      </c>
      <c r="R652" s="47" t="s">
        <v>1794</v>
      </c>
      <c r="S652" s="47" t="s">
        <v>1757</v>
      </c>
      <c r="T652" s="49">
        <v>4.7851724137931031</v>
      </c>
      <c r="U652" s="51">
        <v>1.6072413793103448</v>
      </c>
      <c r="V652" s="47" t="str">
        <f>RIGHT(S652, LEN(S652)-7)</f>
        <v>Quản Trị Du Lịch &amp; Khách Sạn (Đại Học)</v>
      </c>
    </row>
    <row r="653" spans="1:22" s="52" customFormat="1" ht="15" x14ac:dyDescent="0.25">
      <c r="A653" s="44">
        <f t="shared" ref="A653:A716" si="20">A652+1</f>
        <v>642</v>
      </c>
      <c r="B653" s="45" t="s">
        <v>1305</v>
      </c>
      <c r="C653" s="45" t="s">
        <v>1306</v>
      </c>
      <c r="D653" s="46">
        <v>39201</v>
      </c>
      <c r="E653" s="47" t="s">
        <v>1785</v>
      </c>
      <c r="F653" s="48">
        <v>13</v>
      </c>
      <c r="G653" s="48">
        <v>4.6399999999999997</v>
      </c>
      <c r="H653" s="48">
        <v>1.44</v>
      </c>
      <c r="I653" s="48">
        <v>16</v>
      </c>
      <c r="J653" s="48">
        <v>1.66</v>
      </c>
      <c r="K653" s="48">
        <v>0.27</v>
      </c>
      <c r="L653" s="49">
        <f>ROUND(T653,2)</f>
        <v>3</v>
      </c>
      <c r="M653" s="49">
        <f>ROUND(U653,2)</f>
        <v>0.79</v>
      </c>
      <c r="N653" s="44" t="str">
        <f t="shared" ref="N653:N716" si="21">IF(M653&gt;=3.68,"Xuất sắc",IF(M653&gt;=3.34,"Giỏi",IF(M653&gt;=2.68,"Khá",IF(M653&gt;=2,"Trung Bình",IF(M653&lt;2,"Yếu")))))</f>
        <v>Yếu</v>
      </c>
      <c r="O653" s="44" t="s">
        <v>70</v>
      </c>
      <c r="P653" s="50"/>
      <c r="Q653" s="44">
        <v>0</v>
      </c>
      <c r="R653" s="47" t="s">
        <v>1797</v>
      </c>
      <c r="S653" s="47" t="s">
        <v>1757</v>
      </c>
      <c r="T653" s="49">
        <v>2.9958620689655171</v>
      </c>
      <c r="U653" s="51">
        <v>0.79448275862068962</v>
      </c>
      <c r="V653" s="47" t="str">
        <f>RIGHT(S653, LEN(S653)-7)</f>
        <v>Quản Trị Du Lịch &amp; Khách Sạn (Đại Học)</v>
      </c>
    </row>
    <row r="654" spans="1:22" s="52" customFormat="1" ht="15" x14ac:dyDescent="0.25">
      <c r="A654" s="44">
        <f t="shared" si="20"/>
        <v>643</v>
      </c>
      <c r="B654" s="45" t="s">
        <v>1307</v>
      </c>
      <c r="C654" s="45" t="s">
        <v>1308</v>
      </c>
      <c r="D654" s="46">
        <v>39344</v>
      </c>
      <c r="E654" s="47" t="s">
        <v>1787</v>
      </c>
      <c r="F654" s="48">
        <v>13</v>
      </c>
      <c r="G654" s="48">
        <v>7.72</v>
      </c>
      <c r="H654" s="48">
        <v>3.3</v>
      </c>
      <c r="I654" s="48">
        <v>19</v>
      </c>
      <c r="J654" s="48">
        <v>8.01</v>
      </c>
      <c r="K654" s="48">
        <v>3.5</v>
      </c>
      <c r="L654" s="49">
        <f>ROUND(T654,2)</f>
        <v>7.89</v>
      </c>
      <c r="M654" s="49">
        <f>ROUND(U654,2)</f>
        <v>3.42</v>
      </c>
      <c r="N654" s="44" t="str">
        <f t="shared" si="21"/>
        <v>Giỏi</v>
      </c>
      <c r="O654" s="44" t="s">
        <v>63</v>
      </c>
      <c r="P654" s="50"/>
      <c r="Q654" s="44">
        <v>50</v>
      </c>
      <c r="R654" s="47" t="s">
        <v>1796</v>
      </c>
      <c r="S654" s="47" t="s">
        <v>1757</v>
      </c>
      <c r="T654" s="49">
        <v>7.8921875000000004</v>
      </c>
      <c r="U654" s="51">
        <v>3.4187500000000002</v>
      </c>
      <c r="V654" s="47" t="str">
        <f>RIGHT(S654, LEN(S654)-7)</f>
        <v>Quản Trị Du Lịch &amp; Khách Sạn (Đại Học)</v>
      </c>
    </row>
    <row r="655" spans="1:22" s="52" customFormat="1" ht="15" x14ac:dyDescent="0.25">
      <c r="A655" s="44">
        <f t="shared" si="20"/>
        <v>644</v>
      </c>
      <c r="B655" s="45" t="s">
        <v>1309</v>
      </c>
      <c r="C655" s="45" t="s">
        <v>1310</v>
      </c>
      <c r="D655" s="46">
        <v>39087</v>
      </c>
      <c r="E655" s="47" t="s">
        <v>1784</v>
      </c>
      <c r="F655" s="48">
        <v>13</v>
      </c>
      <c r="G655" s="48">
        <v>6.53</v>
      </c>
      <c r="H655" s="48">
        <v>2.94</v>
      </c>
      <c r="I655" s="48">
        <v>18</v>
      </c>
      <c r="J655" s="48">
        <v>6.72</v>
      </c>
      <c r="K655" s="48">
        <v>2.66</v>
      </c>
      <c r="L655" s="49">
        <f>ROUND(T655,2)</f>
        <v>6.64</v>
      </c>
      <c r="M655" s="49">
        <f>ROUND(U655,2)</f>
        <v>2.78</v>
      </c>
      <c r="N655" s="44" t="str">
        <f t="shared" si="21"/>
        <v>Khá</v>
      </c>
      <c r="O655" s="44" t="s">
        <v>21</v>
      </c>
      <c r="P655" s="50"/>
      <c r="Q655" s="44">
        <v>87.5</v>
      </c>
      <c r="R655" s="47" t="s">
        <v>1796</v>
      </c>
      <c r="S655" s="47" t="s">
        <v>1757</v>
      </c>
      <c r="T655" s="49">
        <v>6.6403225806451607</v>
      </c>
      <c r="U655" s="51">
        <v>2.7774193548387096</v>
      </c>
      <c r="V655" s="47" t="str">
        <f>RIGHT(S655, LEN(S655)-7)</f>
        <v>Quản Trị Du Lịch &amp; Khách Sạn (Đại Học)</v>
      </c>
    </row>
    <row r="656" spans="1:22" s="52" customFormat="1" ht="15" x14ac:dyDescent="0.25">
      <c r="A656" s="44">
        <f t="shared" si="20"/>
        <v>645</v>
      </c>
      <c r="B656" s="45" t="s">
        <v>1311</v>
      </c>
      <c r="C656" s="45" t="s">
        <v>1312</v>
      </c>
      <c r="D656" s="46">
        <v>38227</v>
      </c>
      <c r="E656" s="47" t="s">
        <v>1785</v>
      </c>
      <c r="F656" s="48">
        <v>13</v>
      </c>
      <c r="G656" s="48">
        <v>8.01</v>
      </c>
      <c r="H656" s="48">
        <v>3.48</v>
      </c>
      <c r="I656" s="48">
        <v>16</v>
      </c>
      <c r="J656" s="48">
        <v>7.9</v>
      </c>
      <c r="K656" s="48">
        <v>3.33</v>
      </c>
      <c r="L656" s="49">
        <f>ROUND(T656,2)</f>
        <v>7.95</v>
      </c>
      <c r="M656" s="49">
        <f>ROUND(U656,2)</f>
        <v>3.4</v>
      </c>
      <c r="N656" s="44" t="str">
        <f t="shared" si="21"/>
        <v>Giỏi</v>
      </c>
      <c r="O656" s="44" t="s">
        <v>23</v>
      </c>
      <c r="P656" s="50" t="s">
        <v>1758</v>
      </c>
      <c r="Q656" s="44">
        <v>90</v>
      </c>
      <c r="R656" s="47" t="s">
        <v>1797</v>
      </c>
      <c r="S656" s="47" t="s">
        <v>1757</v>
      </c>
      <c r="T656" s="49">
        <v>7.9493103448275866</v>
      </c>
      <c r="U656" s="51">
        <v>3.3972413793103451</v>
      </c>
      <c r="V656" s="47" t="str">
        <f>RIGHT(S656, LEN(S656)-7)</f>
        <v>Quản Trị Du Lịch &amp; Khách Sạn (Đại Học)</v>
      </c>
    </row>
    <row r="657" spans="1:22" s="52" customFormat="1" ht="15" x14ac:dyDescent="0.25">
      <c r="A657" s="44">
        <f t="shared" si="20"/>
        <v>646</v>
      </c>
      <c r="B657" s="45" t="s">
        <v>125</v>
      </c>
      <c r="C657" s="45" t="s">
        <v>126</v>
      </c>
      <c r="D657" s="46">
        <v>38729</v>
      </c>
      <c r="E657" s="47" t="s">
        <v>1785</v>
      </c>
      <c r="F657" s="48">
        <v>18</v>
      </c>
      <c r="G657" s="48">
        <v>7.47</v>
      </c>
      <c r="H657" s="48">
        <v>3.07</v>
      </c>
      <c r="I657" s="48">
        <v>0</v>
      </c>
      <c r="J657" s="48">
        <v>0</v>
      </c>
      <c r="K657" s="48">
        <v>0</v>
      </c>
      <c r="L657" s="49">
        <f>ROUND(T657,2)</f>
        <v>7.47</v>
      </c>
      <c r="M657" s="49">
        <f>ROUND(U657,2)</f>
        <v>3.07</v>
      </c>
      <c r="N657" s="44" t="str">
        <f t="shared" si="21"/>
        <v>Khá</v>
      </c>
      <c r="O657" s="44" t="s">
        <v>70</v>
      </c>
      <c r="P657" s="50"/>
      <c r="Q657" s="44">
        <v>0</v>
      </c>
      <c r="R657" s="47" t="s">
        <v>1797</v>
      </c>
      <c r="S657" s="47" t="s">
        <v>1757</v>
      </c>
      <c r="T657" s="49">
        <v>7.4700000000000006</v>
      </c>
      <c r="U657" s="51">
        <v>3.07</v>
      </c>
      <c r="V657" s="47" t="str">
        <f>RIGHT(S657, LEN(S657)-7)</f>
        <v>Quản Trị Du Lịch &amp; Khách Sạn (Đại Học)</v>
      </c>
    </row>
    <row r="658" spans="1:22" s="52" customFormat="1" ht="15" x14ac:dyDescent="0.25">
      <c r="A658" s="44">
        <f t="shared" si="20"/>
        <v>647</v>
      </c>
      <c r="B658" s="45" t="s">
        <v>1313</v>
      </c>
      <c r="C658" s="45" t="s">
        <v>1314</v>
      </c>
      <c r="D658" s="46">
        <v>39439</v>
      </c>
      <c r="E658" s="47" t="s">
        <v>1786</v>
      </c>
      <c r="F658" s="48">
        <v>13</v>
      </c>
      <c r="G658" s="48">
        <v>6.63</v>
      </c>
      <c r="H658" s="48">
        <v>2.65</v>
      </c>
      <c r="I658" s="48">
        <v>16</v>
      </c>
      <c r="J658" s="48">
        <v>5.3</v>
      </c>
      <c r="K658" s="48">
        <v>1.8</v>
      </c>
      <c r="L658" s="49">
        <f>ROUND(T658,2)</f>
        <v>5.9</v>
      </c>
      <c r="M658" s="49">
        <f>ROUND(U658,2)</f>
        <v>2.1800000000000002</v>
      </c>
      <c r="N658" s="44" t="str">
        <f t="shared" si="21"/>
        <v>Trung Bình</v>
      </c>
      <c r="O658" s="44" t="s">
        <v>57</v>
      </c>
      <c r="P658" s="50"/>
      <c r="Q658" s="44">
        <v>70</v>
      </c>
      <c r="R658" s="47" t="s">
        <v>1795</v>
      </c>
      <c r="S658" s="47" t="s">
        <v>1757</v>
      </c>
      <c r="T658" s="49">
        <v>5.8962068965517247</v>
      </c>
      <c r="U658" s="51">
        <v>2.1810344827586206</v>
      </c>
      <c r="V658" s="47" t="str">
        <f>RIGHT(S658, LEN(S658)-7)</f>
        <v>Quản Trị Du Lịch &amp; Khách Sạn (Đại Học)</v>
      </c>
    </row>
    <row r="659" spans="1:22" s="52" customFormat="1" ht="15" x14ac:dyDescent="0.25">
      <c r="A659" s="44">
        <f t="shared" si="20"/>
        <v>648</v>
      </c>
      <c r="B659" s="45" t="s">
        <v>1315</v>
      </c>
      <c r="C659" s="45" t="s">
        <v>1316</v>
      </c>
      <c r="D659" s="46">
        <v>39398</v>
      </c>
      <c r="E659" s="47" t="s">
        <v>1783</v>
      </c>
      <c r="F659" s="48">
        <v>13</v>
      </c>
      <c r="G659" s="48">
        <v>7.71</v>
      </c>
      <c r="H659" s="48">
        <v>3.27</v>
      </c>
      <c r="I659" s="48">
        <v>16</v>
      </c>
      <c r="J659" s="48">
        <v>6.56</v>
      </c>
      <c r="K659" s="48">
        <v>2.79</v>
      </c>
      <c r="L659" s="49">
        <f>ROUND(T659,2)</f>
        <v>7.08</v>
      </c>
      <c r="M659" s="49">
        <f>ROUND(U659,2)</f>
        <v>3.01</v>
      </c>
      <c r="N659" s="44" t="str">
        <f t="shared" si="21"/>
        <v>Khá</v>
      </c>
      <c r="O659" s="44" t="s">
        <v>23</v>
      </c>
      <c r="P659" s="50"/>
      <c r="Q659" s="44">
        <v>90</v>
      </c>
      <c r="R659" s="47" t="s">
        <v>1794</v>
      </c>
      <c r="S659" s="47" t="s">
        <v>1757</v>
      </c>
      <c r="T659" s="49">
        <v>7.0755172413793099</v>
      </c>
      <c r="U659" s="51">
        <v>3.0051724137931037</v>
      </c>
      <c r="V659" s="47" t="str">
        <f>RIGHT(S659, LEN(S659)-7)</f>
        <v>Quản Trị Du Lịch &amp; Khách Sạn (Đại Học)</v>
      </c>
    </row>
    <row r="660" spans="1:22" s="52" customFormat="1" ht="15" x14ac:dyDescent="0.25">
      <c r="A660" s="44">
        <f t="shared" si="20"/>
        <v>649</v>
      </c>
      <c r="B660" s="45" t="s">
        <v>1317</v>
      </c>
      <c r="C660" s="45" t="s">
        <v>1318</v>
      </c>
      <c r="D660" s="46">
        <v>39203</v>
      </c>
      <c r="E660" s="47" t="s">
        <v>1781</v>
      </c>
      <c r="F660" s="48">
        <v>13</v>
      </c>
      <c r="G660" s="48">
        <v>6.6</v>
      </c>
      <c r="H660" s="48">
        <v>2.5499999999999998</v>
      </c>
      <c r="I660" s="48">
        <v>16</v>
      </c>
      <c r="J660" s="48">
        <v>5.65</v>
      </c>
      <c r="K660" s="48">
        <v>1.99</v>
      </c>
      <c r="L660" s="49">
        <f>ROUND(T660,2)</f>
        <v>6.08</v>
      </c>
      <c r="M660" s="49">
        <f>ROUND(U660,2)</f>
        <v>2.2400000000000002</v>
      </c>
      <c r="N660" s="44" t="str">
        <f t="shared" si="21"/>
        <v>Trung Bình</v>
      </c>
      <c r="O660" s="44" t="s">
        <v>21</v>
      </c>
      <c r="P660" s="50"/>
      <c r="Q660" s="44">
        <v>82.5</v>
      </c>
      <c r="R660" s="47" t="s">
        <v>1795</v>
      </c>
      <c r="S660" s="47" t="s">
        <v>1757</v>
      </c>
      <c r="T660" s="49">
        <v>6.0758620689655167</v>
      </c>
      <c r="U660" s="51">
        <v>2.2410344827586206</v>
      </c>
      <c r="V660" s="47" t="str">
        <f>RIGHT(S660, LEN(S660)-7)</f>
        <v>Quản Trị Du Lịch &amp; Khách Sạn (Đại Học)</v>
      </c>
    </row>
    <row r="661" spans="1:22" s="52" customFormat="1" ht="15" x14ac:dyDescent="0.25">
      <c r="A661" s="44">
        <f t="shared" si="20"/>
        <v>650</v>
      </c>
      <c r="B661" s="45" t="s">
        <v>1319</v>
      </c>
      <c r="C661" s="45" t="s">
        <v>1320</v>
      </c>
      <c r="D661" s="46">
        <v>39244</v>
      </c>
      <c r="E661" s="47" t="s">
        <v>1783</v>
      </c>
      <c r="F661" s="48">
        <v>13</v>
      </c>
      <c r="G661" s="48">
        <v>7.62</v>
      </c>
      <c r="H661" s="48">
        <v>3.25</v>
      </c>
      <c r="I661" s="48">
        <v>18</v>
      </c>
      <c r="J661" s="48">
        <v>8.43</v>
      </c>
      <c r="K661" s="48">
        <v>3.61</v>
      </c>
      <c r="L661" s="49">
        <f>ROUND(T661,2)</f>
        <v>8.09</v>
      </c>
      <c r="M661" s="49">
        <f>ROUND(U661,2)</f>
        <v>3.46</v>
      </c>
      <c r="N661" s="44" t="str">
        <f t="shared" si="21"/>
        <v>Giỏi</v>
      </c>
      <c r="O661" s="44" t="s">
        <v>23</v>
      </c>
      <c r="P661" s="50" t="s">
        <v>1758</v>
      </c>
      <c r="Q661" s="44">
        <v>90</v>
      </c>
      <c r="R661" s="47" t="s">
        <v>1794</v>
      </c>
      <c r="S661" s="47" t="s">
        <v>1757</v>
      </c>
      <c r="T661" s="49">
        <v>8.0903225806451609</v>
      </c>
      <c r="U661" s="51">
        <v>3.4590322580645161</v>
      </c>
      <c r="V661" s="47" t="str">
        <f>RIGHT(S661, LEN(S661)-7)</f>
        <v>Quản Trị Du Lịch &amp; Khách Sạn (Đại Học)</v>
      </c>
    </row>
    <row r="662" spans="1:22" s="52" customFormat="1" ht="15" x14ac:dyDescent="0.25">
      <c r="A662" s="44">
        <f t="shared" si="20"/>
        <v>651</v>
      </c>
      <c r="B662" s="45" t="s">
        <v>1321</v>
      </c>
      <c r="C662" s="45" t="s">
        <v>1322</v>
      </c>
      <c r="D662" s="46">
        <v>39292</v>
      </c>
      <c r="E662" s="47" t="s">
        <v>1785</v>
      </c>
      <c r="F662" s="48">
        <v>13</v>
      </c>
      <c r="G662" s="48">
        <v>6.46</v>
      </c>
      <c r="H662" s="48">
        <v>2.61</v>
      </c>
      <c r="I662" s="48">
        <v>16</v>
      </c>
      <c r="J662" s="48">
        <v>6.16</v>
      </c>
      <c r="K662" s="48">
        <v>2.35</v>
      </c>
      <c r="L662" s="49">
        <f>ROUND(T662,2)</f>
        <v>6.29</v>
      </c>
      <c r="M662" s="49">
        <f>ROUND(U662,2)</f>
        <v>2.4700000000000002</v>
      </c>
      <c r="N662" s="44" t="str">
        <f t="shared" si="21"/>
        <v>Trung Bình</v>
      </c>
      <c r="O662" s="44" t="s">
        <v>23</v>
      </c>
      <c r="P662" s="50"/>
      <c r="Q662" s="44">
        <v>90</v>
      </c>
      <c r="R662" s="47" t="s">
        <v>1797</v>
      </c>
      <c r="S662" s="47" t="s">
        <v>1757</v>
      </c>
      <c r="T662" s="49">
        <v>6.2944827586206902</v>
      </c>
      <c r="U662" s="51">
        <v>2.4665517241379309</v>
      </c>
      <c r="V662" s="47" t="str">
        <f>RIGHT(S662, LEN(S662)-7)</f>
        <v>Quản Trị Du Lịch &amp; Khách Sạn (Đại Học)</v>
      </c>
    </row>
    <row r="663" spans="1:22" s="52" customFormat="1" ht="15" x14ac:dyDescent="0.25">
      <c r="A663" s="44">
        <f t="shared" si="20"/>
        <v>652</v>
      </c>
      <c r="B663" s="45" t="s">
        <v>1323</v>
      </c>
      <c r="C663" s="45" t="s">
        <v>1324</v>
      </c>
      <c r="D663" s="46">
        <v>39321</v>
      </c>
      <c r="E663" s="47" t="s">
        <v>1787</v>
      </c>
      <c r="F663" s="48">
        <v>13</v>
      </c>
      <c r="G663" s="48">
        <v>6.04</v>
      </c>
      <c r="H663" s="48">
        <v>2.2200000000000002</v>
      </c>
      <c r="I663" s="48">
        <v>16</v>
      </c>
      <c r="J663" s="48">
        <v>5.96</v>
      </c>
      <c r="K663" s="48">
        <v>2.12</v>
      </c>
      <c r="L663" s="49">
        <f>ROUND(T663,2)</f>
        <v>6</v>
      </c>
      <c r="M663" s="49">
        <f>ROUND(U663,2)</f>
        <v>2.16</v>
      </c>
      <c r="N663" s="44" t="str">
        <f t="shared" si="21"/>
        <v>Trung Bình</v>
      </c>
      <c r="O663" s="44" t="s">
        <v>70</v>
      </c>
      <c r="P663" s="50"/>
      <c r="Q663" s="44">
        <v>30</v>
      </c>
      <c r="R663" s="47" t="s">
        <v>1796</v>
      </c>
      <c r="S663" s="47" t="s">
        <v>1757</v>
      </c>
      <c r="T663" s="49">
        <v>5.9958620689655167</v>
      </c>
      <c r="U663" s="51">
        <v>2.1648275862068966</v>
      </c>
      <c r="V663" s="47" t="str">
        <f>RIGHT(S663, LEN(S663)-7)</f>
        <v>Quản Trị Du Lịch &amp; Khách Sạn (Đại Học)</v>
      </c>
    </row>
    <row r="664" spans="1:22" s="52" customFormat="1" ht="15" x14ac:dyDescent="0.25">
      <c r="A664" s="44">
        <f t="shared" si="20"/>
        <v>653</v>
      </c>
      <c r="B664" s="45" t="s">
        <v>1325</v>
      </c>
      <c r="C664" s="45" t="s">
        <v>789</v>
      </c>
      <c r="D664" s="46">
        <v>39244</v>
      </c>
      <c r="E664" s="47" t="s">
        <v>1784</v>
      </c>
      <c r="F664" s="48">
        <v>13</v>
      </c>
      <c r="G664" s="48">
        <v>7.46</v>
      </c>
      <c r="H664" s="48">
        <v>3.24</v>
      </c>
      <c r="I664" s="48">
        <v>16</v>
      </c>
      <c r="J664" s="48">
        <v>6.9</v>
      </c>
      <c r="K664" s="48">
        <v>2.77</v>
      </c>
      <c r="L664" s="49">
        <f>ROUND(T664,2)</f>
        <v>7.15</v>
      </c>
      <c r="M664" s="49">
        <f>ROUND(U664,2)</f>
        <v>2.98</v>
      </c>
      <c r="N664" s="44" t="str">
        <f t="shared" si="21"/>
        <v>Khá</v>
      </c>
      <c r="O664" s="44" t="s">
        <v>21</v>
      </c>
      <c r="P664" s="50"/>
      <c r="Q664" s="44">
        <v>87.5</v>
      </c>
      <c r="R664" s="47" t="s">
        <v>1796</v>
      </c>
      <c r="S664" s="47" t="s">
        <v>1757</v>
      </c>
      <c r="T664" s="49">
        <v>7.1510344827586207</v>
      </c>
      <c r="U664" s="51">
        <v>2.9806896551724136</v>
      </c>
      <c r="V664" s="47" t="str">
        <f>RIGHT(S664, LEN(S664)-7)</f>
        <v>Quản Trị Du Lịch &amp; Khách Sạn (Đại Học)</v>
      </c>
    </row>
    <row r="665" spans="1:22" s="52" customFormat="1" ht="15" x14ac:dyDescent="0.25">
      <c r="A665" s="44">
        <f t="shared" si="20"/>
        <v>654</v>
      </c>
      <c r="B665" s="45" t="s">
        <v>1326</v>
      </c>
      <c r="C665" s="45" t="s">
        <v>1327</v>
      </c>
      <c r="D665" s="46">
        <v>39415</v>
      </c>
      <c r="E665" s="47" t="s">
        <v>1782</v>
      </c>
      <c r="F665" s="48">
        <v>13</v>
      </c>
      <c r="G665" s="48">
        <v>7.92</v>
      </c>
      <c r="H665" s="48">
        <v>3.48</v>
      </c>
      <c r="I665" s="48">
        <v>17</v>
      </c>
      <c r="J665" s="48">
        <v>7.17</v>
      </c>
      <c r="K665" s="48">
        <v>2.86</v>
      </c>
      <c r="L665" s="49">
        <f>ROUND(T665,2)</f>
        <v>7.5</v>
      </c>
      <c r="M665" s="49">
        <f>ROUND(U665,2)</f>
        <v>3.13</v>
      </c>
      <c r="N665" s="44" t="str">
        <f t="shared" si="21"/>
        <v>Khá</v>
      </c>
      <c r="O665" s="44" t="s">
        <v>23</v>
      </c>
      <c r="P665" s="50"/>
      <c r="Q665" s="44">
        <v>95</v>
      </c>
      <c r="R665" s="47" t="s">
        <v>1794</v>
      </c>
      <c r="S665" s="47" t="s">
        <v>1757</v>
      </c>
      <c r="T665" s="49">
        <v>7.4950000000000001</v>
      </c>
      <c r="U665" s="51">
        <v>3.1286666666666667</v>
      </c>
      <c r="V665" s="47" t="str">
        <f>RIGHT(S665, LEN(S665)-7)</f>
        <v>Quản Trị Du Lịch &amp; Khách Sạn (Đại Học)</v>
      </c>
    </row>
    <row r="666" spans="1:22" s="52" customFormat="1" ht="15" x14ac:dyDescent="0.25">
      <c r="A666" s="44">
        <f t="shared" si="20"/>
        <v>655</v>
      </c>
      <c r="B666" s="45" t="s">
        <v>1328</v>
      </c>
      <c r="C666" s="45" t="s">
        <v>1329</v>
      </c>
      <c r="D666" s="46">
        <v>39266</v>
      </c>
      <c r="E666" s="47" t="s">
        <v>1785</v>
      </c>
      <c r="F666" s="48">
        <v>13</v>
      </c>
      <c r="G666" s="48">
        <v>6.52</v>
      </c>
      <c r="H666" s="48">
        <v>2.5299999999999998</v>
      </c>
      <c r="I666" s="48">
        <v>16</v>
      </c>
      <c r="J666" s="48">
        <v>6.44</v>
      </c>
      <c r="K666" s="48">
        <v>2.4300000000000002</v>
      </c>
      <c r="L666" s="49">
        <f>ROUND(T666,2)</f>
        <v>6.48</v>
      </c>
      <c r="M666" s="49">
        <f>ROUND(U666,2)</f>
        <v>2.4700000000000002</v>
      </c>
      <c r="N666" s="44" t="str">
        <f t="shared" si="21"/>
        <v>Trung Bình</v>
      </c>
      <c r="O666" s="44" t="s">
        <v>21</v>
      </c>
      <c r="P666" s="50"/>
      <c r="Q666" s="44">
        <v>82.5</v>
      </c>
      <c r="R666" s="47" t="s">
        <v>1797</v>
      </c>
      <c r="S666" s="47" t="s">
        <v>1757</v>
      </c>
      <c r="T666" s="49">
        <v>6.475862068965518</v>
      </c>
      <c r="U666" s="51">
        <v>2.4748275862068967</v>
      </c>
      <c r="V666" s="47" t="str">
        <f>RIGHT(S666, LEN(S666)-7)</f>
        <v>Quản Trị Du Lịch &amp; Khách Sạn (Đại Học)</v>
      </c>
    </row>
    <row r="667" spans="1:22" s="52" customFormat="1" ht="15" x14ac:dyDescent="0.25">
      <c r="A667" s="44">
        <f t="shared" si="20"/>
        <v>656</v>
      </c>
      <c r="B667" s="45" t="s">
        <v>1330</v>
      </c>
      <c r="C667" s="45" t="s">
        <v>1331</v>
      </c>
      <c r="D667" s="46">
        <v>39111</v>
      </c>
      <c r="E667" s="47" t="s">
        <v>1787</v>
      </c>
      <c r="F667" s="48">
        <v>13</v>
      </c>
      <c r="G667" s="48">
        <v>7.53</v>
      </c>
      <c r="H667" s="48">
        <v>3.17</v>
      </c>
      <c r="I667" s="48">
        <v>16</v>
      </c>
      <c r="J667" s="48">
        <v>7.24</v>
      </c>
      <c r="K667" s="48">
        <v>2.95</v>
      </c>
      <c r="L667" s="49">
        <f>ROUND(T667,2)</f>
        <v>7.37</v>
      </c>
      <c r="M667" s="49">
        <f>ROUND(U667,2)</f>
        <v>3.05</v>
      </c>
      <c r="N667" s="44" t="str">
        <f t="shared" si="21"/>
        <v>Khá</v>
      </c>
      <c r="O667" s="44" t="s">
        <v>21</v>
      </c>
      <c r="P667" s="50"/>
      <c r="Q667" s="44">
        <v>85</v>
      </c>
      <c r="R667" s="47" t="s">
        <v>1796</v>
      </c>
      <c r="S667" s="47" t="s">
        <v>1757</v>
      </c>
      <c r="T667" s="49">
        <v>7.370000000000001</v>
      </c>
      <c r="U667" s="51">
        <v>3.0486206896551722</v>
      </c>
      <c r="V667" s="47" t="str">
        <f>RIGHT(S667, LEN(S667)-7)</f>
        <v>Quản Trị Du Lịch &amp; Khách Sạn (Đại Học)</v>
      </c>
    </row>
    <row r="668" spans="1:22" s="52" customFormat="1" ht="15" x14ac:dyDescent="0.25">
      <c r="A668" s="44">
        <f t="shared" si="20"/>
        <v>657</v>
      </c>
      <c r="B668" s="45" t="s">
        <v>1332</v>
      </c>
      <c r="C668" s="45" t="s">
        <v>1333</v>
      </c>
      <c r="D668" s="46">
        <v>39316</v>
      </c>
      <c r="E668" s="47" t="s">
        <v>1785</v>
      </c>
      <c r="F668" s="48">
        <v>13</v>
      </c>
      <c r="G668" s="48">
        <v>7.84</v>
      </c>
      <c r="H668" s="48">
        <v>3.32</v>
      </c>
      <c r="I668" s="48">
        <v>16</v>
      </c>
      <c r="J668" s="48">
        <v>7.84</v>
      </c>
      <c r="K668" s="48">
        <v>3.29</v>
      </c>
      <c r="L668" s="49">
        <f>ROUND(T668,2)</f>
        <v>7.84</v>
      </c>
      <c r="M668" s="49">
        <f>ROUND(U668,2)</f>
        <v>3.3</v>
      </c>
      <c r="N668" s="44" t="str">
        <f t="shared" si="21"/>
        <v>Khá</v>
      </c>
      <c r="O668" s="44" t="s">
        <v>23</v>
      </c>
      <c r="P668" s="50"/>
      <c r="Q668" s="44">
        <v>90</v>
      </c>
      <c r="R668" s="47" t="s">
        <v>1797</v>
      </c>
      <c r="S668" s="47" t="s">
        <v>1757</v>
      </c>
      <c r="T668" s="49">
        <v>7.8400000000000007</v>
      </c>
      <c r="U668" s="51">
        <v>3.3034482758620687</v>
      </c>
      <c r="V668" s="47" t="str">
        <f>RIGHT(S668, LEN(S668)-7)</f>
        <v>Quản Trị Du Lịch &amp; Khách Sạn (Đại Học)</v>
      </c>
    </row>
    <row r="669" spans="1:22" s="52" customFormat="1" ht="15" x14ac:dyDescent="0.25">
      <c r="A669" s="44">
        <f t="shared" si="20"/>
        <v>658</v>
      </c>
      <c r="B669" s="45" t="s">
        <v>1334</v>
      </c>
      <c r="C669" s="45" t="s">
        <v>1335</v>
      </c>
      <c r="D669" s="46">
        <v>39378</v>
      </c>
      <c r="E669" s="47" t="s">
        <v>1787</v>
      </c>
      <c r="F669" s="48">
        <v>13</v>
      </c>
      <c r="G669" s="48">
        <v>6.9</v>
      </c>
      <c r="H669" s="48">
        <v>2.86</v>
      </c>
      <c r="I669" s="48">
        <v>16</v>
      </c>
      <c r="J669" s="48">
        <v>6.28</v>
      </c>
      <c r="K669" s="48">
        <v>2.39</v>
      </c>
      <c r="L669" s="49">
        <f>ROUND(T669,2)</f>
        <v>6.56</v>
      </c>
      <c r="M669" s="49">
        <f>ROUND(U669,2)</f>
        <v>2.6</v>
      </c>
      <c r="N669" s="44" t="str">
        <f t="shared" si="21"/>
        <v>Trung Bình</v>
      </c>
      <c r="O669" s="44" t="s">
        <v>62</v>
      </c>
      <c r="P669" s="50"/>
      <c r="Q669" s="44">
        <v>42.5</v>
      </c>
      <c r="R669" s="47" t="s">
        <v>1796</v>
      </c>
      <c r="S669" s="47" t="s">
        <v>1757</v>
      </c>
      <c r="T669" s="49">
        <v>6.5579310344827588</v>
      </c>
      <c r="U669" s="51">
        <v>2.6006896551724137</v>
      </c>
      <c r="V669" s="47" t="str">
        <f>RIGHT(S669, LEN(S669)-7)</f>
        <v>Quản Trị Du Lịch &amp; Khách Sạn (Đại Học)</v>
      </c>
    </row>
    <row r="670" spans="1:22" s="52" customFormat="1" ht="15" x14ac:dyDescent="0.25">
      <c r="A670" s="44">
        <f t="shared" si="20"/>
        <v>659</v>
      </c>
      <c r="B670" s="45" t="s">
        <v>1336</v>
      </c>
      <c r="C670" s="45" t="s">
        <v>1337</v>
      </c>
      <c r="D670" s="46">
        <v>39263</v>
      </c>
      <c r="E670" s="47" t="s">
        <v>1787</v>
      </c>
      <c r="F670" s="48">
        <v>13</v>
      </c>
      <c r="G670" s="48">
        <v>8.82</v>
      </c>
      <c r="H670" s="48">
        <v>3.85</v>
      </c>
      <c r="I670" s="48">
        <v>18</v>
      </c>
      <c r="J670" s="48">
        <v>9.02</v>
      </c>
      <c r="K670" s="48">
        <v>3.92</v>
      </c>
      <c r="L670" s="49">
        <f>ROUND(T670,2)</f>
        <v>8.94</v>
      </c>
      <c r="M670" s="49">
        <f>ROUND(U670,2)</f>
        <v>3.89</v>
      </c>
      <c r="N670" s="44" t="str">
        <f t="shared" si="21"/>
        <v>Xuất sắc</v>
      </c>
      <c r="O670" s="44" t="s">
        <v>23</v>
      </c>
      <c r="P670" s="50" t="s">
        <v>1758</v>
      </c>
      <c r="Q670" s="44">
        <v>90</v>
      </c>
      <c r="R670" s="47" t="s">
        <v>1796</v>
      </c>
      <c r="S670" s="47" t="s">
        <v>1757</v>
      </c>
      <c r="T670" s="49">
        <v>8.936129032258064</v>
      </c>
      <c r="U670" s="51">
        <v>3.890645161290323</v>
      </c>
      <c r="V670" s="47" t="str">
        <f>RIGHT(S670, LEN(S670)-7)</f>
        <v>Quản Trị Du Lịch &amp; Khách Sạn (Đại Học)</v>
      </c>
    </row>
    <row r="671" spans="1:22" s="52" customFormat="1" ht="15" x14ac:dyDescent="0.25">
      <c r="A671" s="44">
        <f t="shared" si="20"/>
        <v>660</v>
      </c>
      <c r="B671" s="45" t="s">
        <v>1338</v>
      </c>
      <c r="C671" s="45" t="s">
        <v>1339</v>
      </c>
      <c r="D671" s="46">
        <v>39367</v>
      </c>
      <c r="E671" s="47" t="s">
        <v>1784</v>
      </c>
      <c r="F671" s="48">
        <v>15</v>
      </c>
      <c r="G671" s="48">
        <v>5.72</v>
      </c>
      <c r="H671" s="48">
        <v>1.84</v>
      </c>
      <c r="I671" s="48">
        <v>20</v>
      </c>
      <c r="J671" s="48">
        <v>5.82</v>
      </c>
      <c r="K671" s="48">
        <v>2.19</v>
      </c>
      <c r="L671" s="49">
        <f>ROUND(T671,2)</f>
        <v>5.78</v>
      </c>
      <c r="M671" s="49">
        <f>ROUND(U671,2)</f>
        <v>2.04</v>
      </c>
      <c r="N671" s="44" t="str">
        <f t="shared" si="21"/>
        <v>Trung Bình</v>
      </c>
      <c r="O671" s="44" t="s">
        <v>70</v>
      </c>
      <c r="P671" s="50"/>
      <c r="Q671" s="44">
        <v>0</v>
      </c>
      <c r="R671" s="47" t="s">
        <v>1796</v>
      </c>
      <c r="S671" s="47" t="s">
        <v>1757</v>
      </c>
      <c r="T671" s="49">
        <v>5.7771428571428567</v>
      </c>
      <c r="U671" s="51">
        <v>2.04</v>
      </c>
      <c r="V671" s="47" t="str">
        <f>RIGHT(S671, LEN(S671)-7)</f>
        <v>Quản Trị Du Lịch &amp; Khách Sạn (Đại Học)</v>
      </c>
    </row>
    <row r="672" spans="1:22" s="52" customFormat="1" ht="15" x14ac:dyDescent="0.25">
      <c r="A672" s="44">
        <f t="shared" si="20"/>
        <v>661</v>
      </c>
      <c r="B672" s="45" t="s">
        <v>1340</v>
      </c>
      <c r="C672" s="45" t="s">
        <v>1341</v>
      </c>
      <c r="D672" s="46">
        <v>39261</v>
      </c>
      <c r="E672" s="47" t="s">
        <v>1784</v>
      </c>
      <c r="F672" s="48">
        <v>13</v>
      </c>
      <c r="G672" s="48">
        <v>5.78</v>
      </c>
      <c r="H672" s="48">
        <v>2.12</v>
      </c>
      <c r="I672" s="48">
        <v>17</v>
      </c>
      <c r="J672" s="48">
        <v>5.23</v>
      </c>
      <c r="K672" s="48">
        <v>1.78</v>
      </c>
      <c r="L672" s="49">
        <f>ROUND(T672,2)</f>
        <v>5.47</v>
      </c>
      <c r="M672" s="49">
        <f>ROUND(U672,2)</f>
        <v>1.93</v>
      </c>
      <c r="N672" s="44" t="str">
        <f t="shared" si="21"/>
        <v>Yếu</v>
      </c>
      <c r="O672" s="44" t="e">
        <v>#N/A</v>
      </c>
      <c r="P672" s="50"/>
      <c r="Q672" s="44" t="e">
        <v>#N/A</v>
      </c>
      <c r="R672" s="47" t="s">
        <v>1796</v>
      </c>
      <c r="S672" s="47" t="s">
        <v>1757</v>
      </c>
      <c r="T672" s="49">
        <v>5.4683333333333337</v>
      </c>
      <c r="U672" s="51">
        <v>1.9273333333333336</v>
      </c>
      <c r="V672" s="47" t="str">
        <f>RIGHT(S672, LEN(S672)-7)</f>
        <v>Quản Trị Du Lịch &amp; Khách Sạn (Đại Học)</v>
      </c>
    </row>
    <row r="673" spans="1:22" s="52" customFormat="1" ht="15" x14ac:dyDescent="0.25">
      <c r="A673" s="44">
        <f t="shared" si="20"/>
        <v>662</v>
      </c>
      <c r="B673" s="45" t="s">
        <v>1342</v>
      </c>
      <c r="C673" s="45" t="s">
        <v>1343</v>
      </c>
      <c r="D673" s="46">
        <v>39160</v>
      </c>
      <c r="E673" s="47" t="s">
        <v>1783</v>
      </c>
      <c r="F673" s="48">
        <v>13</v>
      </c>
      <c r="G673" s="48">
        <v>7.25</v>
      </c>
      <c r="H673" s="48">
        <v>2.97</v>
      </c>
      <c r="I673" s="48">
        <v>18</v>
      </c>
      <c r="J673" s="48">
        <v>7.34</v>
      </c>
      <c r="K673" s="48">
        <v>3.03</v>
      </c>
      <c r="L673" s="49">
        <f>ROUND(T673,2)</f>
        <v>7.3</v>
      </c>
      <c r="M673" s="49">
        <f>ROUND(U673,2)</f>
        <v>3</v>
      </c>
      <c r="N673" s="44" t="str">
        <f t="shared" si="21"/>
        <v>Khá</v>
      </c>
      <c r="O673" s="44" t="s">
        <v>23</v>
      </c>
      <c r="P673" s="50"/>
      <c r="Q673" s="44">
        <v>90</v>
      </c>
      <c r="R673" s="47" t="s">
        <v>1794</v>
      </c>
      <c r="S673" s="47" t="s">
        <v>1757</v>
      </c>
      <c r="T673" s="49">
        <v>7.3022580645161295</v>
      </c>
      <c r="U673" s="51">
        <v>3.0048387096774194</v>
      </c>
      <c r="V673" s="47" t="str">
        <f>RIGHT(S673, LEN(S673)-7)</f>
        <v>Quản Trị Du Lịch &amp; Khách Sạn (Đại Học)</v>
      </c>
    </row>
    <row r="674" spans="1:22" s="52" customFormat="1" ht="15" x14ac:dyDescent="0.25">
      <c r="A674" s="44">
        <f t="shared" si="20"/>
        <v>663</v>
      </c>
      <c r="B674" s="45" t="s">
        <v>1344</v>
      </c>
      <c r="C674" s="45" t="s">
        <v>1345</v>
      </c>
      <c r="D674" s="46">
        <v>39342</v>
      </c>
      <c r="E674" s="47" t="s">
        <v>1781</v>
      </c>
      <c r="F674" s="48">
        <v>13</v>
      </c>
      <c r="G674" s="48">
        <v>6.62</v>
      </c>
      <c r="H674" s="48">
        <v>2.66</v>
      </c>
      <c r="I674" s="48">
        <v>16</v>
      </c>
      <c r="J674" s="48">
        <v>5.29</v>
      </c>
      <c r="K674" s="48">
        <v>1.79</v>
      </c>
      <c r="L674" s="49">
        <f>ROUND(T674,2)</f>
        <v>5.89</v>
      </c>
      <c r="M674" s="49">
        <f>ROUND(U674,2)</f>
        <v>2.1800000000000002</v>
      </c>
      <c r="N674" s="44" t="str">
        <f t="shared" si="21"/>
        <v>Trung Bình</v>
      </c>
      <c r="O674" s="44" t="s">
        <v>21</v>
      </c>
      <c r="P674" s="50"/>
      <c r="Q674" s="44">
        <v>82.5</v>
      </c>
      <c r="R674" s="47" t="s">
        <v>1795</v>
      </c>
      <c r="S674" s="47" t="s">
        <v>1757</v>
      </c>
      <c r="T674" s="49">
        <v>5.886206896551724</v>
      </c>
      <c r="U674" s="51">
        <v>2.1800000000000002</v>
      </c>
      <c r="V674" s="47" t="str">
        <f>RIGHT(S674, LEN(S674)-7)</f>
        <v>Quản Trị Du Lịch &amp; Khách Sạn (Đại Học)</v>
      </c>
    </row>
    <row r="675" spans="1:22" s="52" customFormat="1" ht="15" x14ac:dyDescent="0.25">
      <c r="A675" s="44">
        <f t="shared" si="20"/>
        <v>664</v>
      </c>
      <c r="B675" s="45" t="s">
        <v>1346</v>
      </c>
      <c r="C675" s="45" t="s">
        <v>1347</v>
      </c>
      <c r="D675" s="46">
        <v>38914</v>
      </c>
      <c r="E675" s="47" t="s">
        <v>1781</v>
      </c>
      <c r="F675" s="48">
        <v>13</v>
      </c>
      <c r="G675" s="48">
        <v>7.95</v>
      </c>
      <c r="H675" s="48">
        <v>3.43</v>
      </c>
      <c r="I675" s="48">
        <v>17</v>
      </c>
      <c r="J675" s="48">
        <v>6.83</v>
      </c>
      <c r="K675" s="48">
        <v>2.8</v>
      </c>
      <c r="L675" s="49">
        <f>ROUND(T675,2)</f>
        <v>7.32</v>
      </c>
      <c r="M675" s="49">
        <f>ROUND(U675,2)</f>
        <v>3.07</v>
      </c>
      <c r="N675" s="44" t="str">
        <f t="shared" si="21"/>
        <v>Khá</v>
      </c>
      <c r="O675" s="44" t="s">
        <v>21</v>
      </c>
      <c r="P675" s="50"/>
      <c r="Q675" s="44">
        <v>87.5</v>
      </c>
      <c r="R675" s="47" t="s">
        <v>1795</v>
      </c>
      <c r="S675" s="47" t="s">
        <v>1757</v>
      </c>
      <c r="T675" s="49">
        <v>7.3153333333333332</v>
      </c>
      <c r="U675" s="51">
        <v>3.073</v>
      </c>
      <c r="V675" s="47" t="str">
        <f>RIGHT(S675, LEN(S675)-7)</f>
        <v>Quản Trị Du Lịch &amp; Khách Sạn (Đại Học)</v>
      </c>
    </row>
    <row r="676" spans="1:22" s="52" customFormat="1" ht="15" x14ac:dyDescent="0.25">
      <c r="A676" s="44">
        <f t="shared" si="20"/>
        <v>665</v>
      </c>
      <c r="B676" s="45" t="s">
        <v>1348</v>
      </c>
      <c r="C676" s="45" t="s">
        <v>1349</v>
      </c>
      <c r="D676" s="46">
        <v>39220</v>
      </c>
      <c r="E676" s="47" t="s">
        <v>1786</v>
      </c>
      <c r="F676" s="48">
        <v>13</v>
      </c>
      <c r="G676" s="48">
        <v>6.85</v>
      </c>
      <c r="H676" s="48">
        <v>2.74</v>
      </c>
      <c r="I676" s="48">
        <v>16</v>
      </c>
      <c r="J676" s="48">
        <v>5.7</v>
      </c>
      <c r="K676" s="48">
        <v>2.08</v>
      </c>
      <c r="L676" s="49">
        <f>ROUND(T676,2)</f>
        <v>6.22</v>
      </c>
      <c r="M676" s="49">
        <f>ROUND(U676,2)</f>
        <v>2.38</v>
      </c>
      <c r="N676" s="44" t="str">
        <f t="shared" si="21"/>
        <v>Trung Bình</v>
      </c>
      <c r="O676" s="44" t="s">
        <v>57</v>
      </c>
      <c r="P676" s="50"/>
      <c r="Q676" s="44">
        <v>77.5</v>
      </c>
      <c r="R676" s="47" t="s">
        <v>1795</v>
      </c>
      <c r="S676" s="47" t="s">
        <v>1757</v>
      </c>
      <c r="T676" s="49">
        <v>6.2155172413793105</v>
      </c>
      <c r="U676" s="51">
        <v>2.3758620689655174</v>
      </c>
      <c r="V676" s="47" t="str">
        <f>RIGHT(S676, LEN(S676)-7)</f>
        <v>Quản Trị Du Lịch &amp; Khách Sạn (Đại Học)</v>
      </c>
    </row>
    <row r="677" spans="1:22" s="52" customFormat="1" ht="15" x14ac:dyDescent="0.25">
      <c r="A677" s="44">
        <f t="shared" si="20"/>
        <v>666</v>
      </c>
      <c r="B677" s="45" t="s">
        <v>1350</v>
      </c>
      <c r="C677" s="45" t="s">
        <v>1351</v>
      </c>
      <c r="D677" s="46">
        <v>39406</v>
      </c>
      <c r="E677" s="47" t="s">
        <v>1786</v>
      </c>
      <c r="F677" s="48">
        <v>13</v>
      </c>
      <c r="G677" s="48">
        <v>7.63</v>
      </c>
      <c r="H677" s="48">
        <v>3.15</v>
      </c>
      <c r="I677" s="48">
        <v>16</v>
      </c>
      <c r="J677" s="48">
        <v>6.57</v>
      </c>
      <c r="K677" s="48">
        <v>2.54</v>
      </c>
      <c r="L677" s="49">
        <f>ROUND(T677,2)</f>
        <v>7.05</v>
      </c>
      <c r="M677" s="49">
        <f>ROUND(U677,2)</f>
        <v>2.81</v>
      </c>
      <c r="N677" s="44" t="str">
        <f t="shared" si="21"/>
        <v>Khá</v>
      </c>
      <c r="O677" s="44" t="s">
        <v>21</v>
      </c>
      <c r="P677" s="50"/>
      <c r="Q677" s="44">
        <v>82.5</v>
      </c>
      <c r="R677" s="47" t="s">
        <v>1795</v>
      </c>
      <c r="S677" s="47" t="s">
        <v>1757</v>
      </c>
      <c r="T677" s="49">
        <v>7.0451724137931038</v>
      </c>
      <c r="U677" s="51">
        <v>2.8134482758620689</v>
      </c>
      <c r="V677" s="47" t="str">
        <f>RIGHT(S677, LEN(S677)-7)</f>
        <v>Quản Trị Du Lịch &amp; Khách Sạn (Đại Học)</v>
      </c>
    </row>
    <row r="678" spans="1:22" s="52" customFormat="1" ht="15" x14ac:dyDescent="0.25">
      <c r="A678" s="44">
        <f t="shared" si="20"/>
        <v>667</v>
      </c>
      <c r="B678" s="45" t="s">
        <v>1352</v>
      </c>
      <c r="C678" s="45" t="s">
        <v>1353</v>
      </c>
      <c r="D678" s="46">
        <v>39214</v>
      </c>
      <c r="E678" s="47" t="s">
        <v>1784</v>
      </c>
      <c r="F678" s="48">
        <v>13</v>
      </c>
      <c r="G678" s="48">
        <v>7.89</v>
      </c>
      <c r="H678" s="48">
        <v>3.41</v>
      </c>
      <c r="I678" s="48">
        <v>16</v>
      </c>
      <c r="J678" s="48">
        <v>7.94</v>
      </c>
      <c r="K678" s="48">
        <v>3.43</v>
      </c>
      <c r="L678" s="49">
        <f>ROUND(T678,2)</f>
        <v>7.92</v>
      </c>
      <c r="M678" s="49">
        <f>ROUND(U678,2)</f>
        <v>3.42</v>
      </c>
      <c r="N678" s="44" t="str">
        <f t="shared" si="21"/>
        <v>Giỏi</v>
      </c>
      <c r="O678" s="44" t="s">
        <v>70</v>
      </c>
      <c r="P678" s="50"/>
      <c r="Q678" s="44">
        <v>0</v>
      </c>
      <c r="R678" s="47" t="s">
        <v>1796</v>
      </c>
      <c r="S678" s="47" t="s">
        <v>1757</v>
      </c>
      <c r="T678" s="49">
        <v>7.9175862068965523</v>
      </c>
      <c r="U678" s="51">
        <v>3.4210344827586208</v>
      </c>
      <c r="V678" s="47" t="str">
        <f>RIGHT(S678, LEN(S678)-7)</f>
        <v>Quản Trị Du Lịch &amp; Khách Sạn (Đại Học)</v>
      </c>
    </row>
    <row r="679" spans="1:22" s="52" customFormat="1" ht="15" x14ac:dyDescent="0.25">
      <c r="A679" s="44">
        <f t="shared" si="20"/>
        <v>668</v>
      </c>
      <c r="B679" s="45" t="s">
        <v>1354</v>
      </c>
      <c r="C679" s="45" t="s">
        <v>1355</v>
      </c>
      <c r="D679" s="46">
        <v>39283</v>
      </c>
      <c r="E679" s="47" t="s">
        <v>1781</v>
      </c>
      <c r="F679" s="48">
        <v>13</v>
      </c>
      <c r="G679" s="48">
        <v>7.85</v>
      </c>
      <c r="H679" s="48">
        <v>3.44</v>
      </c>
      <c r="I679" s="48">
        <v>16</v>
      </c>
      <c r="J679" s="48">
        <v>6.61</v>
      </c>
      <c r="K679" s="48">
        <v>2.62</v>
      </c>
      <c r="L679" s="49">
        <f>ROUND(T679,2)</f>
        <v>7.17</v>
      </c>
      <c r="M679" s="49">
        <f>ROUND(U679,2)</f>
        <v>2.99</v>
      </c>
      <c r="N679" s="44" t="str">
        <f t="shared" si="21"/>
        <v>Khá</v>
      </c>
      <c r="O679" s="44" t="s">
        <v>21</v>
      </c>
      <c r="P679" s="50"/>
      <c r="Q679" s="44">
        <v>87.5</v>
      </c>
      <c r="R679" s="47" t="s">
        <v>1795</v>
      </c>
      <c r="S679" s="47" t="s">
        <v>1757</v>
      </c>
      <c r="T679" s="49">
        <v>7.1658620689655175</v>
      </c>
      <c r="U679" s="51">
        <v>2.9875862068965517</v>
      </c>
      <c r="V679" s="47" t="str">
        <f>RIGHT(S679, LEN(S679)-7)</f>
        <v>Quản Trị Du Lịch &amp; Khách Sạn (Đại Học)</v>
      </c>
    </row>
    <row r="680" spans="1:22" s="52" customFormat="1" ht="15" x14ac:dyDescent="0.25">
      <c r="A680" s="44">
        <f t="shared" si="20"/>
        <v>669</v>
      </c>
      <c r="B680" s="45" t="s">
        <v>1356</v>
      </c>
      <c r="C680" s="45" t="s">
        <v>1357</v>
      </c>
      <c r="D680" s="46">
        <v>39091</v>
      </c>
      <c r="E680" s="47" t="s">
        <v>1787</v>
      </c>
      <c r="F680" s="48">
        <v>13</v>
      </c>
      <c r="G680" s="48">
        <v>7.18</v>
      </c>
      <c r="H680" s="48">
        <v>2.97</v>
      </c>
      <c r="I680" s="48">
        <v>16</v>
      </c>
      <c r="J680" s="48">
        <v>7.94</v>
      </c>
      <c r="K680" s="48">
        <v>3.41</v>
      </c>
      <c r="L680" s="49">
        <f>ROUND(T680,2)</f>
        <v>7.6</v>
      </c>
      <c r="M680" s="49">
        <f>ROUND(U680,2)</f>
        <v>3.21</v>
      </c>
      <c r="N680" s="44" t="str">
        <f t="shared" si="21"/>
        <v>Khá</v>
      </c>
      <c r="O680" s="44" t="s">
        <v>23</v>
      </c>
      <c r="P680" s="50"/>
      <c r="Q680" s="44">
        <v>90</v>
      </c>
      <c r="R680" s="47" t="s">
        <v>1796</v>
      </c>
      <c r="S680" s="47" t="s">
        <v>1757</v>
      </c>
      <c r="T680" s="49">
        <v>7.5993103448275861</v>
      </c>
      <c r="U680" s="51">
        <v>3.2127586206896552</v>
      </c>
      <c r="V680" s="47" t="str">
        <f>RIGHT(S680, LEN(S680)-7)</f>
        <v>Quản Trị Du Lịch &amp; Khách Sạn (Đại Học)</v>
      </c>
    </row>
    <row r="681" spans="1:22" s="52" customFormat="1" ht="15" x14ac:dyDescent="0.25">
      <c r="A681" s="44">
        <f t="shared" si="20"/>
        <v>670</v>
      </c>
      <c r="B681" s="45" t="s">
        <v>1358</v>
      </c>
      <c r="C681" s="45" t="s">
        <v>1359</v>
      </c>
      <c r="D681" s="46">
        <v>39115</v>
      </c>
      <c r="E681" s="47" t="s">
        <v>1787</v>
      </c>
      <c r="F681" s="48">
        <v>13</v>
      </c>
      <c r="G681" s="48">
        <v>7.44</v>
      </c>
      <c r="H681" s="48">
        <v>3.09</v>
      </c>
      <c r="I681" s="48">
        <v>16</v>
      </c>
      <c r="J681" s="48">
        <v>6.32</v>
      </c>
      <c r="K681" s="48">
        <v>2.4700000000000002</v>
      </c>
      <c r="L681" s="49">
        <f>ROUND(T681,2)</f>
        <v>6.82</v>
      </c>
      <c r="M681" s="49">
        <f>ROUND(U681,2)</f>
        <v>2.75</v>
      </c>
      <c r="N681" s="44" t="str">
        <f t="shared" si="21"/>
        <v>Khá</v>
      </c>
      <c r="O681" s="44" t="s">
        <v>62</v>
      </c>
      <c r="P681" s="50"/>
      <c r="Q681" s="44">
        <v>37.5</v>
      </c>
      <c r="R681" s="47" t="s">
        <v>1796</v>
      </c>
      <c r="S681" s="47" t="s">
        <v>1757</v>
      </c>
      <c r="T681" s="49">
        <v>6.8220689655172411</v>
      </c>
      <c r="U681" s="51">
        <v>2.7479310344827583</v>
      </c>
      <c r="V681" s="47" t="str">
        <f>RIGHT(S681, LEN(S681)-7)</f>
        <v>Quản Trị Du Lịch &amp; Khách Sạn (Đại Học)</v>
      </c>
    </row>
    <row r="682" spans="1:22" s="52" customFormat="1" ht="15" x14ac:dyDescent="0.25">
      <c r="A682" s="44">
        <f t="shared" si="20"/>
        <v>671</v>
      </c>
      <c r="B682" s="45" t="s">
        <v>1360</v>
      </c>
      <c r="C682" s="45" t="s">
        <v>1361</v>
      </c>
      <c r="D682" s="46">
        <v>39234</v>
      </c>
      <c r="E682" s="47" t="s">
        <v>1782</v>
      </c>
      <c r="F682" s="48">
        <v>13</v>
      </c>
      <c r="G682" s="48">
        <v>7.54</v>
      </c>
      <c r="H682" s="48">
        <v>3.25</v>
      </c>
      <c r="I682" s="48">
        <v>16</v>
      </c>
      <c r="J682" s="48">
        <v>8.06</v>
      </c>
      <c r="K682" s="48">
        <v>3.48</v>
      </c>
      <c r="L682" s="49">
        <f>ROUND(T682,2)</f>
        <v>7.83</v>
      </c>
      <c r="M682" s="49">
        <f>ROUND(U682,2)</f>
        <v>3.38</v>
      </c>
      <c r="N682" s="44" t="str">
        <f t="shared" si="21"/>
        <v>Giỏi</v>
      </c>
      <c r="O682" s="44" t="s">
        <v>23</v>
      </c>
      <c r="P682" s="50" t="s">
        <v>1758</v>
      </c>
      <c r="Q682" s="44">
        <v>90</v>
      </c>
      <c r="R682" s="47" t="s">
        <v>1794</v>
      </c>
      <c r="S682" s="47" t="s">
        <v>1757</v>
      </c>
      <c r="T682" s="49">
        <v>7.8268965517241389</v>
      </c>
      <c r="U682" s="51">
        <v>3.3768965517241383</v>
      </c>
      <c r="V682" s="47" t="str">
        <f>RIGHT(S682, LEN(S682)-7)</f>
        <v>Quản Trị Du Lịch &amp; Khách Sạn (Đại Học)</v>
      </c>
    </row>
    <row r="683" spans="1:22" s="52" customFormat="1" ht="15" x14ac:dyDescent="0.25">
      <c r="A683" s="44">
        <f t="shared" si="20"/>
        <v>672</v>
      </c>
      <c r="B683" s="45" t="s">
        <v>135</v>
      </c>
      <c r="C683" s="45" t="s">
        <v>136</v>
      </c>
      <c r="D683" s="46">
        <v>38802</v>
      </c>
      <c r="E683" s="47" t="s">
        <v>1781</v>
      </c>
      <c r="F683" s="48">
        <v>0</v>
      </c>
      <c r="G683" s="48">
        <v>0</v>
      </c>
      <c r="H683" s="48">
        <v>0</v>
      </c>
      <c r="I683" s="48">
        <v>0</v>
      </c>
      <c r="J683" s="48">
        <v>0</v>
      </c>
      <c r="K683" s="48">
        <v>0</v>
      </c>
      <c r="L683" s="49" t="e">
        <f>ROUND(T683,2)</f>
        <v>#DIV/0!</v>
      </c>
      <c r="M683" s="49" t="e">
        <f>ROUND(U683,2)</f>
        <v>#DIV/0!</v>
      </c>
      <c r="N683" s="44" t="e">
        <f t="shared" si="21"/>
        <v>#DIV/0!</v>
      </c>
      <c r="O683" s="44" t="s">
        <v>70</v>
      </c>
      <c r="P683" s="50"/>
      <c r="Q683" s="44">
        <v>0</v>
      </c>
      <c r="R683" s="47" t="s">
        <v>1795</v>
      </c>
      <c r="S683" s="47" t="s">
        <v>1757</v>
      </c>
      <c r="T683" s="49" t="e">
        <v>#DIV/0!</v>
      </c>
      <c r="U683" s="51" t="e">
        <v>#DIV/0!</v>
      </c>
      <c r="V683" s="47" t="str">
        <f>RIGHT(S683, LEN(S683)-7)</f>
        <v>Quản Trị Du Lịch &amp; Khách Sạn (Đại Học)</v>
      </c>
    </row>
    <row r="684" spans="1:22" s="52" customFormat="1" ht="15" x14ac:dyDescent="0.25">
      <c r="A684" s="44">
        <f t="shared" si="20"/>
        <v>673</v>
      </c>
      <c r="B684" s="45" t="s">
        <v>1362</v>
      </c>
      <c r="C684" s="45" t="s">
        <v>1363</v>
      </c>
      <c r="D684" s="46">
        <v>39254</v>
      </c>
      <c r="E684" s="47" t="s">
        <v>1781</v>
      </c>
      <c r="F684" s="48">
        <v>13</v>
      </c>
      <c r="G684" s="48">
        <v>5.19</v>
      </c>
      <c r="H684" s="48">
        <v>1.74</v>
      </c>
      <c r="I684" s="48">
        <v>17</v>
      </c>
      <c r="J684" s="48">
        <v>1.82</v>
      </c>
      <c r="K684" s="48">
        <v>0.66</v>
      </c>
      <c r="L684" s="49">
        <f>ROUND(T684,2)</f>
        <v>3.28</v>
      </c>
      <c r="M684" s="49">
        <f>ROUND(U684,2)</f>
        <v>1.1299999999999999</v>
      </c>
      <c r="N684" s="44" t="str">
        <f t="shared" si="21"/>
        <v>Yếu</v>
      </c>
      <c r="O684" s="44" t="s">
        <v>70</v>
      </c>
      <c r="P684" s="50"/>
      <c r="Q684" s="44">
        <v>0</v>
      </c>
      <c r="R684" s="47" t="s">
        <v>1795</v>
      </c>
      <c r="S684" s="47" t="s">
        <v>1757</v>
      </c>
      <c r="T684" s="49">
        <v>3.2803333333333331</v>
      </c>
      <c r="U684" s="51">
        <v>1.1280000000000001</v>
      </c>
      <c r="V684" s="47" t="str">
        <f>RIGHT(S684, LEN(S684)-7)</f>
        <v>Quản Trị Du Lịch &amp; Khách Sạn (Đại Học)</v>
      </c>
    </row>
    <row r="685" spans="1:22" s="52" customFormat="1" ht="15" x14ac:dyDescent="0.25">
      <c r="A685" s="44">
        <f t="shared" si="20"/>
        <v>674</v>
      </c>
      <c r="B685" s="45" t="s">
        <v>1364</v>
      </c>
      <c r="C685" s="45" t="s">
        <v>1365</v>
      </c>
      <c r="D685" s="46">
        <v>39397</v>
      </c>
      <c r="E685" s="47" t="s">
        <v>1781</v>
      </c>
      <c r="F685" s="48">
        <v>13</v>
      </c>
      <c r="G685" s="48">
        <v>6.99</v>
      </c>
      <c r="H685" s="48">
        <v>2.89</v>
      </c>
      <c r="I685" s="48">
        <v>16</v>
      </c>
      <c r="J685" s="48">
        <v>6.08</v>
      </c>
      <c r="K685" s="48">
        <v>2.2400000000000002</v>
      </c>
      <c r="L685" s="49">
        <f>ROUND(T685,2)</f>
        <v>6.49</v>
      </c>
      <c r="M685" s="49">
        <f>ROUND(U685,2)</f>
        <v>2.5299999999999998</v>
      </c>
      <c r="N685" s="44" t="str">
        <f t="shared" si="21"/>
        <v>Trung Bình</v>
      </c>
      <c r="O685" s="44" t="s">
        <v>57</v>
      </c>
      <c r="P685" s="50"/>
      <c r="Q685" s="44">
        <v>75</v>
      </c>
      <c r="R685" s="47" t="s">
        <v>1795</v>
      </c>
      <c r="S685" s="47" t="s">
        <v>1757</v>
      </c>
      <c r="T685" s="49">
        <v>6.4879310344827585</v>
      </c>
      <c r="U685" s="51">
        <v>2.5313793103448274</v>
      </c>
      <c r="V685" s="47" t="str">
        <f>RIGHT(S685, LEN(S685)-7)</f>
        <v>Quản Trị Du Lịch &amp; Khách Sạn (Đại Học)</v>
      </c>
    </row>
    <row r="686" spans="1:22" s="52" customFormat="1" ht="15" x14ac:dyDescent="0.25">
      <c r="A686" s="44">
        <f t="shared" si="20"/>
        <v>675</v>
      </c>
      <c r="B686" s="45" t="s">
        <v>1366</v>
      </c>
      <c r="C686" s="45" t="s">
        <v>1367</v>
      </c>
      <c r="D686" s="46">
        <v>39332</v>
      </c>
      <c r="E686" s="47" t="s">
        <v>1783</v>
      </c>
      <c r="F686" s="48">
        <v>13</v>
      </c>
      <c r="G686" s="48">
        <v>6.37</v>
      </c>
      <c r="H686" s="48">
        <v>2.4</v>
      </c>
      <c r="I686" s="48">
        <v>16</v>
      </c>
      <c r="J686" s="48">
        <v>5.59</v>
      </c>
      <c r="K686" s="48">
        <v>2.0299999999999998</v>
      </c>
      <c r="L686" s="49">
        <f>ROUND(T686,2)</f>
        <v>5.94</v>
      </c>
      <c r="M686" s="49">
        <f>ROUND(U686,2)</f>
        <v>2.2000000000000002</v>
      </c>
      <c r="N686" s="44" t="str">
        <f t="shared" si="21"/>
        <v>Trung Bình</v>
      </c>
      <c r="O686" s="44" t="s">
        <v>21</v>
      </c>
      <c r="P686" s="50"/>
      <c r="Q686" s="44">
        <v>87.5</v>
      </c>
      <c r="R686" s="47" t="s">
        <v>1794</v>
      </c>
      <c r="S686" s="47" t="s">
        <v>1757</v>
      </c>
      <c r="T686" s="49">
        <v>5.9396551724137927</v>
      </c>
      <c r="U686" s="51">
        <v>2.1958620689655168</v>
      </c>
      <c r="V686" s="47" t="str">
        <f>RIGHT(S686, LEN(S686)-7)</f>
        <v>Quản Trị Du Lịch &amp; Khách Sạn (Đại Học)</v>
      </c>
    </row>
    <row r="687" spans="1:22" s="52" customFormat="1" ht="15" x14ac:dyDescent="0.25">
      <c r="A687" s="44">
        <f t="shared" si="20"/>
        <v>676</v>
      </c>
      <c r="B687" s="45" t="s">
        <v>1368</v>
      </c>
      <c r="C687" s="45" t="s">
        <v>1369</v>
      </c>
      <c r="D687" s="46">
        <v>39411</v>
      </c>
      <c r="E687" s="47" t="s">
        <v>1783</v>
      </c>
      <c r="F687" s="48">
        <v>13</v>
      </c>
      <c r="G687" s="48">
        <v>7.83</v>
      </c>
      <c r="H687" s="48">
        <v>3.33</v>
      </c>
      <c r="I687" s="48">
        <v>16</v>
      </c>
      <c r="J687" s="48">
        <v>7.31</v>
      </c>
      <c r="K687" s="48">
        <v>3.1</v>
      </c>
      <c r="L687" s="49">
        <f>ROUND(T687,2)</f>
        <v>7.54</v>
      </c>
      <c r="M687" s="49">
        <f>ROUND(U687,2)</f>
        <v>3.2</v>
      </c>
      <c r="N687" s="44" t="str">
        <f t="shared" si="21"/>
        <v>Khá</v>
      </c>
      <c r="O687" s="44" t="s">
        <v>62</v>
      </c>
      <c r="P687" s="50"/>
      <c r="Q687" s="44">
        <v>40</v>
      </c>
      <c r="R687" s="47" t="s">
        <v>1794</v>
      </c>
      <c r="S687" s="47" t="s">
        <v>1757</v>
      </c>
      <c r="T687" s="49">
        <v>7.5431034482758621</v>
      </c>
      <c r="U687" s="51">
        <v>3.2031034482758622</v>
      </c>
      <c r="V687" s="47" t="str">
        <f>RIGHT(S687, LEN(S687)-7)</f>
        <v>Quản Trị Du Lịch &amp; Khách Sạn (Đại Học)</v>
      </c>
    </row>
    <row r="688" spans="1:22" s="52" customFormat="1" ht="15" x14ac:dyDescent="0.25">
      <c r="A688" s="44">
        <f t="shared" si="20"/>
        <v>677</v>
      </c>
      <c r="B688" s="45" t="s">
        <v>1370</v>
      </c>
      <c r="C688" s="45" t="s">
        <v>1371</v>
      </c>
      <c r="D688" s="46">
        <v>39091</v>
      </c>
      <c r="E688" s="47" t="s">
        <v>1782</v>
      </c>
      <c r="F688" s="48">
        <v>13</v>
      </c>
      <c r="G688" s="48">
        <v>8.57</v>
      </c>
      <c r="H688" s="48">
        <v>3.77</v>
      </c>
      <c r="I688" s="48">
        <v>19</v>
      </c>
      <c r="J688" s="48">
        <v>8.5399999999999991</v>
      </c>
      <c r="K688" s="48">
        <v>3.63</v>
      </c>
      <c r="L688" s="49">
        <f>ROUND(T688,2)</f>
        <v>8.5500000000000007</v>
      </c>
      <c r="M688" s="49">
        <f>ROUND(U688,2)</f>
        <v>3.69</v>
      </c>
      <c r="N688" s="44" t="str">
        <f t="shared" si="21"/>
        <v>Xuất sắc</v>
      </c>
      <c r="O688" s="44" t="s">
        <v>23</v>
      </c>
      <c r="P688" s="50" t="s">
        <v>1758</v>
      </c>
      <c r="Q688" s="44">
        <v>90</v>
      </c>
      <c r="R688" s="47" t="s">
        <v>1794</v>
      </c>
      <c r="S688" s="47" t="s">
        <v>1757</v>
      </c>
      <c r="T688" s="49">
        <v>8.5521874999999987</v>
      </c>
      <c r="U688" s="51">
        <v>3.6868749999999997</v>
      </c>
      <c r="V688" s="47" t="str">
        <f>RIGHT(S688, LEN(S688)-7)</f>
        <v>Quản Trị Du Lịch &amp; Khách Sạn (Đại Học)</v>
      </c>
    </row>
    <row r="689" spans="1:22" s="52" customFormat="1" ht="15" x14ac:dyDescent="0.25">
      <c r="A689" s="44">
        <f t="shared" si="20"/>
        <v>678</v>
      </c>
      <c r="B689" s="45" t="s">
        <v>1372</v>
      </c>
      <c r="C689" s="45" t="s">
        <v>1373</v>
      </c>
      <c r="D689" s="46">
        <v>39300</v>
      </c>
      <c r="E689" s="47" t="s">
        <v>1787</v>
      </c>
      <c r="F689" s="48">
        <v>13</v>
      </c>
      <c r="G689" s="48">
        <v>6.32</v>
      </c>
      <c r="H689" s="48">
        <v>2.48</v>
      </c>
      <c r="I689" s="48">
        <v>16</v>
      </c>
      <c r="J689" s="48">
        <v>6.18</v>
      </c>
      <c r="K689" s="48">
        <v>2.31</v>
      </c>
      <c r="L689" s="49">
        <f>ROUND(T689,2)</f>
        <v>6.24</v>
      </c>
      <c r="M689" s="49">
        <f>ROUND(U689,2)</f>
        <v>2.39</v>
      </c>
      <c r="N689" s="44" t="str">
        <f t="shared" si="21"/>
        <v>Trung Bình</v>
      </c>
      <c r="O689" s="44" t="s">
        <v>57</v>
      </c>
      <c r="P689" s="50"/>
      <c r="Q689" s="44">
        <v>77.5</v>
      </c>
      <c r="R689" s="47" t="s">
        <v>1796</v>
      </c>
      <c r="S689" s="47" t="s">
        <v>1757</v>
      </c>
      <c r="T689" s="49">
        <v>6.2427586206896546</v>
      </c>
      <c r="U689" s="51">
        <v>2.386206896551724</v>
      </c>
      <c r="V689" s="47" t="str">
        <f>RIGHT(S689, LEN(S689)-7)</f>
        <v>Quản Trị Du Lịch &amp; Khách Sạn (Đại Học)</v>
      </c>
    </row>
    <row r="690" spans="1:22" s="52" customFormat="1" ht="15" x14ac:dyDescent="0.25">
      <c r="A690" s="44">
        <f t="shared" si="20"/>
        <v>679</v>
      </c>
      <c r="B690" s="45" t="s">
        <v>1374</v>
      </c>
      <c r="C690" s="45" t="s">
        <v>1375</v>
      </c>
      <c r="D690" s="46">
        <v>39398</v>
      </c>
      <c r="E690" s="47" t="s">
        <v>1787</v>
      </c>
      <c r="F690" s="48">
        <v>13</v>
      </c>
      <c r="G690" s="48">
        <v>7.92</v>
      </c>
      <c r="H690" s="48">
        <v>3.35</v>
      </c>
      <c r="I690" s="48">
        <v>16</v>
      </c>
      <c r="J690" s="48">
        <v>7.32</v>
      </c>
      <c r="K690" s="48">
        <v>2.93</v>
      </c>
      <c r="L690" s="49">
        <f>ROUND(T690,2)</f>
        <v>7.59</v>
      </c>
      <c r="M690" s="49">
        <f>ROUND(U690,2)</f>
        <v>3.12</v>
      </c>
      <c r="N690" s="44" t="str">
        <f t="shared" si="21"/>
        <v>Khá</v>
      </c>
      <c r="O690" s="44" t="s">
        <v>21</v>
      </c>
      <c r="P690" s="50"/>
      <c r="Q690" s="44">
        <v>87.5</v>
      </c>
      <c r="R690" s="47" t="s">
        <v>1796</v>
      </c>
      <c r="S690" s="47" t="s">
        <v>1757</v>
      </c>
      <c r="T690" s="49">
        <v>7.5889655172413786</v>
      </c>
      <c r="U690" s="51">
        <v>3.1182758620689657</v>
      </c>
      <c r="V690" s="47" t="str">
        <f>RIGHT(S690, LEN(S690)-7)</f>
        <v>Quản Trị Du Lịch &amp; Khách Sạn (Đại Học)</v>
      </c>
    </row>
    <row r="691" spans="1:22" s="52" customFormat="1" ht="15" x14ac:dyDescent="0.25">
      <c r="A691" s="44">
        <f t="shared" si="20"/>
        <v>680</v>
      </c>
      <c r="B691" s="45" t="s">
        <v>1376</v>
      </c>
      <c r="C691" s="45" t="s">
        <v>1377</v>
      </c>
      <c r="D691" s="46">
        <v>39128</v>
      </c>
      <c r="E691" s="47" t="s">
        <v>1781</v>
      </c>
      <c r="F691" s="48">
        <v>13</v>
      </c>
      <c r="G691" s="48">
        <v>7.61</v>
      </c>
      <c r="H691" s="48">
        <v>3.23</v>
      </c>
      <c r="I691" s="48">
        <v>16</v>
      </c>
      <c r="J691" s="48">
        <v>6.81</v>
      </c>
      <c r="K691" s="48">
        <v>2.74</v>
      </c>
      <c r="L691" s="49">
        <f>ROUND(T691,2)</f>
        <v>7.17</v>
      </c>
      <c r="M691" s="49">
        <f>ROUND(U691,2)</f>
        <v>2.96</v>
      </c>
      <c r="N691" s="44" t="str">
        <f t="shared" si="21"/>
        <v>Khá</v>
      </c>
      <c r="O691" s="44" t="s">
        <v>21</v>
      </c>
      <c r="P691" s="50"/>
      <c r="Q691" s="44">
        <v>85</v>
      </c>
      <c r="R691" s="47" t="s">
        <v>1795</v>
      </c>
      <c r="S691" s="47" t="s">
        <v>1757</v>
      </c>
      <c r="T691" s="49">
        <v>7.1686206896551719</v>
      </c>
      <c r="U691" s="51">
        <v>2.9596551724137936</v>
      </c>
      <c r="V691" s="47" t="str">
        <f>RIGHT(S691, LEN(S691)-7)</f>
        <v>Quản Trị Du Lịch &amp; Khách Sạn (Đại Học)</v>
      </c>
    </row>
    <row r="692" spans="1:22" s="52" customFormat="1" ht="15" x14ac:dyDescent="0.25">
      <c r="A692" s="44">
        <f t="shared" si="20"/>
        <v>681</v>
      </c>
      <c r="B692" s="45" t="s">
        <v>1378</v>
      </c>
      <c r="C692" s="45" t="s">
        <v>1379</v>
      </c>
      <c r="D692" s="46">
        <v>39397</v>
      </c>
      <c r="E692" s="47" t="s">
        <v>1781</v>
      </c>
      <c r="F692" s="48">
        <v>13</v>
      </c>
      <c r="G692" s="48">
        <v>6.72</v>
      </c>
      <c r="H692" s="48">
        <v>2.73</v>
      </c>
      <c r="I692" s="48">
        <v>16</v>
      </c>
      <c r="J692" s="48">
        <v>6.06</v>
      </c>
      <c r="K692" s="48">
        <v>2.2200000000000002</v>
      </c>
      <c r="L692" s="49">
        <f>ROUND(T692,2)</f>
        <v>6.36</v>
      </c>
      <c r="M692" s="49">
        <f>ROUND(U692,2)</f>
        <v>2.4500000000000002</v>
      </c>
      <c r="N692" s="44" t="str">
        <f t="shared" si="21"/>
        <v>Trung Bình</v>
      </c>
      <c r="O692" s="44" t="s">
        <v>62</v>
      </c>
      <c r="P692" s="50"/>
      <c r="Q692" s="44">
        <v>40</v>
      </c>
      <c r="R692" s="47" t="s">
        <v>1795</v>
      </c>
      <c r="S692" s="47" t="s">
        <v>1757</v>
      </c>
      <c r="T692" s="49">
        <v>6.355862068965517</v>
      </c>
      <c r="U692" s="51">
        <v>2.4486206896551725</v>
      </c>
      <c r="V692" s="47" t="str">
        <f>RIGHT(S692, LEN(S692)-7)</f>
        <v>Quản Trị Du Lịch &amp; Khách Sạn (Đại Học)</v>
      </c>
    </row>
    <row r="693" spans="1:22" s="52" customFormat="1" ht="15" x14ac:dyDescent="0.25">
      <c r="A693" s="44">
        <f t="shared" si="20"/>
        <v>682</v>
      </c>
      <c r="B693" s="45" t="s">
        <v>1380</v>
      </c>
      <c r="C693" s="45" t="s">
        <v>1381</v>
      </c>
      <c r="D693" s="46">
        <v>39421</v>
      </c>
      <c r="E693" s="47" t="s">
        <v>1781</v>
      </c>
      <c r="F693" s="48">
        <v>13</v>
      </c>
      <c r="G693" s="48">
        <v>7.8</v>
      </c>
      <c r="H693" s="48">
        <v>3.4</v>
      </c>
      <c r="I693" s="48">
        <v>16</v>
      </c>
      <c r="J693" s="48">
        <v>5.26</v>
      </c>
      <c r="K693" s="48">
        <v>1.93</v>
      </c>
      <c r="L693" s="49">
        <f>ROUND(T693,2)</f>
        <v>6.4</v>
      </c>
      <c r="M693" s="49">
        <f>ROUND(U693,2)</f>
        <v>2.59</v>
      </c>
      <c r="N693" s="44" t="str">
        <f t="shared" si="21"/>
        <v>Trung Bình</v>
      </c>
      <c r="O693" s="44" t="s">
        <v>23</v>
      </c>
      <c r="P693" s="50"/>
      <c r="Q693" s="44">
        <v>90</v>
      </c>
      <c r="R693" s="47" t="s">
        <v>1795</v>
      </c>
      <c r="S693" s="47" t="s">
        <v>1757</v>
      </c>
      <c r="T693" s="49">
        <v>6.3986206896551723</v>
      </c>
      <c r="U693" s="51">
        <v>2.5889655172413795</v>
      </c>
      <c r="V693" s="47" t="str">
        <f>RIGHT(S693, LEN(S693)-7)</f>
        <v>Quản Trị Du Lịch &amp; Khách Sạn (Đại Học)</v>
      </c>
    </row>
    <row r="694" spans="1:22" s="52" customFormat="1" ht="15" x14ac:dyDescent="0.25">
      <c r="A694" s="44">
        <f t="shared" si="20"/>
        <v>683</v>
      </c>
      <c r="B694" s="45" t="s">
        <v>1382</v>
      </c>
      <c r="C694" s="45" t="s">
        <v>1383</v>
      </c>
      <c r="D694" s="46">
        <v>39391</v>
      </c>
      <c r="E694" s="47" t="s">
        <v>1783</v>
      </c>
      <c r="F694" s="48">
        <v>13</v>
      </c>
      <c r="G694" s="48">
        <v>7.04</v>
      </c>
      <c r="H694" s="48">
        <v>2.99</v>
      </c>
      <c r="I694" s="48">
        <v>17</v>
      </c>
      <c r="J694" s="48">
        <v>8.2200000000000006</v>
      </c>
      <c r="K694" s="48">
        <v>3.68</v>
      </c>
      <c r="L694" s="49">
        <f>ROUND(T694,2)</f>
        <v>7.71</v>
      </c>
      <c r="M694" s="49">
        <f>ROUND(U694,2)</f>
        <v>3.38</v>
      </c>
      <c r="N694" s="44" t="str">
        <f t="shared" si="21"/>
        <v>Giỏi</v>
      </c>
      <c r="O694" s="44" t="s">
        <v>70</v>
      </c>
      <c r="P694" s="50"/>
      <c r="Q694" s="44">
        <v>0</v>
      </c>
      <c r="R694" s="47" t="s">
        <v>1794</v>
      </c>
      <c r="S694" s="47" t="s">
        <v>1757</v>
      </c>
      <c r="T694" s="49">
        <v>7.7086666666666668</v>
      </c>
      <c r="U694" s="51">
        <v>3.3810000000000002</v>
      </c>
      <c r="V694" s="47" t="str">
        <f>RIGHT(S694, LEN(S694)-7)</f>
        <v>Quản Trị Du Lịch &amp; Khách Sạn (Đại Học)</v>
      </c>
    </row>
    <row r="695" spans="1:22" s="52" customFormat="1" ht="15" x14ac:dyDescent="0.25">
      <c r="A695" s="44">
        <f t="shared" si="20"/>
        <v>684</v>
      </c>
      <c r="B695" s="45" t="s">
        <v>1384</v>
      </c>
      <c r="C695" s="45" t="s">
        <v>1385</v>
      </c>
      <c r="D695" s="46">
        <v>39390</v>
      </c>
      <c r="E695" s="47" t="s">
        <v>1784</v>
      </c>
      <c r="F695" s="48">
        <v>13</v>
      </c>
      <c r="G695" s="48">
        <v>8.0299999999999994</v>
      </c>
      <c r="H695" s="48">
        <v>3.46</v>
      </c>
      <c r="I695" s="48">
        <v>16</v>
      </c>
      <c r="J695" s="48">
        <v>8.39</v>
      </c>
      <c r="K695" s="48">
        <v>3.52</v>
      </c>
      <c r="L695" s="49">
        <f>ROUND(T695,2)</f>
        <v>8.23</v>
      </c>
      <c r="M695" s="49">
        <f>ROUND(U695,2)</f>
        <v>3.49</v>
      </c>
      <c r="N695" s="44" t="str">
        <f t="shared" si="21"/>
        <v>Giỏi</v>
      </c>
      <c r="O695" s="44" t="s">
        <v>23</v>
      </c>
      <c r="P695" s="50" t="s">
        <v>1758</v>
      </c>
      <c r="Q695" s="44">
        <v>95</v>
      </c>
      <c r="R695" s="47" t="s">
        <v>1796</v>
      </c>
      <c r="S695" s="47" t="s">
        <v>1757</v>
      </c>
      <c r="T695" s="49">
        <v>8.2286206896551715</v>
      </c>
      <c r="U695" s="51">
        <v>3.4931034482758618</v>
      </c>
      <c r="V695" s="47" t="str">
        <f>RIGHT(S695, LEN(S695)-7)</f>
        <v>Quản Trị Du Lịch &amp; Khách Sạn (Đại Học)</v>
      </c>
    </row>
    <row r="696" spans="1:22" s="52" customFormat="1" ht="15" x14ac:dyDescent="0.25">
      <c r="A696" s="44">
        <f t="shared" si="20"/>
        <v>685</v>
      </c>
      <c r="B696" s="45" t="s">
        <v>1386</v>
      </c>
      <c r="C696" s="45" t="s">
        <v>1387</v>
      </c>
      <c r="D696" s="46">
        <v>39384</v>
      </c>
      <c r="E696" s="47" t="s">
        <v>1787</v>
      </c>
      <c r="F696" s="48">
        <v>9</v>
      </c>
      <c r="G696" s="48">
        <v>6.83</v>
      </c>
      <c r="H696" s="48">
        <v>2.81</v>
      </c>
      <c r="I696" s="48">
        <v>17</v>
      </c>
      <c r="J696" s="48">
        <v>3.92</v>
      </c>
      <c r="K696" s="48">
        <v>1.39</v>
      </c>
      <c r="L696" s="49">
        <f>ROUND(T696,2)</f>
        <v>4.93</v>
      </c>
      <c r="M696" s="49">
        <f>ROUND(U696,2)</f>
        <v>1.88</v>
      </c>
      <c r="N696" s="44" t="str">
        <f t="shared" si="21"/>
        <v>Yếu</v>
      </c>
      <c r="O696" s="44" t="s">
        <v>63</v>
      </c>
      <c r="P696" s="50"/>
      <c r="Q696" s="44">
        <v>50</v>
      </c>
      <c r="R696" s="47" t="s">
        <v>1796</v>
      </c>
      <c r="S696" s="47" t="s">
        <v>1757</v>
      </c>
      <c r="T696" s="49">
        <v>4.9273076923076928</v>
      </c>
      <c r="U696" s="51">
        <v>1.8815384615384616</v>
      </c>
      <c r="V696" s="47" t="str">
        <f>RIGHT(S696, LEN(S696)-7)</f>
        <v>Quản Trị Du Lịch &amp; Khách Sạn (Đại Học)</v>
      </c>
    </row>
    <row r="697" spans="1:22" s="52" customFormat="1" ht="15" x14ac:dyDescent="0.25">
      <c r="A697" s="44">
        <f t="shared" si="20"/>
        <v>686</v>
      </c>
      <c r="B697" s="45" t="s">
        <v>1388</v>
      </c>
      <c r="C697" s="45" t="s">
        <v>1389</v>
      </c>
      <c r="D697" s="46">
        <v>38909</v>
      </c>
      <c r="E697" s="47" t="s">
        <v>1783</v>
      </c>
      <c r="F697" s="48">
        <v>13</v>
      </c>
      <c r="G697" s="48">
        <v>5.69</v>
      </c>
      <c r="H697" s="48">
        <v>1.82</v>
      </c>
      <c r="I697" s="48">
        <v>16</v>
      </c>
      <c r="J697" s="48">
        <v>1.28</v>
      </c>
      <c r="K697" s="48">
        <v>0.52</v>
      </c>
      <c r="L697" s="49">
        <f>ROUND(T697,2)</f>
        <v>3.26</v>
      </c>
      <c r="M697" s="49">
        <f>ROUND(U697,2)</f>
        <v>1.1000000000000001</v>
      </c>
      <c r="N697" s="44" t="str">
        <f t="shared" si="21"/>
        <v>Yếu</v>
      </c>
      <c r="O697" s="44" t="s">
        <v>62</v>
      </c>
      <c r="P697" s="50"/>
      <c r="Q697" s="44">
        <v>45</v>
      </c>
      <c r="R697" s="47" t="s">
        <v>1794</v>
      </c>
      <c r="S697" s="47" t="s">
        <v>1757</v>
      </c>
      <c r="T697" s="49">
        <v>3.2568965517241382</v>
      </c>
      <c r="U697" s="51">
        <v>1.1027586206896551</v>
      </c>
      <c r="V697" s="47" t="str">
        <f>RIGHT(S697, LEN(S697)-7)</f>
        <v>Quản Trị Du Lịch &amp; Khách Sạn (Đại Học)</v>
      </c>
    </row>
    <row r="698" spans="1:22" s="52" customFormat="1" ht="15" x14ac:dyDescent="0.25">
      <c r="A698" s="44">
        <f t="shared" si="20"/>
        <v>687</v>
      </c>
      <c r="B698" s="45" t="s">
        <v>1390</v>
      </c>
      <c r="C698" s="45" t="s">
        <v>1391</v>
      </c>
      <c r="D698" s="46">
        <v>39341</v>
      </c>
      <c r="E698" s="47" t="s">
        <v>1783</v>
      </c>
      <c r="F698" s="48">
        <v>13</v>
      </c>
      <c r="G698" s="48">
        <v>8.3800000000000008</v>
      </c>
      <c r="H698" s="48">
        <v>3.61</v>
      </c>
      <c r="I698" s="48">
        <v>16</v>
      </c>
      <c r="J698" s="48">
        <v>8.16</v>
      </c>
      <c r="K698" s="48">
        <v>3.47</v>
      </c>
      <c r="L698" s="49">
        <f>ROUND(T698,2)</f>
        <v>8.26</v>
      </c>
      <c r="M698" s="49">
        <f>ROUND(U698,2)</f>
        <v>3.53</v>
      </c>
      <c r="N698" s="44" t="str">
        <f t="shared" si="21"/>
        <v>Giỏi</v>
      </c>
      <c r="O698" s="44" t="s">
        <v>21</v>
      </c>
      <c r="P698" s="50" t="s">
        <v>1758</v>
      </c>
      <c r="Q698" s="44">
        <v>85</v>
      </c>
      <c r="R698" s="47" t="s">
        <v>1794</v>
      </c>
      <c r="S698" s="47" t="s">
        <v>1757</v>
      </c>
      <c r="T698" s="49">
        <v>8.2586206896551726</v>
      </c>
      <c r="U698" s="51">
        <v>3.5327586206896551</v>
      </c>
      <c r="V698" s="47" t="str">
        <f>RIGHT(S698, LEN(S698)-7)</f>
        <v>Quản Trị Du Lịch &amp; Khách Sạn (Đại Học)</v>
      </c>
    </row>
    <row r="699" spans="1:22" s="52" customFormat="1" ht="19.5" customHeight="1" x14ac:dyDescent="0.25">
      <c r="A699" s="44">
        <f t="shared" si="20"/>
        <v>688</v>
      </c>
      <c r="B699" s="45" t="s">
        <v>1392</v>
      </c>
      <c r="C699" s="45" t="s">
        <v>1393</v>
      </c>
      <c r="D699" s="46">
        <v>39294</v>
      </c>
      <c r="E699" s="47" t="s">
        <v>1787</v>
      </c>
      <c r="F699" s="48">
        <v>13</v>
      </c>
      <c r="G699" s="48">
        <v>8.6300000000000008</v>
      </c>
      <c r="H699" s="48">
        <v>3.89</v>
      </c>
      <c r="I699" s="48">
        <v>16</v>
      </c>
      <c r="J699" s="48">
        <v>9.08</v>
      </c>
      <c r="K699" s="48">
        <v>3.91</v>
      </c>
      <c r="L699" s="49">
        <f>ROUND(T699,2)</f>
        <v>8.8800000000000008</v>
      </c>
      <c r="M699" s="49">
        <f>ROUND(U699,2)</f>
        <v>3.9</v>
      </c>
      <c r="N699" s="44" t="str">
        <f t="shared" si="21"/>
        <v>Xuất sắc</v>
      </c>
      <c r="O699" s="44" t="s">
        <v>23</v>
      </c>
      <c r="P699" s="50" t="s">
        <v>1758</v>
      </c>
      <c r="Q699" s="44">
        <v>90</v>
      </c>
      <c r="R699" s="47" t="s">
        <v>1796</v>
      </c>
      <c r="S699" s="47" t="s">
        <v>1757</v>
      </c>
      <c r="T699" s="49">
        <v>8.8782758620689659</v>
      </c>
      <c r="U699" s="51">
        <v>3.9010344827586207</v>
      </c>
      <c r="V699" s="47" t="str">
        <f>RIGHT(S699, LEN(S699)-7)</f>
        <v>Quản Trị Du Lịch &amp; Khách Sạn (Đại Học)</v>
      </c>
    </row>
    <row r="700" spans="1:22" s="52" customFormat="1" ht="15" x14ac:dyDescent="0.25">
      <c r="A700" s="44">
        <f t="shared" si="20"/>
        <v>689</v>
      </c>
      <c r="B700" s="45" t="s">
        <v>1394</v>
      </c>
      <c r="C700" s="45" t="s">
        <v>1395</v>
      </c>
      <c r="D700" s="46">
        <v>39374</v>
      </c>
      <c r="E700" s="47" t="s">
        <v>1781</v>
      </c>
      <c r="F700" s="48">
        <v>13</v>
      </c>
      <c r="G700" s="48">
        <v>8.7799999999999994</v>
      </c>
      <c r="H700" s="48">
        <v>3.9</v>
      </c>
      <c r="I700" s="48">
        <v>16</v>
      </c>
      <c r="J700" s="48">
        <v>7.62</v>
      </c>
      <c r="K700" s="48">
        <v>3.19</v>
      </c>
      <c r="L700" s="49">
        <f>ROUND(T700,2)</f>
        <v>8.14</v>
      </c>
      <c r="M700" s="49">
        <f>ROUND(U700,2)</f>
        <v>3.51</v>
      </c>
      <c r="N700" s="44" t="str">
        <f t="shared" si="21"/>
        <v>Giỏi</v>
      </c>
      <c r="O700" s="44" t="s">
        <v>23</v>
      </c>
      <c r="P700" s="50" t="s">
        <v>1758</v>
      </c>
      <c r="Q700" s="44">
        <v>90</v>
      </c>
      <c r="R700" s="47" t="s">
        <v>1795</v>
      </c>
      <c r="S700" s="47" t="s">
        <v>1757</v>
      </c>
      <c r="T700" s="49">
        <v>8.14</v>
      </c>
      <c r="U700" s="51">
        <v>3.5082758620689654</v>
      </c>
      <c r="V700" s="47" t="str">
        <f>RIGHT(S700, LEN(S700)-7)</f>
        <v>Quản Trị Du Lịch &amp; Khách Sạn (Đại Học)</v>
      </c>
    </row>
    <row r="701" spans="1:22" s="52" customFormat="1" ht="15" x14ac:dyDescent="0.25">
      <c r="A701" s="44">
        <f t="shared" si="20"/>
        <v>690</v>
      </c>
      <c r="B701" s="45" t="s">
        <v>1396</v>
      </c>
      <c r="C701" s="45" t="s">
        <v>1397</v>
      </c>
      <c r="D701" s="46">
        <v>39186</v>
      </c>
      <c r="E701" s="47" t="s">
        <v>1786</v>
      </c>
      <c r="F701" s="48">
        <v>13</v>
      </c>
      <c r="G701" s="48">
        <v>8.33</v>
      </c>
      <c r="H701" s="48">
        <v>3.66</v>
      </c>
      <c r="I701" s="48">
        <v>16</v>
      </c>
      <c r="J701" s="48">
        <v>8.01</v>
      </c>
      <c r="K701" s="48">
        <v>3.45</v>
      </c>
      <c r="L701" s="49">
        <f>ROUND(T701,2)</f>
        <v>8.15</v>
      </c>
      <c r="M701" s="49">
        <f>ROUND(U701,2)</f>
        <v>3.54</v>
      </c>
      <c r="N701" s="44" t="str">
        <f t="shared" si="21"/>
        <v>Giỏi</v>
      </c>
      <c r="O701" s="44" t="s">
        <v>23</v>
      </c>
      <c r="P701" s="50" t="s">
        <v>1758</v>
      </c>
      <c r="Q701" s="44">
        <v>100</v>
      </c>
      <c r="R701" s="47" t="s">
        <v>1795</v>
      </c>
      <c r="S701" s="47" t="s">
        <v>1757</v>
      </c>
      <c r="T701" s="49">
        <v>8.1534482758620683</v>
      </c>
      <c r="U701" s="51">
        <v>3.5441379310344829</v>
      </c>
      <c r="V701" s="47" t="str">
        <f>RIGHT(S701, LEN(S701)-7)</f>
        <v>Quản Trị Du Lịch &amp; Khách Sạn (Đại Học)</v>
      </c>
    </row>
    <row r="702" spans="1:22" s="52" customFormat="1" ht="15" x14ac:dyDescent="0.25">
      <c r="A702" s="44">
        <f t="shared" si="20"/>
        <v>691</v>
      </c>
      <c r="B702" s="45" t="s">
        <v>1398</v>
      </c>
      <c r="C702" s="45" t="s">
        <v>1399</v>
      </c>
      <c r="D702" s="46">
        <v>39115</v>
      </c>
      <c r="E702" s="47" t="s">
        <v>1782</v>
      </c>
      <c r="F702" s="48">
        <v>13</v>
      </c>
      <c r="G702" s="48">
        <v>6.86</v>
      </c>
      <c r="H702" s="48">
        <v>2.76</v>
      </c>
      <c r="I702" s="48">
        <v>16</v>
      </c>
      <c r="J702" s="48">
        <v>7</v>
      </c>
      <c r="K702" s="48">
        <v>2.85</v>
      </c>
      <c r="L702" s="49">
        <f>ROUND(T702,2)</f>
        <v>6.94</v>
      </c>
      <c r="M702" s="49">
        <f>ROUND(U702,2)</f>
        <v>2.81</v>
      </c>
      <c r="N702" s="44" t="str">
        <f t="shared" si="21"/>
        <v>Khá</v>
      </c>
      <c r="O702" s="44" t="s">
        <v>21</v>
      </c>
      <c r="P702" s="50"/>
      <c r="Q702" s="44">
        <v>87.5</v>
      </c>
      <c r="R702" s="47" t="s">
        <v>1794</v>
      </c>
      <c r="S702" s="47" t="s">
        <v>1757</v>
      </c>
      <c r="T702" s="49">
        <v>6.9372413793103451</v>
      </c>
      <c r="U702" s="51">
        <v>2.8096551724137928</v>
      </c>
      <c r="V702" s="47" t="str">
        <f>RIGHT(S702, LEN(S702)-7)</f>
        <v>Quản Trị Du Lịch &amp; Khách Sạn (Đại Học)</v>
      </c>
    </row>
    <row r="703" spans="1:22" s="52" customFormat="1" ht="15" x14ac:dyDescent="0.25">
      <c r="A703" s="44">
        <f t="shared" si="20"/>
        <v>692</v>
      </c>
      <c r="B703" s="45" t="s">
        <v>1400</v>
      </c>
      <c r="C703" s="45" t="s">
        <v>1401</v>
      </c>
      <c r="D703" s="46">
        <v>39220</v>
      </c>
      <c r="E703" s="47" t="s">
        <v>1786</v>
      </c>
      <c r="F703" s="48">
        <v>13</v>
      </c>
      <c r="G703" s="48">
        <v>7.7</v>
      </c>
      <c r="H703" s="48">
        <v>3.3</v>
      </c>
      <c r="I703" s="48">
        <v>16</v>
      </c>
      <c r="J703" s="48">
        <v>7.19</v>
      </c>
      <c r="K703" s="48">
        <v>3.02</v>
      </c>
      <c r="L703" s="49">
        <f>ROUND(T703,2)</f>
        <v>7.42</v>
      </c>
      <c r="M703" s="49">
        <f>ROUND(U703,2)</f>
        <v>3.15</v>
      </c>
      <c r="N703" s="44" t="str">
        <f t="shared" si="21"/>
        <v>Khá</v>
      </c>
      <c r="O703" s="44" t="s">
        <v>21</v>
      </c>
      <c r="P703" s="50"/>
      <c r="Q703" s="44">
        <v>85</v>
      </c>
      <c r="R703" s="47" t="s">
        <v>1795</v>
      </c>
      <c r="S703" s="47" t="s">
        <v>1757</v>
      </c>
      <c r="T703" s="49">
        <v>7.4186206896551727</v>
      </c>
      <c r="U703" s="51">
        <v>3.1455172413793102</v>
      </c>
      <c r="V703" s="47" t="str">
        <f>RIGHT(S703, LEN(S703)-7)</f>
        <v>Quản Trị Du Lịch &amp; Khách Sạn (Đại Học)</v>
      </c>
    </row>
    <row r="704" spans="1:22" s="52" customFormat="1" ht="15" x14ac:dyDescent="0.25">
      <c r="A704" s="44">
        <f t="shared" si="20"/>
        <v>693</v>
      </c>
      <c r="B704" s="45" t="s">
        <v>1402</v>
      </c>
      <c r="C704" s="45" t="s">
        <v>1403</v>
      </c>
      <c r="D704" s="46">
        <v>38790</v>
      </c>
      <c r="E704" s="47" t="s">
        <v>1783</v>
      </c>
      <c r="F704" s="48">
        <v>9</v>
      </c>
      <c r="G704" s="48">
        <v>1.77</v>
      </c>
      <c r="H704" s="48">
        <v>0.55000000000000004</v>
      </c>
      <c r="I704" s="48">
        <v>0</v>
      </c>
      <c r="J704" s="48">
        <v>0</v>
      </c>
      <c r="K704" s="48">
        <v>0</v>
      </c>
      <c r="L704" s="49">
        <f>ROUND(T704,2)</f>
        <v>1.77</v>
      </c>
      <c r="M704" s="49">
        <f>ROUND(U704,2)</f>
        <v>0.55000000000000004</v>
      </c>
      <c r="N704" s="44" t="str">
        <f t="shared" si="21"/>
        <v>Yếu</v>
      </c>
      <c r="O704" s="44" t="e">
        <v>#N/A</v>
      </c>
      <c r="P704" s="50"/>
      <c r="Q704" s="44" t="e">
        <v>#N/A</v>
      </c>
      <c r="R704" s="47" t="s">
        <v>1794</v>
      </c>
      <c r="S704" s="47" t="s">
        <v>1757</v>
      </c>
      <c r="T704" s="49">
        <v>1.77</v>
      </c>
      <c r="U704" s="51">
        <v>0.55000000000000004</v>
      </c>
      <c r="V704" s="47" t="str">
        <f>RIGHT(S704, LEN(S704)-7)</f>
        <v>Quản Trị Du Lịch &amp; Khách Sạn (Đại Học)</v>
      </c>
    </row>
    <row r="705" spans="1:22" s="52" customFormat="1" ht="15" x14ac:dyDescent="0.25">
      <c r="A705" s="44">
        <f t="shared" si="20"/>
        <v>694</v>
      </c>
      <c r="B705" s="45" t="s">
        <v>1404</v>
      </c>
      <c r="C705" s="45" t="s">
        <v>1405</v>
      </c>
      <c r="D705" s="46">
        <v>39174</v>
      </c>
      <c r="E705" s="47" t="s">
        <v>1787</v>
      </c>
      <c r="F705" s="48">
        <v>15</v>
      </c>
      <c r="G705" s="48">
        <v>7.93</v>
      </c>
      <c r="H705" s="48">
        <v>3.39</v>
      </c>
      <c r="I705" s="48">
        <v>20</v>
      </c>
      <c r="J705" s="48">
        <v>5.81</v>
      </c>
      <c r="K705" s="48">
        <v>2.2999999999999998</v>
      </c>
      <c r="L705" s="49">
        <f>ROUND(T705,2)</f>
        <v>6.72</v>
      </c>
      <c r="M705" s="49">
        <f>ROUND(U705,2)</f>
        <v>2.77</v>
      </c>
      <c r="N705" s="44" t="str">
        <f t="shared" si="21"/>
        <v>Khá</v>
      </c>
      <c r="O705" s="44" t="s">
        <v>23</v>
      </c>
      <c r="P705" s="50"/>
      <c r="Q705" s="44">
        <v>90</v>
      </c>
      <c r="R705" s="47" t="s">
        <v>1796</v>
      </c>
      <c r="S705" s="47" t="s">
        <v>1757</v>
      </c>
      <c r="T705" s="49">
        <v>6.718571428571428</v>
      </c>
      <c r="U705" s="51">
        <v>2.7671428571428569</v>
      </c>
      <c r="V705" s="47" t="str">
        <f>RIGHT(S705, LEN(S705)-7)</f>
        <v>Quản Trị Du Lịch &amp; Khách Sạn (Đại Học)</v>
      </c>
    </row>
    <row r="706" spans="1:22" s="52" customFormat="1" ht="15" x14ac:dyDescent="0.25">
      <c r="A706" s="44">
        <f t="shared" si="20"/>
        <v>695</v>
      </c>
      <c r="B706" s="45" t="s">
        <v>1406</v>
      </c>
      <c r="C706" s="45" t="s">
        <v>1407</v>
      </c>
      <c r="D706" s="46">
        <v>39378</v>
      </c>
      <c r="E706" s="47" t="s">
        <v>1784</v>
      </c>
      <c r="F706" s="48">
        <v>13</v>
      </c>
      <c r="G706" s="48">
        <v>6.92</v>
      </c>
      <c r="H706" s="48">
        <v>2.86</v>
      </c>
      <c r="I706" s="48">
        <v>16</v>
      </c>
      <c r="J706" s="48">
        <v>7.58</v>
      </c>
      <c r="K706" s="48">
        <v>3.14</v>
      </c>
      <c r="L706" s="49">
        <f>ROUND(T706,2)</f>
        <v>7.28</v>
      </c>
      <c r="M706" s="49">
        <f>ROUND(U706,2)</f>
        <v>3.01</v>
      </c>
      <c r="N706" s="44" t="str">
        <f t="shared" si="21"/>
        <v>Khá</v>
      </c>
      <c r="O706" s="44" t="s">
        <v>23</v>
      </c>
      <c r="P706" s="50"/>
      <c r="Q706" s="44">
        <v>92.5</v>
      </c>
      <c r="R706" s="47" t="s">
        <v>1796</v>
      </c>
      <c r="S706" s="47" t="s">
        <v>1757</v>
      </c>
      <c r="T706" s="49">
        <v>7.2841379310344827</v>
      </c>
      <c r="U706" s="51">
        <v>3.0144827586206899</v>
      </c>
      <c r="V706" s="47" t="str">
        <f>RIGHT(S706, LEN(S706)-7)</f>
        <v>Quản Trị Du Lịch &amp; Khách Sạn (Đại Học)</v>
      </c>
    </row>
    <row r="707" spans="1:22" s="52" customFormat="1" ht="15" x14ac:dyDescent="0.25">
      <c r="A707" s="44">
        <f t="shared" si="20"/>
        <v>696</v>
      </c>
      <c r="B707" s="45" t="s">
        <v>1408</v>
      </c>
      <c r="C707" s="45" t="s">
        <v>1409</v>
      </c>
      <c r="D707" s="46">
        <v>39301</v>
      </c>
      <c r="E707" s="47" t="s">
        <v>1781</v>
      </c>
      <c r="F707" s="48">
        <v>13</v>
      </c>
      <c r="G707" s="48">
        <v>8.15</v>
      </c>
      <c r="H707" s="48">
        <v>3.53</v>
      </c>
      <c r="I707" s="48">
        <v>16</v>
      </c>
      <c r="J707" s="48">
        <v>7.88</v>
      </c>
      <c r="K707" s="48">
        <v>3.33</v>
      </c>
      <c r="L707" s="49">
        <f>ROUND(T707,2)</f>
        <v>8</v>
      </c>
      <c r="M707" s="49">
        <f>ROUND(U707,2)</f>
        <v>3.42</v>
      </c>
      <c r="N707" s="44" t="str">
        <f t="shared" si="21"/>
        <v>Giỏi</v>
      </c>
      <c r="O707" s="44" t="s">
        <v>21</v>
      </c>
      <c r="P707" s="50" t="s">
        <v>1758</v>
      </c>
      <c r="Q707" s="44">
        <v>87.5</v>
      </c>
      <c r="R707" s="47" t="s">
        <v>1795</v>
      </c>
      <c r="S707" s="47" t="s">
        <v>1757</v>
      </c>
      <c r="T707" s="49">
        <v>8.0010344827586213</v>
      </c>
      <c r="U707" s="51">
        <v>3.4196551724137931</v>
      </c>
      <c r="V707" s="47" t="str">
        <f>RIGHT(S707, LEN(S707)-7)</f>
        <v>Quản Trị Du Lịch &amp; Khách Sạn (Đại Học)</v>
      </c>
    </row>
    <row r="708" spans="1:22" s="52" customFormat="1" ht="15" x14ac:dyDescent="0.25">
      <c r="A708" s="44">
        <f t="shared" si="20"/>
        <v>697</v>
      </c>
      <c r="B708" s="45" t="s">
        <v>1410</v>
      </c>
      <c r="C708" s="45" t="s">
        <v>1411</v>
      </c>
      <c r="D708" s="46">
        <v>39162</v>
      </c>
      <c r="E708" s="47" t="s">
        <v>1784</v>
      </c>
      <c r="F708" s="48">
        <v>13</v>
      </c>
      <c r="G708" s="48">
        <v>8.58</v>
      </c>
      <c r="H708" s="48">
        <v>3.77</v>
      </c>
      <c r="I708" s="48">
        <v>16</v>
      </c>
      <c r="J708" s="48">
        <v>8.9600000000000009</v>
      </c>
      <c r="K708" s="48">
        <v>3.87</v>
      </c>
      <c r="L708" s="49">
        <f>ROUND(T708,2)</f>
        <v>8.7899999999999991</v>
      </c>
      <c r="M708" s="49">
        <f>ROUND(U708,2)</f>
        <v>3.83</v>
      </c>
      <c r="N708" s="44" t="str">
        <f t="shared" si="21"/>
        <v>Xuất sắc</v>
      </c>
      <c r="O708" s="44" t="s">
        <v>23</v>
      </c>
      <c r="P708" s="50" t="s">
        <v>1758</v>
      </c>
      <c r="Q708" s="44">
        <v>92.5</v>
      </c>
      <c r="R708" s="47" t="s">
        <v>1796</v>
      </c>
      <c r="S708" s="47" t="s">
        <v>1757</v>
      </c>
      <c r="T708" s="49">
        <v>8.789655172413795</v>
      </c>
      <c r="U708" s="51">
        <v>3.8251724137931036</v>
      </c>
      <c r="V708" s="47" t="str">
        <f>RIGHT(S708, LEN(S708)-7)</f>
        <v>Quản Trị Du Lịch &amp; Khách Sạn (Đại Học)</v>
      </c>
    </row>
    <row r="709" spans="1:22" s="52" customFormat="1" ht="15" x14ac:dyDescent="0.25">
      <c r="A709" s="44">
        <f t="shared" si="20"/>
        <v>698</v>
      </c>
      <c r="B709" s="45" t="s">
        <v>1412</v>
      </c>
      <c r="C709" s="45" t="s">
        <v>1413</v>
      </c>
      <c r="D709" s="46">
        <v>38673</v>
      </c>
      <c r="E709" s="47" t="s">
        <v>1785</v>
      </c>
      <c r="F709" s="48">
        <v>13</v>
      </c>
      <c r="G709" s="48">
        <v>8.02</v>
      </c>
      <c r="H709" s="48">
        <v>3.46</v>
      </c>
      <c r="I709" s="48">
        <v>16</v>
      </c>
      <c r="J709" s="48">
        <v>3.92</v>
      </c>
      <c r="K709" s="48">
        <v>1.71</v>
      </c>
      <c r="L709" s="49">
        <f>ROUND(T709,2)</f>
        <v>5.76</v>
      </c>
      <c r="M709" s="49">
        <f>ROUND(U709,2)</f>
        <v>2.4900000000000002</v>
      </c>
      <c r="N709" s="44" t="str">
        <f t="shared" si="21"/>
        <v>Trung Bình</v>
      </c>
      <c r="O709" s="44" t="s">
        <v>23</v>
      </c>
      <c r="P709" s="50"/>
      <c r="Q709" s="44">
        <v>100</v>
      </c>
      <c r="R709" s="47" t="s">
        <v>1797</v>
      </c>
      <c r="S709" s="47" t="s">
        <v>1757</v>
      </c>
      <c r="T709" s="49">
        <v>5.7579310344827581</v>
      </c>
      <c r="U709" s="51">
        <v>2.4944827586206899</v>
      </c>
      <c r="V709" s="47" t="str">
        <f>RIGHT(S709, LEN(S709)-7)</f>
        <v>Quản Trị Du Lịch &amp; Khách Sạn (Đại Học)</v>
      </c>
    </row>
    <row r="710" spans="1:22" s="52" customFormat="1" ht="15" x14ac:dyDescent="0.25">
      <c r="A710" s="44">
        <f t="shared" si="20"/>
        <v>699</v>
      </c>
      <c r="B710" s="45" t="s">
        <v>1414</v>
      </c>
      <c r="C710" s="45" t="s">
        <v>1415</v>
      </c>
      <c r="D710" s="46">
        <v>39249</v>
      </c>
      <c r="E710" s="47" t="s">
        <v>1782</v>
      </c>
      <c r="F710" s="48">
        <v>13</v>
      </c>
      <c r="G710" s="48">
        <v>6.98</v>
      </c>
      <c r="H710" s="48">
        <v>2.63</v>
      </c>
      <c r="I710" s="48">
        <v>17</v>
      </c>
      <c r="J710" s="48">
        <v>7.56</v>
      </c>
      <c r="K710" s="48">
        <v>3.23</v>
      </c>
      <c r="L710" s="49">
        <f>ROUND(T710,2)</f>
        <v>7.31</v>
      </c>
      <c r="M710" s="49">
        <f>ROUND(U710,2)</f>
        <v>2.97</v>
      </c>
      <c r="N710" s="44" t="str">
        <f t="shared" si="21"/>
        <v>Khá</v>
      </c>
      <c r="O710" s="44" t="s">
        <v>21</v>
      </c>
      <c r="P710" s="50"/>
      <c r="Q710" s="44">
        <v>85</v>
      </c>
      <c r="R710" s="47" t="s">
        <v>1794</v>
      </c>
      <c r="S710" s="47" t="s">
        <v>1757</v>
      </c>
      <c r="T710" s="49">
        <v>7.3086666666666664</v>
      </c>
      <c r="U710" s="51">
        <v>2.9699999999999998</v>
      </c>
      <c r="V710" s="47" t="str">
        <f>RIGHT(S710, LEN(S710)-7)</f>
        <v>Quản Trị Du Lịch &amp; Khách Sạn (Đại Học)</v>
      </c>
    </row>
    <row r="711" spans="1:22" s="52" customFormat="1" ht="15" x14ac:dyDescent="0.25">
      <c r="A711" s="44">
        <f t="shared" si="20"/>
        <v>700</v>
      </c>
      <c r="B711" s="45" t="s">
        <v>1416</v>
      </c>
      <c r="C711" s="45" t="s">
        <v>1417</v>
      </c>
      <c r="D711" s="46">
        <v>39152</v>
      </c>
      <c r="E711" s="47" t="s">
        <v>1783</v>
      </c>
      <c r="F711" s="48">
        <v>13</v>
      </c>
      <c r="G711" s="48">
        <v>7.73</v>
      </c>
      <c r="H711" s="48">
        <v>3.24</v>
      </c>
      <c r="I711" s="48">
        <v>16</v>
      </c>
      <c r="J711" s="48">
        <v>7.67</v>
      </c>
      <c r="K711" s="48">
        <v>3.24</v>
      </c>
      <c r="L711" s="49">
        <f>ROUND(T711,2)</f>
        <v>7.7</v>
      </c>
      <c r="M711" s="49">
        <f>ROUND(U711,2)</f>
        <v>3.24</v>
      </c>
      <c r="N711" s="44" t="str">
        <f t="shared" si="21"/>
        <v>Khá</v>
      </c>
      <c r="O711" s="44" t="s">
        <v>21</v>
      </c>
      <c r="P711" s="50"/>
      <c r="Q711" s="44">
        <v>80</v>
      </c>
      <c r="R711" s="47" t="s">
        <v>1794</v>
      </c>
      <c r="S711" s="47" t="s">
        <v>1757</v>
      </c>
      <c r="T711" s="49">
        <v>7.6968965517241381</v>
      </c>
      <c r="U711" s="51">
        <v>3.24</v>
      </c>
      <c r="V711" s="47" t="str">
        <f>RIGHT(S711, LEN(S711)-7)</f>
        <v>Quản Trị Du Lịch &amp; Khách Sạn (Đại Học)</v>
      </c>
    </row>
    <row r="712" spans="1:22" s="52" customFormat="1" ht="15" x14ac:dyDescent="0.25">
      <c r="A712" s="44">
        <f t="shared" si="20"/>
        <v>701</v>
      </c>
      <c r="B712" s="45" t="s">
        <v>1418</v>
      </c>
      <c r="C712" s="45" t="s">
        <v>1419</v>
      </c>
      <c r="D712" s="46">
        <v>39157</v>
      </c>
      <c r="E712" s="47" t="s">
        <v>1784</v>
      </c>
      <c r="F712" s="48">
        <v>13</v>
      </c>
      <c r="G712" s="48">
        <v>6.47</v>
      </c>
      <c r="H712" s="48">
        <v>2.87</v>
      </c>
      <c r="I712" s="48">
        <v>16</v>
      </c>
      <c r="J712" s="48">
        <v>8.61</v>
      </c>
      <c r="K712" s="48">
        <v>3.74</v>
      </c>
      <c r="L712" s="49">
        <f>ROUND(T712,2)</f>
        <v>7.65</v>
      </c>
      <c r="M712" s="49">
        <f>ROUND(U712,2)</f>
        <v>3.35</v>
      </c>
      <c r="N712" s="44" t="str">
        <f t="shared" si="21"/>
        <v>Giỏi</v>
      </c>
      <c r="O712" s="44" t="s">
        <v>21</v>
      </c>
      <c r="P712" s="50" t="s">
        <v>1758</v>
      </c>
      <c r="Q712" s="44">
        <v>82.5</v>
      </c>
      <c r="R712" s="47" t="s">
        <v>1796</v>
      </c>
      <c r="S712" s="47" t="s">
        <v>1757</v>
      </c>
      <c r="T712" s="49">
        <v>7.6506896551724139</v>
      </c>
      <c r="U712" s="51">
        <v>3.35</v>
      </c>
      <c r="V712" s="47" t="str">
        <f>RIGHT(S712, LEN(S712)-7)</f>
        <v>Quản Trị Du Lịch &amp; Khách Sạn (Đại Học)</v>
      </c>
    </row>
    <row r="713" spans="1:22" s="52" customFormat="1" ht="15" x14ac:dyDescent="0.25">
      <c r="A713" s="44">
        <f t="shared" si="20"/>
        <v>702</v>
      </c>
      <c r="B713" s="45" t="s">
        <v>1420</v>
      </c>
      <c r="C713" s="45" t="s">
        <v>1421</v>
      </c>
      <c r="D713" s="46">
        <v>39296</v>
      </c>
      <c r="E713" s="47" t="s">
        <v>1784</v>
      </c>
      <c r="F713" s="48">
        <v>13</v>
      </c>
      <c r="G713" s="48">
        <v>7.32</v>
      </c>
      <c r="H713" s="48">
        <v>3.12</v>
      </c>
      <c r="I713" s="48">
        <v>16</v>
      </c>
      <c r="J713" s="48">
        <v>7.68</v>
      </c>
      <c r="K713" s="48">
        <v>3.14</v>
      </c>
      <c r="L713" s="49">
        <f>ROUND(T713,2)</f>
        <v>7.52</v>
      </c>
      <c r="M713" s="49">
        <f>ROUND(U713,2)</f>
        <v>3.13</v>
      </c>
      <c r="N713" s="44" t="str">
        <f t="shared" si="21"/>
        <v>Khá</v>
      </c>
      <c r="O713" s="44" t="s">
        <v>21</v>
      </c>
      <c r="P713" s="50"/>
      <c r="Q713" s="44">
        <v>85</v>
      </c>
      <c r="R713" s="47" t="s">
        <v>1796</v>
      </c>
      <c r="S713" s="47" t="s">
        <v>1757</v>
      </c>
      <c r="T713" s="49">
        <v>7.5186206896551724</v>
      </c>
      <c r="U713" s="51">
        <v>3.1310344827586212</v>
      </c>
      <c r="V713" s="47" t="str">
        <f>RIGHT(S713, LEN(S713)-7)</f>
        <v>Quản Trị Du Lịch &amp; Khách Sạn (Đại Học)</v>
      </c>
    </row>
    <row r="714" spans="1:22" s="52" customFormat="1" ht="15" x14ac:dyDescent="0.25">
      <c r="A714" s="44">
        <f t="shared" si="20"/>
        <v>703</v>
      </c>
      <c r="B714" s="45" t="s">
        <v>1422</v>
      </c>
      <c r="C714" s="45" t="s">
        <v>1423</v>
      </c>
      <c r="D714" s="46">
        <v>38761</v>
      </c>
      <c r="E714" s="47" t="s">
        <v>1782</v>
      </c>
      <c r="F714" s="48">
        <v>13</v>
      </c>
      <c r="G714" s="48">
        <v>8.14</v>
      </c>
      <c r="H714" s="48">
        <v>3.53</v>
      </c>
      <c r="I714" s="48">
        <v>17</v>
      </c>
      <c r="J714" s="48">
        <v>7.77</v>
      </c>
      <c r="K714" s="48">
        <v>3.11</v>
      </c>
      <c r="L714" s="49">
        <f>ROUND(T714,2)</f>
        <v>7.93</v>
      </c>
      <c r="M714" s="49">
        <f>ROUND(U714,2)</f>
        <v>3.29</v>
      </c>
      <c r="N714" s="44" t="str">
        <f t="shared" si="21"/>
        <v>Khá</v>
      </c>
      <c r="O714" s="44" t="s">
        <v>23</v>
      </c>
      <c r="P714" s="50"/>
      <c r="Q714" s="44">
        <v>100</v>
      </c>
      <c r="R714" s="47" t="s">
        <v>1794</v>
      </c>
      <c r="S714" s="47" t="s">
        <v>1757</v>
      </c>
      <c r="T714" s="49">
        <v>7.9303333333333343</v>
      </c>
      <c r="U714" s="51">
        <v>3.2919999999999998</v>
      </c>
      <c r="V714" s="47" t="str">
        <f>RIGHT(S714, LEN(S714)-7)</f>
        <v>Quản Trị Du Lịch &amp; Khách Sạn (Đại Học)</v>
      </c>
    </row>
    <row r="715" spans="1:22" s="52" customFormat="1" ht="15" x14ac:dyDescent="0.25">
      <c r="A715" s="44">
        <f t="shared" si="20"/>
        <v>704</v>
      </c>
      <c r="B715" s="45" t="s">
        <v>1424</v>
      </c>
      <c r="C715" s="45" t="s">
        <v>1425</v>
      </c>
      <c r="D715" s="46">
        <v>38733</v>
      </c>
      <c r="E715" s="47" t="s">
        <v>1781</v>
      </c>
      <c r="F715" s="48">
        <v>14</v>
      </c>
      <c r="G715" s="48">
        <v>1.21</v>
      </c>
      <c r="H715" s="48">
        <v>0.52</v>
      </c>
      <c r="I715" s="48">
        <v>2</v>
      </c>
      <c r="J715" s="48">
        <v>8.4499999999999993</v>
      </c>
      <c r="K715" s="48">
        <v>3.66</v>
      </c>
      <c r="L715" s="49">
        <f>ROUND(T715,2)</f>
        <v>2.12</v>
      </c>
      <c r="M715" s="49">
        <f>ROUND(U715,2)</f>
        <v>0.91</v>
      </c>
      <c r="N715" s="44" t="str">
        <f t="shared" si="21"/>
        <v>Yếu</v>
      </c>
      <c r="O715" s="44" t="s">
        <v>70</v>
      </c>
      <c r="P715" s="50"/>
      <c r="Q715" s="44">
        <v>0</v>
      </c>
      <c r="R715" s="47" t="s">
        <v>1795</v>
      </c>
      <c r="S715" s="47" t="s">
        <v>1757</v>
      </c>
      <c r="T715" s="49">
        <v>2.1149999999999998</v>
      </c>
      <c r="U715" s="51">
        <v>0.91250000000000009</v>
      </c>
      <c r="V715" s="47" t="str">
        <f>RIGHT(S715, LEN(S715)-7)</f>
        <v>Quản Trị Du Lịch &amp; Khách Sạn (Đại Học)</v>
      </c>
    </row>
    <row r="716" spans="1:22" s="52" customFormat="1" ht="15" x14ac:dyDescent="0.25">
      <c r="A716" s="44">
        <f t="shared" si="20"/>
        <v>705</v>
      </c>
      <c r="B716" s="45" t="s">
        <v>1426</v>
      </c>
      <c r="C716" s="45" t="s">
        <v>1427</v>
      </c>
      <c r="D716" s="46">
        <v>39110</v>
      </c>
      <c r="E716" s="47" t="s">
        <v>1786</v>
      </c>
      <c r="F716" s="48">
        <v>13</v>
      </c>
      <c r="G716" s="48">
        <v>7.69</v>
      </c>
      <c r="H716" s="48">
        <v>3.28</v>
      </c>
      <c r="I716" s="48">
        <v>16</v>
      </c>
      <c r="J716" s="48">
        <v>6.39</v>
      </c>
      <c r="K716" s="48">
        <v>2.5099999999999998</v>
      </c>
      <c r="L716" s="49">
        <f>ROUND(T716,2)</f>
        <v>6.97</v>
      </c>
      <c r="M716" s="49">
        <f>ROUND(U716,2)</f>
        <v>2.86</v>
      </c>
      <c r="N716" s="44" t="str">
        <f t="shared" si="21"/>
        <v>Khá</v>
      </c>
      <c r="O716" s="44" t="s">
        <v>63</v>
      </c>
      <c r="P716" s="50"/>
      <c r="Q716" s="44">
        <v>50</v>
      </c>
      <c r="R716" s="47" t="s">
        <v>1795</v>
      </c>
      <c r="S716" s="47" t="s">
        <v>1757</v>
      </c>
      <c r="T716" s="49">
        <v>6.9727586206896541</v>
      </c>
      <c r="U716" s="51">
        <v>2.8551724137931034</v>
      </c>
      <c r="V716" s="47" t="str">
        <f>RIGHT(S716, LEN(S716)-7)</f>
        <v>Quản Trị Du Lịch &amp; Khách Sạn (Đại Học)</v>
      </c>
    </row>
    <row r="717" spans="1:22" s="52" customFormat="1" ht="15" x14ac:dyDescent="0.25">
      <c r="A717" s="44">
        <f t="shared" ref="A717:A780" si="22">A716+1</f>
        <v>706</v>
      </c>
      <c r="B717" s="45" t="s">
        <v>1428</v>
      </c>
      <c r="C717" s="45" t="s">
        <v>1429</v>
      </c>
      <c r="D717" s="46">
        <v>39177</v>
      </c>
      <c r="E717" s="47" t="s">
        <v>1785</v>
      </c>
      <c r="F717" s="48">
        <v>13</v>
      </c>
      <c r="G717" s="48">
        <v>5.52</v>
      </c>
      <c r="H717" s="48">
        <v>2.27</v>
      </c>
      <c r="I717" s="48">
        <v>16</v>
      </c>
      <c r="J717" s="48">
        <v>6.19</v>
      </c>
      <c r="K717" s="48">
        <v>2.39</v>
      </c>
      <c r="L717" s="49">
        <f>ROUND(T717,2)</f>
        <v>5.89</v>
      </c>
      <c r="M717" s="49">
        <f>ROUND(U717,2)</f>
        <v>2.34</v>
      </c>
      <c r="N717" s="44" t="str">
        <f t="shared" ref="N717:N780" si="23">IF(M717&gt;=3.68,"Xuất sắc",IF(M717&gt;=3.34,"Giỏi",IF(M717&gt;=2.68,"Khá",IF(M717&gt;=2,"Trung Bình",IF(M717&lt;2,"Yếu")))))</f>
        <v>Trung Bình</v>
      </c>
      <c r="O717" s="44" t="s">
        <v>57</v>
      </c>
      <c r="P717" s="50"/>
      <c r="Q717" s="44">
        <v>75</v>
      </c>
      <c r="R717" s="47" t="s">
        <v>1797</v>
      </c>
      <c r="S717" s="47" t="s">
        <v>1757</v>
      </c>
      <c r="T717" s="49">
        <v>5.8896551724137938</v>
      </c>
      <c r="U717" s="51">
        <v>2.3362068965517242</v>
      </c>
      <c r="V717" s="47" t="str">
        <f>RIGHT(S717, LEN(S717)-7)</f>
        <v>Quản Trị Du Lịch &amp; Khách Sạn (Đại Học)</v>
      </c>
    </row>
    <row r="718" spans="1:22" s="52" customFormat="1" ht="15" x14ac:dyDescent="0.25">
      <c r="A718" s="44">
        <f t="shared" si="22"/>
        <v>707</v>
      </c>
      <c r="B718" s="45" t="s">
        <v>1430</v>
      </c>
      <c r="C718" s="45" t="s">
        <v>1431</v>
      </c>
      <c r="D718" s="46">
        <v>38375</v>
      </c>
      <c r="E718" s="47" t="s">
        <v>1783</v>
      </c>
      <c r="F718" s="48">
        <v>18</v>
      </c>
      <c r="G718" s="48">
        <v>0</v>
      </c>
      <c r="H718" s="48">
        <v>0</v>
      </c>
      <c r="I718" s="48">
        <v>0</v>
      </c>
      <c r="J718" s="48">
        <v>0</v>
      </c>
      <c r="K718" s="48">
        <v>0</v>
      </c>
      <c r="L718" s="49">
        <f>ROUND(T718,2)</f>
        <v>0</v>
      </c>
      <c r="M718" s="49">
        <f>ROUND(U718,2)</f>
        <v>0</v>
      </c>
      <c r="N718" s="44" t="str">
        <f t="shared" si="23"/>
        <v>Yếu</v>
      </c>
      <c r="O718" s="44" t="e">
        <v>#N/A</v>
      </c>
      <c r="P718" s="50"/>
      <c r="Q718" s="44" t="e">
        <v>#N/A</v>
      </c>
      <c r="R718" s="47" t="s">
        <v>1794</v>
      </c>
      <c r="S718" s="47" t="s">
        <v>1757</v>
      </c>
      <c r="T718" s="49">
        <v>0</v>
      </c>
      <c r="U718" s="51">
        <v>0</v>
      </c>
      <c r="V718" s="47" t="str">
        <f>RIGHT(S718, LEN(S718)-7)</f>
        <v>Quản Trị Du Lịch &amp; Khách Sạn (Đại Học)</v>
      </c>
    </row>
    <row r="719" spans="1:22" s="52" customFormat="1" ht="15" x14ac:dyDescent="0.25">
      <c r="A719" s="44">
        <f t="shared" si="22"/>
        <v>708</v>
      </c>
      <c r="B719" s="45" t="s">
        <v>1432</v>
      </c>
      <c r="C719" s="45" t="s">
        <v>1433</v>
      </c>
      <c r="D719" s="46">
        <v>39320</v>
      </c>
      <c r="E719" s="47" t="s">
        <v>1786</v>
      </c>
      <c r="F719" s="48">
        <v>13</v>
      </c>
      <c r="G719" s="48">
        <v>6.34</v>
      </c>
      <c r="H719" s="48">
        <v>2.4</v>
      </c>
      <c r="I719" s="48">
        <v>16</v>
      </c>
      <c r="J719" s="48">
        <v>4.59</v>
      </c>
      <c r="K719" s="48">
        <v>1.49</v>
      </c>
      <c r="L719" s="49">
        <f>ROUND(T719,2)</f>
        <v>5.37</v>
      </c>
      <c r="M719" s="49">
        <f>ROUND(U719,2)</f>
        <v>1.9</v>
      </c>
      <c r="N719" s="44" t="str">
        <f t="shared" si="23"/>
        <v>Yếu</v>
      </c>
      <c r="O719" s="44" t="s">
        <v>62</v>
      </c>
      <c r="P719" s="50"/>
      <c r="Q719" s="44">
        <v>37.5</v>
      </c>
      <c r="R719" s="47" t="s">
        <v>1795</v>
      </c>
      <c r="S719" s="47" t="s">
        <v>1757</v>
      </c>
      <c r="T719" s="49">
        <v>5.3744827586206902</v>
      </c>
      <c r="U719" s="51">
        <v>1.8979310344827587</v>
      </c>
      <c r="V719" s="47" t="str">
        <f>RIGHT(S719, LEN(S719)-7)</f>
        <v>Quản Trị Du Lịch &amp; Khách Sạn (Đại Học)</v>
      </c>
    </row>
    <row r="720" spans="1:22" s="52" customFormat="1" ht="15" x14ac:dyDescent="0.25">
      <c r="A720" s="44">
        <f t="shared" si="22"/>
        <v>709</v>
      </c>
      <c r="B720" s="45" t="s">
        <v>1434</v>
      </c>
      <c r="C720" s="45" t="s">
        <v>1435</v>
      </c>
      <c r="D720" s="46">
        <v>38874</v>
      </c>
      <c r="E720" s="47" t="s">
        <v>1787</v>
      </c>
      <c r="F720" s="48">
        <v>13</v>
      </c>
      <c r="G720" s="48">
        <v>7.71</v>
      </c>
      <c r="H720" s="48">
        <v>3.28</v>
      </c>
      <c r="I720" s="48">
        <v>16</v>
      </c>
      <c r="J720" s="48">
        <v>5.59</v>
      </c>
      <c r="K720" s="48">
        <v>1.95</v>
      </c>
      <c r="L720" s="49">
        <f>ROUND(T720,2)</f>
        <v>6.54</v>
      </c>
      <c r="M720" s="49">
        <f>ROUND(U720,2)</f>
        <v>2.5499999999999998</v>
      </c>
      <c r="N720" s="44" t="str">
        <f t="shared" si="23"/>
        <v>Trung Bình</v>
      </c>
      <c r="O720" s="44" t="s">
        <v>62</v>
      </c>
      <c r="P720" s="50"/>
      <c r="Q720" s="44">
        <v>37.5</v>
      </c>
      <c r="R720" s="47" t="s">
        <v>1796</v>
      </c>
      <c r="S720" s="47" t="s">
        <v>1757</v>
      </c>
      <c r="T720" s="49">
        <v>6.5403448275862077</v>
      </c>
      <c r="U720" s="51">
        <v>2.5462068965517242</v>
      </c>
      <c r="V720" s="47" t="str">
        <f>RIGHT(S720, LEN(S720)-7)</f>
        <v>Quản Trị Du Lịch &amp; Khách Sạn (Đại Học)</v>
      </c>
    </row>
    <row r="721" spans="1:22" s="52" customFormat="1" ht="15" x14ac:dyDescent="0.25">
      <c r="A721" s="44">
        <f t="shared" si="22"/>
        <v>710</v>
      </c>
      <c r="B721" s="45" t="s">
        <v>1436</v>
      </c>
      <c r="C721" s="45" t="s">
        <v>1437</v>
      </c>
      <c r="D721" s="46">
        <v>39234</v>
      </c>
      <c r="E721" s="47" t="s">
        <v>1783</v>
      </c>
      <c r="F721" s="48">
        <v>13</v>
      </c>
      <c r="G721" s="48">
        <v>5.56</v>
      </c>
      <c r="H721" s="48">
        <v>1.92</v>
      </c>
      <c r="I721" s="48">
        <v>16</v>
      </c>
      <c r="J721" s="48">
        <v>5.31</v>
      </c>
      <c r="K721" s="48">
        <v>1.58</v>
      </c>
      <c r="L721" s="49">
        <f>ROUND(T721,2)</f>
        <v>5.42</v>
      </c>
      <c r="M721" s="49">
        <f>ROUND(U721,2)</f>
        <v>1.73</v>
      </c>
      <c r="N721" s="44" t="str">
        <f t="shared" si="23"/>
        <v>Yếu</v>
      </c>
      <c r="O721" s="44" t="s">
        <v>62</v>
      </c>
      <c r="P721" s="50"/>
      <c r="Q721" s="44">
        <v>40.5</v>
      </c>
      <c r="R721" s="47" t="s">
        <v>1794</v>
      </c>
      <c r="S721" s="47" t="s">
        <v>1757</v>
      </c>
      <c r="T721" s="49">
        <v>5.4220689655172416</v>
      </c>
      <c r="U721" s="51">
        <v>1.7324137931034485</v>
      </c>
      <c r="V721" s="47" t="str">
        <f>RIGHT(S721, LEN(S721)-7)</f>
        <v>Quản Trị Du Lịch &amp; Khách Sạn (Đại Học)</v>
      </c>
    </row>
    <row r="722" spans="1:22" s="52" customFormat="1" ht="15" x14ac:dyDescent="0.25">
      <c r="A722" s="44">
        <f t="shared" si="22"/>
        <v>711</v>
      </c>
      <c r="B722" s="45" t="s">
        <v>1438</v>
      </c>
      <c r="C722" s="45" t="s">
        <v>1439</v>
      </c>
      <c r="D722" s="46">
        <v>39219</v>
      </c>
      <c r="E722" s="47" t="s">
        <v>1786</v>
      </c>
      <c r="F722" s="48">
        <v>13</v>
      </c>
      <c r="G722" s="48">
        <v>7.54</v>
      </c>
      <c r="H722" s="48">
        <v>3.1</v>
      </c>
      <c r="I722" s="48">
        <v>16</v>
      </c>
      <c r="J722" s="48">
        <v>7.38</v>
      </c>
      <c r="K722" s="48">
        <v>3.12</v>
      </c>
      <c r="L722" s="49">
        <f>ROUND(T722,2)</f>
        <v>7.45</v>
      </c>
      <c r="M722" s="49">
        <f>ROUND(U722,2)</f>
        <v>3.11</v>
      </c>
      <c r="N722" s="44" t="str">
        <f t="shared" si="23"/>
        <v>Khá</v>
      </c>
      <c r="O722" s="44" t="s">
        <v>21</v>
      </c>
      <c r="P722" s="50"/>
      <c r="Q722" s="44">
        <v>85</v>
      </c>
      <c r="R722" s="47" t="s">
        <v>1795</v>
      </c>
      <c r="S722" s="47" t="s">
        <v>1757</v>
      </c>
      <c r="T722" s="49">
        <v>7.4517241379310342</v>
      </c>
      <c r="U722" s="51">
        <v>3.1110344827586207</v>
      </c>
      <c r="V722" s="47" t="str">
        <f>RIGHT(S722, LEN(S722)-7)</f>
        <v>Quản Trị Du Lịch &amp; Khách Sạn (Đại Học)</v>
      </c>
    </row>
    <row r="723" spans="1:22" s="52" customFormat="1" ht="15" x14ac:dyDescent="0.25">
      <c r="A723" s="44">
        <f t="shared" si="22"/>
        <v>712</v>
      </c>
      <c r="B723" s="45" t="s">
        <v>1440</v>
      </c>
      <c r="C723" s="45" t="s">
        <v>1441</v>
      </c>
      <c r="D723" s="46">
        <v>39160</v>
      </c>
      <c r="E723" s="47" t="s">
        <v>1787</v>
      </c>
      <c r="F723" s="48">
        <v>13</v>
      </c>
      <c r="G723" s="48">
        <v>8.5500000000000007</v>
      </c>
      <c r="H723" s="48">
        <v>3.81</v>
      </c>
      <c r="I723" s="48">
        <v>19</v>
      </c>
      <c r="J723" s="48">
        <v>8.75</v>
      </c>
      <c r="K723" s="48">
        <v>3.8</v>
      </c>
      <c r="L723" s="49">
        <f>ROUND(T723,2)</f>
        <v>8.67</v>
      </c>
      <c r="M723" s="49">
        <f>ROUND(U723,2)</f>
        <v>3.8</v>
      </c>
      <c r="N723" s="44" t="str">
        <f t="shared" si="23"/>
        <v>Xuất sắc</v>
      </c>
      <c r="O723" s="44" t="s">
        <v>23</v>
      </c>
      <c r="P723" s="50" t="s">
        <v>1758</v>
      </c>
      <c r="Q723" s="44">
        <v>92.5</v>
      </c>
      <c r="R723" s="47" t="s">
        <v>1796</v>
      </c>
      <c r="S723" s="47" t="s">
        <v>1757</v>
      </c>
      <c r="T723" s="49">
        <v>8.6687499999999993</v>
      </c>
      <c r="U723" s="51">
        <v>3.8040625000000001</v>
      </c>
      <c r="V723" s="47" t="str">
        <f>RIGHT(S723, LEN(S723)-7)</f>
        <v>Quản Trị Du Lịch &amp; Khách Sạn (Đại Học)</v>
      </c>
    </row>
    <row r="724" spans="1:22" s="52" customFormat="1" ht="15" x14ac:dyDescent="0.25">
      <c r="A724" s="44">
        <f t="shared" si="22"/>
        <v>713</v>
      </c>
      <c r="B724" s="45" t="s">
        <v>1442</v>
      </c>
      <c r="C724" s="45" t="s">
        <v>1443</v>
      </c>
      <c r="D724" s="46">
        <v>39438</v>
      </c>
      <c r="E724" s="47" t="s">
        <v>1786</v>
      </c>
      <c r="F724" s="48">
        <v>13</v>
      </c>
      <c r="G724" s="48">
        <v>8.25</v>
      </c>
      <c r="H724" s="48">
        <v>3.68</v>
      </c>
      <c r="I724" s="48">
        <v>16</v>
      </c>
      <c r="J724" s="48">
        <v>7.73</v>
      </c>
      <c r="K724" s="48">
        <v>3.27</v>
      </c>
      <c r="L724" s="49">
        <f>ROUND(T724,2)</f>
        <v>7.96</v>
      </c>
      <c r="M724" s="49">
        <f>ROUND(U724,2)</f>
        <v>3.45</v>
      </c>
      <c r="N724" s="44" t="str">
        <f t="shared" si="23"/>
        <v>Giỏi</v>
      </c>
      <c r="O724" s="44" t="s">
        <v>57</v>
      </c>
      <c r="P724" s="50"/>
      <c r="Q724" s="44">
        <v>67.5</v>
      </c>
      <c r="R724" s="47" t="s">
        <v>1795</v>
      </c>
      <c r="S724" s="47" t="s">
        <v>1757</v>
      </c>
      <c r="T724" s="49">
        <v>7.963103448275862</v>
      </c>
      <c r="U724" s="51">
        <v>3.4537931034482758</v>
      </c>
      <c r="V724" s="47" t="str">
        <f>RIGHT(S724, LEN(S724)-7)</f>
        <v>Quản Trị Du Lịch &amp; Khách Sạn (Đại Học)</v>
      </c>
    </row>
    <row r="725" spans="1:22" s="52" customFormat="1" ht="15" x14ac:dyDescent="0.25">
      <c r="A725" s="44">
        <f t="shared" si="22"/>
        <v>714</v>
      </c>
      <c r="B725" s="45" t="s">
        <v>1444</v>
      </c>
      <c r="C725" s="45" t="s">
        <v>1445</v>
      </c>
      <c r="D725" s="46">
        <v>39276</v>
      </c>
      <c r="E725" s="47" t="s">
        <v>1782</v>
      </c>
      <c r="F725" s="48">
        <v>13</v>
      </c>
      <c r="G725" s="48">
        <v>8.42</v>
      </c>
      <c r="H725" s="48">
        <v>3.61</v>
      </c>
      <c r="I725" s="48">
        <v>17</v>
      </c>
      <c r="J725" s="48">
        <v>7.88</v>
      </c>
      <c r="K725" s="48">
        <v>3.35</v>
      </c>
      <c r="L725" s="49">
        <f>ROUND(T725,2)</f>
        <v>8.11</v>
      </c>
      <c r="M725" s="49">
        <f>ROUND(U725,2)</f>
        <v>3.46</v>
      </c>
      <c r="N725" s="44" t="str">
        <f t="shared" si="23"/>
        <v>Giỏi</v>
      </c>
      <c r="O725" s="44" t="s">
        <v>23</v>
      </c>
      <c r="P725" s="50" t="s">
        <v>1758</v>
      </c>
      <c r="Q725" s="44">
        <v>90</v>
      </c>
      <c r="R725" s="47" t="s">
        <v>1794</v>
      </c>
      <c r="S725" s="47" t="s">
        <v>1757</v>
      </c>
      <c r="T725" s="49">
        <v>8.1140000000000008</v>
      </c>
      <c r="U725" s="51">
        <v>3.4626666666666663</v>
      </c>
      <c r="V725" s="47" t="str">
        <f>RIGHT(S725, LEN(S725)-7)</f>
        <v>Quản Trị Du Lịch &amp; Khách Sạn (Đại Học)</v>
      </c>
    </row>
    <row r="726" spans="1:22" s="52" customFormat="1" ht="15" x14ac:dyDescent="0.25">
      <c r="A726" s="44">
        <f t="shared" si="22"/>
        <v>715</v>
      </c>
      <c r="B726" s="45" t="s">
        <v>1446</v>
      </c>
      <c r="C726" s="45" t="s">
        <v>1447</v>
      </c>
      <c r="D726" s="46">
        <v>39029</v>
      </c>
      <c r="E726" s="47" t="s">
        <v>1784</v>
      </c>
      <c r="F726" s="48">
        <v>17</v>
      </c>
      <c r="G726" s="48">
        <v>5.49</v>
      </c>
      <c r="H726" s="48">
        <v>1.91</v>
      </c>
      <c r="I726" s="48">
        <v>16</v>
      </c>
      <c r="J726" s="48">
        <v>5.59</v>
      </c>
      <c r="K726" s="48">
        <v>2.16</v>
      </c>
      <c r="L726" s="49">
        <f>ROUND(T726,2)</f>
        <v>5.54</v>
      </c>
      <c r="M726" s="49">
        <f>ROUND(U726,2)</f>
        <v>2.0299999999999998</v>
      </c>
      <c r="N726" s="44" t="str">
        <f t="shared" si="23"/>
        <v>Trung Bình</v>
      </c>
      <c r="O726" s="44" t="e">
        <v>#N/A</v>
      </c>
      <c r="P726" s="50"/>
      <c r="Q726" s="44" t="e">
        <v>#N/A</v>
      </c>
      <c r="R726" s="47" t="s">
        <v>1796</v>
      </c>
      <c r="S726" s="47" t="s">
        <v>1757</v>
      </c>
      <c r="T726" s="49">
        <v>5.5384848484848481</v>
      </c>
      <c r="U726" s="51">
        <v>2.0312121212121212</v>
      </c>
      <c r="V726" s="47" t="str">
        <f>RIGHT(S726, LEN(S726)-7)</f>
        <v>Quản Trị Du Lịch &amp; Khách Sạn (Đại Học)</v>
      </c>
    </row>
    <row r="727" spans="1:22" s="52" customFormat="1" ht="15" x14ac:dyDescent="0.25">
      <c r="A727" s="44">
        <f t="shared" si="22"/>
        <v>716</v>
      </c>
      <c r="B727" s="45" t="s">
        <v>1448</v>
      </c>
      <c r="C727" s="45" t="s">
        <v>1449</v>
      </c>
      <c r="D727" s="46">
        <v>39362</v>
      </c>
      <c r="E727" s="47" t="s">
        <v>1782</v>
      </c>
      <c r="F727" s="48">
        <v>13</v>
      </c>
      <c r="G727" s="48">
        <v>8.1199999999999992</v>
      </c>
      <c r="H727" s="48">
        <v>3.55</v>
      </c>
      <c r="I727" s="48">
        <v>17</v>
      </c>
      <c r="J727" s="48">
        <v>7.89</v>
      </c>
      <c r="K727" s="48">
        <v>3.43</v>
      </c>
      <c r="L727" s="49">
        <f>ROUND(T727,2)</f>
        <v>7.99</v>
      </c>
      <c r="M727" s="49">
        <f>ROUND(U727,2)</f>
        <v>3.48</v>
      </c>
      <c r="N727" s="44" t="str">
        <f t="shared" si="23"/>
        <v>Giỏi</v>
      </c>
      <c r="O727" s="44" t="s">
        <v>23</v>
      </c>
      <c r="P727" s="50" t="s">
        <v>1758</v>
      </c>
      <c r="Q727" s="44">
        <v>100</v>
      </c>
      <c r="R727" s="47" t="s">
        <v>1794</v>
      </c>
      <c r="S727" s="47" t="s">
        <v>1757</v>
      </c>
      <c r="T727" s="49">
        <v>7.9896666666666665</v>
      </c>
      <c r="U727" s="51">
        <v>3.4820000000000002</v>
      </c>
      <c r="V727" s="47" t="str">
        <f>RIGHT(S727, LEN(S727)-7)</f>
        <v>Quản Trị Du Lịch &amp; Khách Sạn (Đại Học)</v>
      </c>
    </row>
    <row r="728" spans="1:22" s="52" customFormat="1" ht="15" x14ac:dyDescent="0.25">
      <c r="A728" s="44">
        <f t="shared" si="22"/>
        <v>717</v>
      </c>
      <c r="B728" s="45" t="s">
        <v>1450</v>
      </c>
      <c r="C728" s="45" t="s">
        <v>1451</v>
      </c>
      <c r="D728" s="46">
        <v>39091</v>
      </c>
      <c r="E728" s="47" t="s">
        <v>1784</v>
      </c>
      <c r="F728" s="48">
        <v>13</v>
      </c>
      <c r="G728" s="48">
        <v>7.98</v>
      </c>
      <c r="H728" s="48">
        <v>3.46</v>
      </c>
      <c r="I728" s="48">
        <v>16</v>
      </c>
      <c r="J728" s="48">
        <v>8.7799999999999994</v>
      </c>
      <c r="K728" s="48">
        <v>3.81</v>
      </c>
      <c r="L728" s="49">
        <f>ROUND(T728,2)</f>
        <v>8.42</v>
      </c>
      <c r="M728" s="49">
        <f>ROUND(U728,2)</f>
        <v>3.65</v>
      </c>
      <c r="N728" s="44" t="str">
        <f t="shared" si="23"/>
        <v>Giỏi</v>
      </c>
      <c r="O728" s="44" t="s">
        <v>21</v>
      </c>
      <c r="P728" s="50" t="s">
        <v>1758</v>
      </c>
      <c r="Q728" s="44">
        <v>87.5</v>
      </c>
      <c r="R728" s="47" t="s">
        <v>1796</v>
      </c>
      <c r="S728" s="47" t="s">
        <v>1757</v>
      </c>
      <c r="T728" s="49">
        <v>8.4213793103448271</v>
      </c>
      <c r="U728" s="51">
        <v>3.653103448275862</v>
      </c>
      <c r="V728" s="47" t="str">
        <f>RIGHT(S728, LEN(S728)-7)</f>
        <v>Quản Trị Du Lịch &amp; Khách Sạn (Đại Học)</v>
      </c>
    </row>
    <row r="729" spans="1:22" s="52" customFormat="1" ht="15" x14ac:dyDescent="0.25">
      <c r="A729" s="44">
        <f t="shared" si="22"/>
        <v>718</v>
      </c>
      <c r="B729" s="45" t="s">
        <v>1452</v>
      </c>
      <c r="C729" s="45" t="s">
        <v>1453</v>
      </c>
      <c r="D729" s="46">
        <v>39274</v>
      </c>
      <c r="E729" s="47" t="s">
        <v>1781</v>
      </c>
      <c r="F729" s="48">
        <v>13</v>
      </c>
      <c r="G729" s="48">
        <v>8.32</v>
      </c>
      <c r="H729" s="48">
        <v>3.61</v>
      </c>
      <c r="I729" s="48">
        <v>16</v>
      </c>
      <c r="J729" s="48">
        <v>7.64</v>
      </c>
      <c r="K729" s="48">
        <v>3.27</v>
      </c>
      <c r="L729" s="49">
        <f>ROUND(T729,2)</f>
        <v>7.94</v>
      </c>
      <c r="M729" s="49">
        <f>ROUND(U729,2)</f>
        <v>3.42</v>
      </c>
      <c r="N729" s="44" t="str">
        <f t="shared" si="23"/>
        <v>Giỏi</v>
      </c>
      <c r="O729" s="44" t="s">
        <v>23</v>
      </c>
      <c r="P729" s="50" t="s">
        <v>1758</v>
      </c>
      <c r="Q729" s="44">
        <v>92.5</v>
      </c>
      <c r="R729" s="47" t="s">
        <v>1795</v>
      </c>
      <c r="S729" s="47" t="s">
        <v>1757</v>
      </c>
      <c r="T729" s="49">
        <v>7.9448275862068956</v>
      </c>
      <c r="U729" s="51">
        <v>3.4224137931034484</v>
      </c>
      <c r="V729" s="47" t="str">
        <f>RIGHT(S729, LEN(S729)-7)</f>
        <v>Quản Trị Du Lịch &amp; Khách Sạn (Đại Học)</v>
      </c>
    </row>
    <row r="730" spans="1:22" s="52" customFormat="1" ht="15" x14ac:dyDescent="0.25">
      <c r="A730" s="44">
        <f t="shared" si="22"/>
        <v>719</v>
      </c>
      <c r="B730" s="45" t="s">
        <v>1454</v>
      </c>
      <c r="C730" s="45" t="s">
        <v>1455</v>
      </c>
      <c r="D730" s="46">
        <v>39373</v>
      </c>
      <c r="E730" s="47" t="s">
        <v>1781</v>
      </c>
      <c r="F730" s="48">
        <v>13</v>
      </c>
      <c r="G730" s="48">
        <v>8.18</v>
      </c>
      <c r="H730" s="48">
        <v>3.58</v>
      </c>
      <c r="I730" s="48">
        <v>16</v>
      </c>
      <c r="J730" s="48">
        <v>7.11</v>
      </c>
      <c r="K730" s="48">
        <v>2.95</v>
      </c>
      <c r="L730" s="49">
        <f>ROUND(T730,2)</f>
        <v>7.59</v>
      </c>
      <c r="M730" s="49">
        <f>ROUND(U730,2)</f>
        <v>3.23</v>
      </c>
      <c r="N730" s="44" t="str">
        <f t="shared" si="23"/>
        <v>Khá</v>
      </c>
      <c r="O730" s="44" t="s">
        <v>23</v>
      </c>
      <c r="P730" s="50"/>
      <c r="Q730" s="44">
        <v>95</v>
      </c>
      <c r="R730" s="47" t="s">
        <v>1795</v>
      </c>
      <c r="S730" s="47" t="s">
        <v>1757</v>
      </c>
      <c r="T730" s="49">
        <v>7.5896551724137939</v>
      </c>
      <c r="U730" s="51">
        <v>3.2324137931034485</v>
      </c>
      <c r="V730" s="47" t="str">
        <f>RIGHT(S730, LEN(S730)-7)</f>
        <v>Quản Trị Du Lịch &amp; Khách Sạn (Đại Học)</v>
      </c>
    </row>
    <row r="731" spans="1:22" s="52" customFormat="1" ht="15" x14ac:dyDescent="0.25">
      <c r="A731" s="44">
        <f t="shared" si="22"/>
        <v>720</v>
      </c>
      <c r="B731" s="45" t="s">
        <v>1456</v>
      </c>
      <c r="C731" s="45" t="s">
        <v>1457</v>
      </c>
      <c r="D731" s="46">
        <v>39374</v>
      </c>
      <c r="E731" s="47" t="s">
        <v>1783</v>
      </c>
      <c r="F731" s="48">
        <v>13</v>
      </c>
      <c r="G731" s="48">
        <v>8.69</v>
      </c>
      <c r="H731" s="48">
        <v>3.84</v>
      </c>
      <c r="I731" s="48">
        <v>16</v>
      </c>
      <c r="J731" s="48">
        <v>8.41</v>
      </c>
      <c r="K731" s="48">
        <v>3.6</v>
      </c>
      <c r="L731" s="49">
        <f>ROUND(T731,2)</f>
        <v>8.5399999999999991</v>
      </c>
      <c r="M731" s="49">
        <f>ROUND(U731,2)</f>
        <v>3.71</v>
      </c>
      <c r="N731" s="44" t="str">
        <f t="shared" si="23"/>
        <v>Xuất sắc</v>
      </c>
      <c r="O731" s="44" t="s">
        <v>23</v>
      </c>
      <c r="P731" s="50" t="s">
        <v>1758</v>
      </c>
      <c r="Q731" s="44">
        <v>100</v>
      </c>
      <c r="R731" s="47" t="s">
        <v>1794</v>
      </c>
      <c r="S731" s="47" t="s">
        <v>1757</v>
      </c>
      <c r="T731" s="49">
        <v>8.5355172413793099</v>
      </c>
      <c r="U731" s="51">
        <v>3.7075862068965519</v>
      </c>
      <c r="V731" s="47" t="str">
        <f>RIGHT(S731, LEN(S731)-7)</f>
        <v>Quản Trị Du Lịch &amp; Khách Sạn (Đại Học)</v>
      </c>
    </row>
    <row r="732" spans="1:22" s="52" customFormat="1" ht="15" x14ac:dyDescent="0.25">
      <c r="A732" s="44">
        <f t="shared" si="22"/>
        <v>721</v>
      </c>
      <c r="B732" s="45" t="s">
        <v>1458</v>
      </c>
      <c r="C732" s="45" t="s">
        <v>1459</v>
      </c>
      <c r="D732" s="46">
        <v>39386</v>
      </c>
      <c r="E732" s="47" t="s">
        <v>1785</v>
      </c>
      <c r="F732" s="48">
        <v>13</v>
      </c>
      <c r="G732" s="48">
        <v>7.31</v>
      </c>
      <c r="H732" s="48">
        <v>3.17</v>
      </c>
      <c r="I732" s="48">
        <v>16</v>
      </c>
      <c r="J732" s="48">
        <v>4.72</v>
      </c>
      <c r="K732" s="48">
        <v>1.77</v>
      </c>
      <c r="L732" s="49">
        <f>ROUND(T732,2)</f>
        <v>5.88</v>
      </c>
      <c r="M732" s="49">
        <f>ROUND(U732,2)</f>
        <v>2.4</v>
      </c>
      <c r="N732" s="44" t="str">
        <f t="shared" si="23"/>
        <v>Trung Bình</v>
      </c>
      <c r="O732" s="44" t="s">
        <v>23</v>
      </c>
      <c r="P732" s="50"/>
      <c r="Q732" s="44">
        <v>90</v>
      </c>
      <c r="R732" s="47" t="s">
        <v>1797</v>
      </c>
      <c r="S732" s="47" t="s">
        <v>1757</v>
      </c>
      <c r="T732" s="49">
        <v>5.8810344827586212</v>
      </c>
      <c r="U732" s="51">
        <v>2.3975862068965519</v>
      </c>
      <c r="V732" s="47" t="str">
        <f>RIGHT(S732, LEN(S732)-7)</f>
        <v>Quản Trị Du Lịch &amp; Khách Sạn (Đại Học)</v>
      </c>
    </row>
    <row r="733" spans="1:22" s="52" customFormat="1" ht="15" x14ac:dyDescent="0.25">
      <c r="A733" s="44">
        <f t="shared" si="22"/>
        <v>722</v>
      </c>
      <c r="B733" s="45" t="s">
        <v>1460</v>
      </c>
      <c r="C733" s="45" t="s">
        <v>1461</v>
      </c>
      <c r="D733" s="46">
        <v>39398</v>
      </c>
      <c r="E733" s="47" t="s">
        <v>1783</v>
      </c>
      <c r="F733" s="48">
        <v>13</v>
      </c>
      <c r="G733" s="48">
        <v>8.25</v>
      </c>
      <c r="H733" s="48">
        <v>3.61</v>
      </c>
      <c r="I733" s="48">
        <v>16</v>
      </c>
      <c r="J733" s="48">
        <v>7.63</v>
      </c>
      <c r="K733" s="48">
        <v>3.24</v>
      </c>
      <c r="L733" s="49">
        <f>ROUND(T733,2)</f>
        <v>7.91</v>
      </c>
      <c r="M733" s="49">
        <f>ROUND(U733,2)</f>
        <v>3.41</v>
      </c>
      <c r="N733" s="44" t="str">
        <f t="shared" si="23"/>
        <v>Giỏi</v>
      </c>
      <c r="O733" s="44" t="s">
        <v>63</v>
      </c>
      <c r="P733" s="50"/>
      <c r="Q733" s="44">
        <v>50</v>
      </c>
      <c r="R733" s="47" t="s">
        <v>1794</v>
      </c>
      <c r="S733" s="47" t="s">
        <v>1757</v>
      </c>
      <c r="T733" s="49">
        <v>7.9079310344827585</v>
      </c>
      <c r="U733" s="51">
        <v>3.4058620689655177</v>
      </c>
      <c r="V733" s="47" t="str">
        <f>RIGHT(S733, LEN(S733)-7)</f>
        <v>Quản Trị Du Lịch &amp; Khách Sạn (Đại Học)</v>
      </c>
    </row>
    <row r="734" spans="1:22" s="52" customFormat="1" ht="15" x14ac:dyDescent="0.25">
      <c r="A734" s="44">
        <f t="shared" si="22"/>
        <v>723</v>
      </c>
      <c r="B734" s="45" t="s">
        <v>1462</v>
      </c>
      <c r="C734" s="45" t="s">
        <v>1463</v>
      </c>
      <c r="D734" s="46">
        <v>39090</v>
      </c>
      <c r="E734" s="47" t="s">
        <v>1785</v>
      </c>
      <c r="F734" s="48">
        <v>13</v>
      </c>
      <c r="G734" s="48">
        <v>7.14</v>
      </c>
      <c r="H734" s="48">
        <v>2.99</v>
      </c>
      <c r="I734" s="48">
        <v>16</v>
      </c>
      <c r="J734" s="48">
        <v>7.63</v>
      </c>
      <c r="K734" s="48">
        <v>3.16</v>
      </c>
      <c r="L734" s="49">
        <f>ROUND(T734,2)</f>
        <v>7.41</v>
      </c>
      <c r="M734" s="49">
        <f>ROUND(U734,2)</f>
        <v>3.08</v>
      </c>
      <c r="N734" s="44" t="str">
        <f t="shared" si="23"/>
        <v>Khá</v>
      </c>
      <c r="O734" s="44" t="s">
        <v>23</v>
      </c>
      <c r="P734" s="50"/>
      <c r="Q734" s="44">
        <v>90</v>
      </c>
      <c r="R734" s="47" t="s">
        <v>1797</v>
      </c>
      <c r="S734" s="47" t="s">
        <v>1757</v>
      </c>
      <c r="T734" s="49">
        <v>7.4103448275862061</v>
      </c>
      <c r="U734" s="51">
        <v>3.0837931034482762</v>
      </c>
      <c r="V734" s="47" t="str">
        <f>RIGHT(S734, LEN(S734)-7)</f>
        <v>Quản Trị Du Lịch &amp; Khách Sạn (Đại Học)</v>
      </c>
    </row>
    <row r="735" spans="1:22" s="52" customFormat="1" ht="15" x14ac:dyDescent="0.25">
      <c r="A735" s="44">
        <f t="shared" si="22"/>
        <v>724</v>
      </c>
      <c r="B735" s="45" t="s">
        <v>1464</v>
      </c>
      <c r="C735" s="45" t="s">
        <v>1465</v>
      </c>
      <c r="D735" s="46">
        <v>39198</v>
      </c>
      <c r="E735" s="47" t="s">
        <v>1784</v>
      </c>
      <c r="F735" s="48">
        <v>13</v>
      </c>
      <c r="G735" s="48">
        <v>7.37</v>
      </c>
      <c r="H735" s="48">
        <v>3.12</v>
      </c>
      <c r="I735" s="48">
        <v>16</v>
      </c>
      <c r="J735" s="48">
        <v>7.08</v>
      </c>
      <c r="K735" s="48">
        <v>2.94</v>
      </c>
      <c r="L735" s="49">
        <f>ROUND(T735,2)</f>
        <v>7.21</v>
      </c>
      <c r="M735" s="49">
        <f>ROUND(U735,2)</f>
        <v>3.02</v>
      </c>
      <c r="N735" s="44" t="str">
        <f t="shared" si="23"/>
        <v>Khá</v>
      </c>
      <c r="O735" s="44" t="s">
        <v>21</v>
      </c>
      <c r="P735" s="50"/>
      <c r="Q735" s="44">
        <v>85</v>
      </c>
      <c r="R735" s="47" t="s">
        <v>1796</v>
      </c>
      <c r="S735" s="47" t="s">
        <v>1757</v>
      </c>
      <c r="T735" s="49">
        <v>7.21</v>
      </c>
      <c r="U735" s="51">
        <v>3.0206896551724136</v>
      </c>
      <c r="V735" s="47" t="str">
        <f>RIGHT(S735, LEN(S735)-7)</f>
        <v>Quản Trị Du Lịch &amp; Khách Sạn (Đại Học)</v>
      </c>
    </row>
    <row r="736" spans="1:22" s="52" customFormat="1" ht="15" x14ac:dyDescent="0.25">
      <c r="A736" s="44">
        <f t="shared" si="22"/>
        <v>725</v>
      </c>
      <c r="B736" s="45" t="s">
        <v>1466</v>
      </c>
      <c r="C736" s="45" t="s">
        <v>1467</v>
      </c>
      <c r="D736" s="46">
        <v>38950</v>
      </c>
      <c r="E736" s="47" t="s">
        <v>1783</v>
      </c>
      <c r="F736" s="48">
        <v>15</v>
      </c>
      <c r="G736" s="48">
        <v>4.57</v>
      </c>
      <c r="H736" s="48">
        <v>1.42</v>
      </c>
      <c r="I736" s="48">
        <v>17</v>
      </c>
      <c r="J736" s="48">
        <v>1.28</v>
      </c>
      <c r="K736" s="48">
        <v>0.28999999999999998</v>
      </c>
      <c r="L736" s="49">
        <f>ROUND(T736,2)</f>
        <v>2.82</v>
      </c>
      <c r="M736" s="49">
        <f>ROUND(U736,2)</f>
        <v>0.82</v>
      </c>
      <c r="N736" s="44" t="str">
        <f t="shared" si="23"/>
        <v>Yếu</v>
      </c>
      <c r="O736" s="44" t="e">
        <v>#N/A</v>
      </c>
      <c r="P736" s="50"/>
      <c r="Q736" s="44" t="e">
        <v>#N/A</v>
      </c>
      <c r="R736" s="47" t="s">
        <v>1794</v>
      </c>
      <c r="S736" s="47" t="s">
        <v>1757</v>
      </c>
      <c r="T736" s="49">
        <v>2.8221875000000005</v>
      </c>
      <c r="U736" s="51">
        <v>0.8196874999999999</v>
      </c>
      <c r="V736" s="47" t="str">
        <f>RIGHT(S736, LEN(S736)-7)</f>
        <v>Quản Trị Du Lịch &amp; Khách Sạn (Đại Học)</v>
      </c>
    </row>
    <row r="737" spans="1:22" s="52" customFormat="1" ht="15" x14ac:dyDescent="0.25">
      <c r="A737" s="44">
        <f t="shared" si="22"/>
        <v>726</v>
      </c>
      <c r="B737" s="45" t="s">
        <v>1468</v>
      </c>
      <c r="C737" s="45" t="s">
        <v>1469</v>
      </c>
      <c r="D737" s="46">
        <v>39348</v>
      </c>
      <c r="E737" s="47" t="s">
        <v>1786</v>
      </c>
      <c r="F737" s="48">
        <v>13</v>
      </c>
      <c r="G737" s="48">
        <v>6.66</v>
      </c>
      <c r="H737" s="48">
        <v>2.74</v>
      </c>
      <c r="I737" s="48">
        <v>16</v>
      </c>
      <c r="J737" s="48">
        <v>6.67</v>
      </c>
      <c r="K737" s="48">
        <v>2.62</v>
      </c>
      <c r="L737" s="49">
        <f>ROUND(T737,2)</f>
        <v>6.67</v>
      </c>
      <c r="M737" s="49">
        <f>ROUND(U737,2)</f>
        <v>2.67</v>
      </c>
      <c r="N737" s="44" t="str">
        <f t="shared" si="23"/>
        <v>Trung Bình</v>
      </c>
      <c r="O737" s="44" t="s">
        <v>57</v>
      </c>
      <c r="P737" s="50"/>
      <c r="Q737" s="44">
        <v>72.5</v>
      </c>
      <c r="R737" s="47" t="s">
        <v>1795</v>
      </c>
      <c r="S737" s="47" t="s">
        <v>1757</v>
      </c>
      <c r="T737" s="49">
        <v>6.6655172413793107</v>
      </c>
      <c r="U737" s="51">
        <v>2.673793103448276</v>
      </c>
      <c r="V737" s="47" t="str">
        <f>RIGHT(S737, LEN(S737)-7)</f>
        <v>Quản Trị Du Lịch &amp; Khách Sạn (Đại Học)</v>
      </c>
    </row>
    <row r="738" spans="1:22" s="52" customFormat="1" ht="15" x14ac:dyDescent="0.25">
      <c r="A738" s="44">
        <f t="shared" si="22"/>
        <v>727</v>
      </c>
      <c r="B738" s="45" t="s">
        <v>1470</v>
      </c>
      <c r="C738" s="45" t="s">
        <v>1471</v>
      </c>
      <c r="D738" s="46">
        <v>39117</v>
      </c>
      <c r="E738" s="47" t="s">
        <v>1785</v>
      </c>
      <c r="F738" s="48">
        <v>13</v>
      </c>
      <c r="G738" s="48">
        <v>8.11</v>
      </c>
      <c r="H738" s="48">
        <v>3.51</v>
      </c>
      <c r="I738" s="48">
        <v>16</v>
      </c>
      <c r="J738" s="48">
        <v>6.91</v>
      </c>
      <c r="K738" s="48">
        <v>2.74</v>
      </c>
      <c r="L738" s="49">
        <f>ROUND(T738,2)</f>
        <v>7.45</v>
      </c>
      <c r="M738" s="49">
        <f>ROUND(U738,2)</f>
        <v>3.09</v>
      </c>
      <c r="N738" s="44" t="str">
        <f t="shared" si="23"/>
        <v>Khá</v>
      </c>
      <c r="O738" s="44" t="s">
        <v>23</v>
      </c>
      <c r="P738" s="50"/>
      <c r="Q738" s="44">
        <v>90</v>
      </c>
      <c r="R738" s="47" t="s">
        <v>1797</v>
      </c>
      <c r="S738" s="47" t="s">
        <v>1757</v>
      </c>
      <c r="T738" s="49">
        <v>7.4479310344827585</v>
      </c>
      <c r="U738" s="51">
        <v>3.0851724137931034</v>
      </c>
      <c r="V738" s="47" t="str">
        <f>RIGHT(S738, LEN(S738)-7)</f>
        <v>Quản Trị Du Lịch &amp; Khách Sạn (Đại Học)</v>
      </c>
    </row>
    <row r="739" spans="1:22" s="52" customFormat="1" ht="15" x14ac:dyDescent="0.25">
      <c r="A739" s="44">
        <f t="shared" si="22"/>
        <v>728</v>
      </c>
      <c r="B739" s="45" t="s">
        <v>1472</v>
      </c>
      <c r="C739" s="45" t="s">
        <v>1473</v>
      </c>
      <c r="D739" s="46">
        <v>39228</v>
      </c>
      <c r="E739" s="47" t="s">
        <v>1781</v>
      </c>
      <c r="F739" s="48">
        <v>13</v>
      </c>
      <c r="G739" s="48">
        <v>8.7200000000000006</v>
      </c>
      <c r="H739" s="48">
        <v>3.87</v>
      </c>
      <c r="I739" s="48">
        <v>16</v>
      </c>
      <c r="J739" s="48">
        <v>8.2799999999999994</v>
      </c>
      <c r="K739" s="48">
        <v>3.66</v>
      </c>
      <c r="L739" s="49">
        <f>ROUND(T739,2)</f>
        <v>8.48</v>
      </c>
      <c r="M739" s="49">
        <f>ROUND(U739,2)</f>
        <v>3.75</v>
      </c>
      <c r="N739" s="44" t="str">
        <f t="shared" si="23"/>
        <v>Xuất sắc</v>
      </c>
      <c r="O739" s="44" t="s">
        <v>23</v>
      </c>
      <c r="P739" s="50" t="s">
        <v>1758</v>
      </c>
      <c r="Q739" s="44">
        <v>90</v>
      </c>
      <c r="R739" s="47" t="s">
        <v>1795</v>
      </c>
      <c r="S739" s="47" t="s">
        <v>1757</v>
      </c>
      <c r="T739" s="49">
        <v>8.4772413793103443</v>
      </c>
      <c r="U739" s="51">
        <v>3.7541379310344829</v>
      </c>
      <c r="V739" s="47" t="str">
        <f>RIGHT(S739, LEN(S739)-7)</f>
        <v>Quản Trị Du Lịch &amp; Khách Sạn (Đại Học)</v>
      </c>
    </row>
    <row r="740" spans="1:22" s="52" customFormat="1" ht="15" x14ac:dyDescent="0.25">
      <c r="A740" s="44">
        <f t="shared" si="22"/>
        <v>729</v>
      </c>
      <c r="B740" s="45" t="s">
        <v>1474</v>
      </c>
      <c r="C740" s="45" t="s">
        <v>1475</v>
      </c>
      <c r="D740" s="46">
        <v>39249</v>
      </c>
      <c r="E740" s="47" t="s">
        <v>1787</v>
      </c>
      <c r="F740" s="48">
        <v>13</v>
      </c>
      <c r="G740" s="48">
        <v>7.55</v>
      </c>
      <c r="H740" s="48">
        <v>3.28</v>
      </c>
      <c r="I740" s="48">
        <v>16</v>
      </c>
      <c r="J740" s="48">
        <v>8.11</v>
      </c>
      <c r="K740" s="48">
        <v>3.54</v>
      </c>
      <c r="L740" s="49">
        <f>ROUND(T740,2)</f>
        <v>7.86</v>
      </c>
      <c r="M740" s="49">
        <f>ROUND(U740,2)</f>
        <v>3.42</v>
      </c>
      <c r="N740" s="44" t="str">
        <f t="shared" si="23"/>
        <v>Giỏi</v>
      </c>
      <c r="O740" s="44" t="s">
        <v>23</v>
      </c>
      <c r="P740" s="50" t="s">
        <v>1758</v>
      </c>
      <c r="Q740" s="44">
        <v>92.5</v>
      </c>
      <c r="R740" s="47" t="s">
        <v>1796</v>
      </c>
      <c r="S740" s="47" t="s">
        <v>1757</v>
      </c>
      <c r="T740" s="49">
        <v>7.8589655172413782</v>
      </c>
      <c r="U740" s="51">
        <v>3.4234482758620688</v>
      </c>
      <c r="V740" s="47" t="str">
        <f>RIGHT(S740, LEN(S740)-7)</f>
        <v>Quản Trị Du Lịch &amp; Khách Sạn (Đại Học)</v>
      </c>
    </row>
    <row r="741" spans="1:22" s="52" customFormat="1" ht="15" x14ac:dyDescent="0.25">
      <c r="A741" s="44">
        <f t="shared" si="22"/>
        <v>730</v>
      </c>
      <c r="B741" s="45" t="s">
        <v>1476</v>
      </c>
      <c r="C741" s="45" t="s">
        <v>1477</v>
      </c>
      <c r="D741" s="46">
        <v>39137</v>
      </c>
      <c r="E741" s="47" t="s">
        <v>1784</v>
      </c>
      <c r="F741" s="48">
        <v>13</v>
      </c>
      <c r="G741" s="48">
        <v>7.85</v>
      </c>
      <c r="H741" s="48">
        <v>3.38</v>
      </c>
      <c r="I741" s="48">
        <v>16</v>
      </c>
      <c r="J741" s="48">
        <v>7.52</v>
      </c>
      <c r="K741" s="48">
        <v>3.06</v>
      </c>
      <c r="L741" s="49">
        <f>ROUND(T741,2)</f>
        <v>7.67</v>
      </c>
      <c r="M741" s="49">
        <f>ROUND(U741,2)</f>
        <v>3.2</v>
      </c>
      <c r="N741" s="44" t="str">
        <f t="shared" si="23"/>
        <v>Khá</v>
      </c>
      <c r="O741" s="44" t="s">
        <v>23</v>
      </c>
      <c r="P741" s="50"/>
      <c r="Q741" s="44">
        <v>92.5</v>
      </c>
      <c r="R741" s="47" t="s">
        <v>1796</v>
      </c>
      <c r="S741" s="47" t="s">
        <v>1757</v>
      </c>
      <c r="T741" s="49">
        <v>7.6679310344827591</v>
      </c>
      <c r="U741" s="51">
        <v>3.203448275862069</v>
      </c>
      <c r="V741" s="47" t="str">
        <f>RIGHT(S741, LEN(S741)-7)</f>
        <v>Quản Trị Du Lịch &amp; Khách Sạn (Đại Học)</v>
      </c>
    </row>
    <row r="742" spans="1:22" s="52" customFormat="1" ht="15" x14ac:dyDescent="0.25">
      <c r="A742" s="44">
        <f t="shared" si="22"/>
        <v>731</v>
      </c>
      <c r="B742" s="45" t="s">
        <v>1478</v>
      </c>
      <c r="C742" s="45" t="s">
        <v>1479</v>
      </c>
      <c r="D742" s="46">
        <v>38487</v>
      </c>
      <c r="E742" s="47" t="s">
        <v>1782</v>
      </c>
      <c r="F742" s="48">
        <v>13</v>
      </c>
      <c r="G742" s="48">
        <v>5.72</v>
      </c>
      <c r="H742" s="48">
        <v>2.25</v>
      </c>
      <c r="I742" s="48">
        <v>16</v>
      </c>
      <c r="J742" s="48">
        <v>0</v>
      </c>
      <c r="K742" s="48">
        <v>0</v>
      </c>
      <c r="L742" s="49">
        <f>ROUND(T742,2)</f>
        <v>2.56</v>
      </c>
      <c r="M742" s="49">
        <f>ROUND(U742,2)</f>
        <v>1.01</v>
      </c>
      <c r="N742" s="44" t="str">
        <f t="shared" si="23"/>
        <v>Yếu</v>
      </c>
      <c r="O742" s="44" t="s">
        <v>70</v>
      </c>
      <c r="P742" s="50"/>
      <c r="Q742" s="44">
        <v>0</v>
      </c>
      <c r="R742" s="47" t="s">
        <v>1794</v>
      </c>
      <c r="S742" s="47" t="s">
        <v>1757</v>
      </c>
      <c r="T742" s="49">
        <v>2.564137931034483</v>
      </c>
      <c r="U742" s="51">
        <v>1.0086206896551724</v>
      </c>
      <c r="V742" s="47" t="str">
        <f>RIGHT(S742, LEN(S742)-7)</f>
        <v>Quản Trị Du Lịch &amp; Khách Sạn (Đại Học)</v>
      </c>
    </row>
    <row r="743" spans="1:22" s="52" customFormat="1" ht="15" x14ac:dyDescent="0.25">
      <c r="A743" s="44">
        <f t="shared" si="22"/>
        <v>732</v>
      </c>
      <c r="B743" s="45" t="s">
        <v>1480</v>
      </c>
      <c r="C743" s="45" t="s">
        <v>1481</v>
      </c>
      <c r="D743" s="46">
        <v>38829</v>
      </c>
      <c r="E743" s="47" t="s">
        <v>1781</v>
      </c>
      <c r="F743" s="48">
        <v>13</v>
      </c>
      <c r="G743" s="48">
        <v>6.59</v>
      </c>
      <c r="H743" s="48">
        <v>2.5099999999999998</v>
      </c>
      <c r="I743" s="48">
        <v>16</v>
      </c>
      <c r="J743" s="48">
        <v>6.53</v>
      </c>
      <c r="K743" s="48">
        <v>2.54</v>
      </c>
      <c r="L743" s="49">
        <f>ROUND(T743,2)</f>
        <v>6.56</v>
      </c>
      <c r="M743" s="49">
        <f>ROUND(U743,2)</f>
        <v>2.5299999999999998</v>
      </c>
      <c r="N743" s="44" t="str">
        <f t="shared" si="23"/>
        <v>Trung Bình</v>
      </c>
      <c r="O743" s="44" t="s">
        <v>62</v>
      </c>
      <c r="P743" s="50"/>
      <c r="Q743" s="44">
        <v>40</v>
      </c>
      <c r="R743" s="47" t="s">
        <v>1795</v>
      </c>
      <c r="S743" s="47" t="s">
        <v>1757</v>
      </c>
      <c r="T743" s="49">
        <v>6.5568965517241384</v>
      </c>
      <c r="U743" s="51">
        <v>2.5265517241379309</v>
      </c>
      <c r="V743" s="47" t="str">
        <f>RIGHT(S743, LEN(S743)-7)</f>
        <v>Quản Trị Du Lịch &amp; Khách Sạn (Đại Học)</v>
      </c>
    </row>
    <row r="744" spans="1:22" s="52" customFormat="1" ht="15" x14ac:dyDescent="0.25">
      <c r="A744" s="44">
        <f t="shared" si="22"/>
        <v>733</v>
      </c>
      <c r="B744" s="45" t="s">
        <v>1482</v>
      </c>
      <c r="C744" s="45" t="s">
        <v>1483</v>
      </c>
      <c r="D744" s="46">
        <v>39083</v>
      </c>
      <c r="E744" s="47" t="s">
        <v>1787</v>
      </c>
      <c r="F744" s="48">
        <v>13</v>
      </c>
      <c r="G744" s="48">
        <v>7.63</v>
      </c>
      <c r="H744" s="48">
        <v>3.3</v>
      </c>
      <c r="I744" s="48">
        <v>16</v>
      </c>
      <c r="J744" s="48">
        <v>7.68</v>
      </c>
      <c r="K744" s="48">
        <v>3.31</v>
      </c>
      <c r="L744" s="49">
        <f>ROUND(T744,2)</f>
        <v>7.66</v>
      </c>
      <c r="M744" s="49">
        <f>ROUND(U744,2)</f>
        <v>3.31</v>
      </c>
      <c r="N744" s="44" t="str">
        <f t="shared" si="23"/>
        <v>Khá</v>
      </c>
      <c r="O744" s="44" t="s">
        <v>23</v>
      </c>
      <c r="P744" s="50"/>
      <c r="Q744" s="44">
        <v>90</v>
      </c>
      <c r="R744" s="47" t="s">
        <v>1796</v>
      </c>
      <c r="S744" s="47" t="s">
        <v>1757</v>
      </c>
      <c r="T744" s="49">
        <v>7.6575862068965517</v>
      </c>
      <c r="U744" s="51">
        <v>3.3055172413793104</v>
      </c>
      <c r="V744" s="47" t="str">
        <f>RIGHT(S744, LEN(S744)-7)</f>
        <v>Quản Trị Du Lịch &amp; Khách Sạn (Đại Học)</v>
      </c>
    </row>
    <row r="745" spans="1:22" s="52" customFormat="1" ht="15" x14ac:dyDescent="0.25">
      <c r="A745" s="44">
        <f t="shared" si="22"/>
        <v>734</v>
      </c>
      <c r="B745" s="45" t="s">
        <v>1484</v>
      </c>
      <c r="C745" s="45" t="s">
        <v>1485</v>
      </c>
      <c r="D745" s="46">
        <v>39377</v>
      </c>
      <c r="E745" s="47" t="s">
        <v>1787</v>
      </c>
      <c r="F745" s="48">
        <v>13</v>
      </c>
      <c r="G745" s="48">
        <v>7.21</v>
      </c>
      <c r="H745" s="48">
        <v>3.04</v>
      </c>
      <c r="I745" s="48">
        <v>16</v>
      </c>
      <c r="J745" s="48">
        <v>7.05</v>
      </c>
      <c r="K745" s="48">
        <v>2.89</v>
      </c>
      <c r="L745" s="49">
        <f>ROUND(T745,2)</f>
        <v>7.12</v>
      </c>
      <c r="M745" s="49">
        <f>ROUND(U745,2)</f>
        <v>2.96</v>
      </c>
      <c r="N745" s="44" t="str">
        <f t="shared" si="23"/>
        <v>Khá</v>
      </c>
      <c r="O745" s="44" t="s">
        <v>21</v>
      </c>
      <c r="P745" s="50"/>
      <c r="Q745" s="44">
        <v>87.5</v>
      </c>
      <c r="R745" s="47" t="s">
        <v>1796</v>
      </c>
      <c r="S745" s="47" t="s">
        <v>1757</v>
      </c>
      <c r="T745" s="49">
        <v>7.1217241379310341</v>
      </c>
      <c r="U745" s="51">
        <v>2.9572413793103451</v>
      </c>
      <c r="V745" s="47" t="str">
        <f>RIGHT(S745, LEN(S745)-7)</f>
        <v>Quản Trị Du Lịch &amp; Khách Sạn (Đại Học)</v>
      </c>
    </row>
    <row r="746" spans="1:22" s="52" customFormat="1" ht="15" x14ac:dyDescent="0.25">
      <c r="A746" s="44">
        <f t="shared" si="22"/>
        <v>735</v>
      </c>
      <c r="B746" s="45" t="s">
        <v>1486</v>
      </c>
      <c r="C746" s="45" t="s">
        <v>1487</v>
      </c>
      <c r="D746" s="46">
        <v>39204</v>
      </c>
      <c r="E746" s="47" t="s">
        <v>1784</v>
      </c>
      <c r="F746" s="48">
        <v>13</v>
      </c>
      <c r="G746" s="48">
        <v>6.3</v>
      </c>
      <c r="H746" s="48">
        <v>2.48</v>
      </c>
      <c r="I746" s="48">
        <v>16</v>
      </c>
      <c r="J746" s="48">
        <v>8.2200000000000006</v>
      </c>
      <c r="K746" s="48">
        <v>3.54</v>
      </c>
      <c r="L746" s="49">
        <f>ROUND(T746,2)</f>
        <v>7.36</v>
      </c>
      <c r="M746" s="49">
        <f>ROUND(U746,2)</f>
        <v>3.06</v>
      </c>
      <c r="N746" s="44" t="str">
        <f t="shared" si="23"/>
        <v>Khá</v>
      </c>
      <c r="O746" s="44" t="s">
        <v>21</v>
      </c>
      <c r="P746" s="50"/>
      <c r="Q746" s="44">
        <v>87.5</v>
      </c>
      <c r="R746" s="47" t="s">
        <v>1796</v>
      </c>
      <c r="S746" s="47" t="s">
        <v>1757</v>
      </c>
      <c r="T746" s="49">
        <v>7.3593103448275867</v>
      </c>
      <c r="U746" s="51">
        <v>3.0648275862068965</v>
      </c>
      <c r="V746" s="47" t="str">
        <f>RIGHT(S746, LEN(S746)-7)</f>
        <v>Quản Trị Du Lịch &amp; Khách Sạn (Đại Học)</v>
      </c>
    </row>
    <row r="747" spans="1:22" s="52" customFormat="1" ht="15" x14ac:dyDescent="0.25">
      <c r="A747" s="44">
        <f t="shared" si="22"/>
        <v>736</v>
      </c>
      <c r="B747" s="45" t="s">
        <v>1488</v>
      </c>
      <c r="C747" s="45" t="s">
        <v>1489</v>
      </c>
      <c r="D747" s="46">
        <v>39161</v>
      </c>
      <c r="E747" s="47" t="s">
        <v>1784</v>
      </c>
      <c r="F747" s="48">
        <v>13</v>
      </c>
      <c r="G747" s="48">
        <v>7.22</v>
      </c>
      <c r="H747" s="48">
        <v>3.09</v>
      </c>
      <c r="I747" s="48">
        <v>16</v>
      </c>
      <c r="J747" s="48">
        <v>7.58</v>
      </c>
      <c r="K747" s="48">
        <v>3.2</v>
      </c>
      <c r="L747" s="49">
        <f>ROUND(T747,2)</f>
        <v>7.42</v>
      </c>
      <c r="M747" s="49">
        <f>ROUND(U747,2)</f>
        <v>3.15</v>
      </c>
      <c r="N747" s="44" t="str">
        <f t="shared" si="23"/>
        <v>Khá</v>
      </c>
      <c r="O747" s="44" t="s">
        <v>62</v>
      </c>
      <c r="P747" s="50"/>
      <c r="Q747" s="44">
        <v>37.5</v>
      </c>
      <c r="R747" s="47" t="s">
        <v>1796</v>
      </c>
      <c r="S747" s="47" t="s">
        <v>1757</v>
      </c>
      <c r="T747" s="49">
        <v>7.4186206896551719</v>
      </c>
      <c r="U747" s="51">
        <v>3.1506896551724139</v>
      </c>
      <c r="V747" s="47" t="str">
        <f>RIGHT(S747, LEN(S747)-7)</f>
        <v>Quản Trị Du Lịch &amp; Khách Sạn (Đại Học)</v>
      </c>
    </row>
    <row r="748" spans="1:22" s="52" customFormat="1" ht="15" x14ac:dyDescent="0.25">
      <c r="A748" s="44">
        <f t="shared" si="22"/>
        <v>737</v>
      </c>
      <c r="B748" s="45" t="s">
        <v>1490</v>
      </c>
      <c r="C748" s="45" t="s">
        <v>1491</v>
      </c>
      <c r="D748" s="46">
        <v>39296</v>
      </c>
      <c r="E748" s="47" t="s">
        <v>1781</v>
      </c>
      <c r="F748" s="48">
        <v>13</v>
      </c>
      <c r="G748" s="48">
        <v>7.56</v>
      </c>
      <c r="H748" s="48">
        <v>3.22</v>
      </c>
      <c r="I748" s="48">
        <v>16</v>
      </c>
      <c r="J748" s="48">
        <v>5.58</v>
      </c>
      <c r="K748" s="48">
        <v>1.92</v>
      </c>
      <c r="L748" s="49">
        <f>ROUND(T748,2)</f>
        <v>6.47</v>
      </c>
      <c r="M748" s="49">
        <f>ROUND(U748,2)</f>
        <v>2.5</v>
      </c>
      <c r="N748" s="44" t="str">
        <f t="shared" si="23"/>
        <v>Trung Bình</v>
      </c>
      <c r="O748" s="44" t="s">
        <v>57</v>
      </c>
      <c r="P748" s="50"/>
      <c r="Q748" s="44">
        <v>75</v>
      </c>
      <c r="R748" s="47" t="s">
        <v>1795</v>
      </c>
      <c r="S748" s="47" t="s">
        <v>1757</v>
      </c>
      <c r="T748" s="49">
        <v>6.4675862068965522</v>
      </c>
      <c r="U748" s="51">
        <v>2.5027586206896553</v>
      </c>
      <c r="V748" s="47" t="str">
        <f>RIGHT(S748, LEN(S748)-7)</f>
        <v>Quản Trị Du Lịch &amp; Khách Sạn (Đại Học)</v>
      </c>
    </row>
    <row r="749" spans="1:22" s="52" customFormat="1" ht="15" x14ac:dyDescent="0.25">
      <c r="A749" s="44">
        <f t="shared" si="22"/>
        <v>738</v>
      </c>
      <c r="B749" s="45" t="s">
        <v>1492</v>
      </c>
      <c r="C749" s="45" t="s">
        <v>1493</v>
      </c>
      <c r="D749" s="46">
        <v>38931</v>
      </c>
      <c r="E749" s="47" t="s">
        <v>1784</v>
      </c>
      <c r="F749" s="48">
        <v>9</v>
      </c>
      <c r="G749" s="48">
        <v>0</v>
      </c>
      <c r="H749" s="48">
        <v>0</v>
      </c>
      <c r="I749" s="48">
        <v>14</v>
      </c>
      <c r="J749" s="48">
        <v>4.4800000000000004</v>
      </c>
      <c r="K749" s="48">
        <v>1.5</v>
      </c>
      <c r="L749" s="49">
        <f>ROUND(T749,2)</f>
        <v>2.73</v>
      </c>
      <c r="M749" s="49">
        <f>ROUND(U749,2)</f>
        <v>0.91</v>
      </c>
      <c r="N749" s="44" t="str">
        <f t="shared" si="23"/>
        <v>Yếu</v>
      </c>
      <c r="O749" s="44" t="s">
        <v>62</v>
      </c>
      <c r="P749" s="50"/>
      <c r="Q749" s="44">
        <v>37.5</v>
      </c>
      <c r="R749" s="47" t="s">
        <v>1796</v>
      </c>
      <c r="S749" s="47" t="s">
        <v>1757</v>
      </c>
      <c r="T749" s="49">
        <v>2.7269565217391305</v>
      </c>
      <c r="U749" s="51">
        <v>0.91304347826086951</v>
      </c>
      <c r="V749" s="47" t="str">
        <f>RIGHT(S749, LEN(S749)-7)</f>
        <v>Quản Trị Du Lịch &amp; Khách Sạn (Đại Học)</v>
      </c>
    </row>
    <row r="750" spans="1:22" s="52" customFormat="1" ht="15" x14ac:dyDescent="0.25">
      <c r="A750" s="44">
        <f t="shared" si="22"/>
        <v>739</v>
      </c>
      <c r="B750" s="45" t="s">
        <v>1494</v>
      </c>
      <c r="C750" s="45" t="s">
        <v>1495</v>
      </c>
      <c r="D750" s="46">
        <v>39370</v>
      </c>
      <c r="E750" s="47" t="s">
        <v>1782</v>
      </c>
      <c r="F750" s="48">
        <v>13</v>
      </c>
      <c r="G750" s="48">
        <v>8.16</v>
      </c>
      <c r="H750" s="48">
        <v>3.53</v>
      </c>
      <c r="I750" s="48">
        <v>17</v>
      </c>
      <c r="J750" s="48">
        <v>8.17</v>
      </c>
      <c r="K750" s="48">
        <v>3.43</v>
      </c>
      <c r="L750" s="49">
        <f>ROUND(T750,2)</f>
        <v>8.17</v>
      </c>
      <c r="M750" s="49">
        <f>ROUND(U750,2)</f>
        <v>3.47</v>
      </c>
      <c r="N750" s="44" t="str">
        <f t="shared" si="23"/>
        <v>Giỏi</v>
      </c>
      <c r="O750" s="44" t="s">
        <v>23</v>
      </c>
      <c r="P750" s="50" t="s">
        <v>1758</v>
      </c>
      <c r="Q750" s="44">
        <v>90</v>
      </c>
      <c r="R750" s="47" t="s">
        <v>1794</v>
      </c>
      <c r="S750" s="47" t="s">
        <v>1757</v>
      </c>
      <c r="T750" s="49">
        <v>8.1656666666666649</v>
      </c>
      <c r="U750" s="51">
        <v>3.4733333333333336</v>
      </c>
      <c r="V750" s="47" t="str">
        <f>RIGHT(S750, LEN(S750)-7)</f>
        <v>Quản Trị Du Lịch &amp; Khách Sạn (Đại Học)</v>
      </c>
    </row>
    <row r="751" spans="1:22" s="52" customFormat="1" ht="15" x14ac:dyDescent="0.25">
      <c r="A751" s="44">
        <f t="shared" si="22"/>
        <v>740</v>
      </c>
      <c r="B751" s="45" t="s">
        <v>1496</v>
      </c>
      <c r="C751" s="45" t="s">
        <v>1497</v>
      </c>
      <c r="D751" s="46">
        <v>39205</v>
      </c>
      <c r="E751" s="47" t="s">
        <v>1781</v>
      </c>
      <c r="F751" s="48">
        <v>11</v>
      </c>
      <c r="G751" s="48">
        <v>7.35</v>
      </c>
      <c r="H751" s="48">
        <v>3.08</v>
      </c>
      <c r="I751" s="48">
        <v>17</v>
      </c>
      <c r="J751" s="48">
        <v>7.47</v>
      </c>
      <c r="K751" s="48">
        <v>3.11</v>
      </c>
      <c r="L751" s="49">
        <f>ROUND(T751,2)</f>
        <v>7.42</v>
      </c>
      <c r="M751" s="49">
        <f>ROUND(U751,2)</f>
        <v>3.1</v>
      </c>
      <c r="N751" s="44" t="str">
        <f t="shared" si="23"/>
        <v>Khá</v>
      </c>
      <c r="O751" s="44" t="s">
        <v>23</v>
      </c>
      <c r="P751" s="50"/>
      <c r="Q751" s="44">
        <v>93</v>
      </c>
      <c r="R751" s="47" t="s">
        <v>1795</v>
      </c>
      <c r="S751" s="47" t="s">
        <v>1757</v>
      </c>
      <c r="T751" s="49">
        <v>7.4228571428571417</v>
      </c>
      <c r="U751" s="51">
        <v>3.0982142857142856</v>
      </c>
      <c r="V751" s="47" t="str">
        <f>RIGHT(S751, LEN(S751)-7)</f>
        <v>Quản Trị Du Lịch &amp; Khách Sạn (Đại Học)</v>
      </c>
    </row>
    <row r="752" spans="1:22" s="52" customFormat="1" ht="15" x14ac:dyDescent="0.25">
      <c r="A752" s="44">
        <f t="shared" si="22"/>
        <v>741</v>
      </c>
      <c r="B752" s="45" t="s">
        <v>1498</v>
      </c>
      <c r="C752" s="45" t="s">
        <v>1499</v>
      </c>
      <c r="D752" s="46">
        <v>38924</v>
      </c>
      <c r="E752" s="47" t="s">
        <v>1782</v>
      </c>
      <c r="F752" s="48">
        <v>17</v>
      </c>
      <c r="G752" s="48">
        <v>2.1800000000000002</v>
      </c>
      <c r="H752" s="48">
        <v>0.74</v>
      </c>
      <c r="I752" s="48">
        <v>19</v>
      </c>
      <c r="J752" s="48">
        <v>1.53</v>
      </c>
      <c r="K752" s="48">
        <v>0.56000000000000005</v>
      </c>
      <c r="L752" s="49">
        <f>ROUND(T752,2)</f>
        <v>1.84</v>
      </c>
      <c r="M752" s="49">
        <f>ROUND(U752,2)</f>
        <v>0.65</v>
      </c>
      <c r="N752" s="44" t="str">
        <f t="shared" si="23"/>
        <v>Yếu</v>
      </c>
      <c r="O752" s="44" t="s">
        <v>70</v>
      </c>
      <c r="P752" s="50"/>
      <c r="Q752" s="44">
        <v>0</v>
      </c>
      <c r="R752" s="47" t="s">
        <v>1794</v>
      </c>
      <c r="S752" s="47" t="s">
        <v>1757</v>
      </c>
      <c r="T752" s="49">
        <v>1.8369444444444443</v>
      </c>
      <c r="U752" s="51">
        <v>0.64500000000000002</v>
      </c>
      <c r="V752" s="47" t="str">
        <f>RIGHT(S752, LEN(S752)-7)</f>
        <v>Quản Trị Du Lịch &amp; Khách Sạn (Đại Học)</v>
      </c>
    </row>
    <row r="753" spans="1:22" s="52" customFormat="1" ht="15" x14ac:dyDescent="0.25">
      <c r="A753" s="44">
        <f t="shared" si="22"/>
        <v>742</v>
      </c>
      <c r="B753" s="45" t="s">
        <v>1500</v>
      </c>
      <c r="C753" s="45" t="s">
        <v>1501</v>
      </c>
      <c r="D753" s="46">
        <v>39388</v>
      </c>
      <c r="E753" s="47" t="s">
        <v>1786</v>
      </c>
      <c r="F753" s="48">
        <v>13</v>
      </c>
      <c r="G753" s="48">
        <v>8.3000000000000007</v>
      </c>
      <c r="H753" s="48">
        <v>3.68</v>
      </c>
      <c r="I753" s="48">
        <v>16</v>
      </c>
      <c r="J753" s="48">
        <v>7.24</v>
      </c>
      <c r="K753" s="48">
        <v>3.04</v>
      </c>
      <c r="L753" s="49">
        <f>ROUND(T753,2)</f>
        <v>7.72</v>
      </c>
      <c r="M753" s="49">
        <f>ROUND(U753,2)</f>
        <v>3.33</v>
      </c>
      <c r="N753" s="44" t="str">
        <f t="shared" si="23"/>
        <v>Khá</v>
      </c>
      <c r="O753" s="44" t="s">
        <v>62</v>
      </c>
      <c r="P753" s="50"/>
      <c r="Q753" s="44">
        <v>45</v>
      </c>
      <c r="R753" s="47" t="s">
        <v>1795</v>
      </c>
      <c r="S753" s="47" t="s">
        <v>1757</v>
      </c>
      <c r="T753" s="49">
        <v>7.7151724137931037</v>
      </c>
      <c r="U753" s="51">
        <v>3.326896551724138</v>
      </c>
      <c r="V753" s="47" t="str">
        <f>RIGHT(S753, LEN(S753)-7)</f>
        <v>Quản Trị Du Lịch &amp; Khách Sạn (Đại Học)</v>
      </c>
    </row>
    <row r="754" spans="1:22" s="52" customFormat="1" ht="15" x14ac:dyDescent="0.25">
      <c r="A754" s="44">
        <f t="shared" si="22"/>
        <v>743</v>
      </c>
      <c r="B754" s="45" t="s">
        <v>1502</v>
      </c>
      <c r="C754" s="45" t="s">
        <v>1503</v>
      </c>
      <c r="D754" s="46">
        <v>39233</v>
      </c>
      <c r="E754" s="47" t="s">
        <v>1785</v>
      </c>
      <c r="F754" s="48">
        <v>13</v>
      </c>
      <c r="G754" s="48">
        <v>6.8</v>
      </c>
      <c r="H754" s="48">
        <v>2.76</v>
      </c>
      <c r="I754" s="48">
        <v>16</v>
      </c>
      <c r="J754" s="48">
        <v>6.62</v>
      </c>
      <c r="K754" s="48">
        <v>2.5499999999999998</v>
      </c>
      <c r="L754" s="49">
        <f>ROUND(T754,2)</f>
        <v>6.7</v>
      </c>
      <c r="M754" s="49">
        <f>ROUND(U754,2)</f>
        <v>2.64</v>
      </c>
      <c r="N754" s="44" t="str">
        <f t="shared" si="23"/>
        <v>Trung Bình</v>
      </c>
      <c r="O754" s="44" t="s">
        <v>23</v>
      </c>
      <c r="P754" s="50"/>
      <c r="Q754" s="44">
        <v>90</v>
      </c>
      <c r="R754" s="47" t="s">
        <v>1797</v>
      </c>
      <c r="S754" s="47" t="s">
        <v>1757</v>
      </c>
      <c r="T754" s="49">
        <v>6.7006896551724138</v>
      </c>
      <c r="U754" s="51">
        <v>2.6441379310344826</v>
      </c>
      <c r="V754" s="47" t="str">
        <f>RIGHT(S754, LEN(S754)-7)</f>
        <v>Quản Trị Du Lịch &amp; Khách Sạn (Đại Học)</v>
      </c>
    </row>
    <row r="755" spans="1:22" s="52" customFormat="1" ht="15" x14ac:dyDescent="0.25">
      <c r="A755" s="44">
        <f t="shared" si="22"/>
        <v>744</v>
      </c>
      <c r="B755" s="45" t="s">
        <v>1504</v>
      </c>
      <c r="C755" s="45" t="s">
        <v>1505</v>
      </c>
      <c r="D755" s="46">
        <v>39210</v>
      </c>
      <c r="E755" s="47" t="s">
        <v>1787</v>
      </c>
      <c r="F755" s="48">
        <v>13</v>
      </c>
      <c r="G755" s="48">
        <v>7.1</v>
      </c>
      <c r="H755" s="48">
        <v>2.95</v>
      </c>
      <c r="I755" s="48">
        <v>16</v>
      </c>
      <c r="J755" s="48">
        <v>3.41</v>
      </c>
      <c r="K755" s="48">
        <v>1.17</v>
      </c>
      <c r="L755" s="49">
        <f>ROUND(T755,2)</f>
        <v>5.0599999999999996</v>
      </c>
      <c r="M755" s="49">
        <f>ROUND(U755,2)</f>
        <v>1.97</v>
      </c>
      <c r="N755" s="44" t="str">
        <f t="shared" si="23"/>
        <v>Yếu</v>
      </c>
      <c r="O755" s="44" t="s">
        <v>62</v>
      </c>
      <c r="P755" s="50"/>
      <c r="Q755" s="44">
        <v>45</v>
      </c>
      <c r="R755" s="47" t="s">
        <v>1796</v>
      </c>
      <c r="S755" s="47" t="s">
        <v>1757</v>
      </c>
      <c r="T755" s="49">
        <v>5.064137931034483</v>
      </c>
      <c r="U755" s="51">
        <v>1.9679310344827585</v>
      </c>
      <c r="V755" s="47" t="str">
        <f>RIGHT(S755, LEN(S755)-7)</f>
        <v>Quản Trị Du Lịch &amp; Khách Sạn (Đại Học)</v>
      </c>
    </row>
    <row r="756" spans="1:22" s="52" customFormat="1" ht="15" x14ac:dyDescent="0.25">
      <c r="A756" s="44">
        <f t="shared" si="22"/>
        <v>745</v>
      </c>
      <c r="B756" s="45" t="s">
        <v>1506</v>
      </c>
      <c r="C756" s="45" t="s">
        <v>1507</v>
      </c>
      <c r="D756" s="46">
        <v>39115</v>
      </c>
      <c r="E756" s="47" t="s">
        <v>1787</v>
      </c>
      <c r="F756" s="48">
        <v>13</v>
      </c>
      <c r="G756" s="48">
        <v>7.89</v>
      </c>
      <c r="H756" s="48">
        <v>3.4</v>
      </c>
      <c r="I756" s="48">
        <v>19</v>
      </c>
      <c r="J756" s="48">
        <v>7.76</v>
      </c>
      <c r="K756" s="48">
        <v>3.29</v>
      </c>
      <c r="L756" s="49">
        <f>ROUND(T756,2)</f>
        <v>7.81</v>
      </c>
      <c r="M756" s="49">
        <f>ROUND(U756,2)</f>
        <v>3.33</v>
      </c>
      <c r="N756" s="44" t="str">
        <f t="shared" si="23"/>
        <v>Khá</v>
      </c>
      <c r="O756" s="44" t="s">
        <v>23</v>
      </c>
      <c r="P756" s="50"/>
      <c r="Q756" s="44">
        <v>92.5</v>
      </c>
      <c r="R756" s="47" t="s">
        <v>1796</v>
      </c>
      <c r="S756" s="47" t="s">
        <v>1757</v>
      </c>
      <c r="T756" s="49">
        <v>7.8128124999999997</v>
      </c>
      <c r="U756" s="51">
        <v>3.3346874999999998</v>
      </c>
      <c r="V756" s="47" t="str">
        <f>RIGHT(S756, LEN(S756)-7)</f>
        <v>Quản Trị Du Lịch &amp; Khách Sạn (Đại Học)</v>
      </c>
    </row>
    <row r="757" spans="1:22" s="52" customFormat="1" ht="15" x14ac:dyDescent="0.25">
      <c r="A757" s="44">
        <f t="shared" si="22"/>
        <v>746</v>
      </c>
      <c r="B757" s="45" t="s">
        <v>1508</v>
      </c>
      <c r="C757" s="45" t="s">
        <v>1509</v>
      </c>
      <c r="D757" s="46">
        <v>39391</v>
      </c>
      <c r="E757" s="47" t="s">
        <v>1785</v>
      </c>
      <c r="F757" s="48">
        <v>13</v>
      </c>
      <c r="G757" s="48">
        <v>8.5399999999999991</v>
      </c>
      <c r="H757" s="48">
        <v>3.69</v>
      </c>
      <c r="I757" s="48">
        <v>16</v>
      </c>
      <c r="J757" s="48">
        <v>8.6300000000000008</v>
      </c>
      <c r="K757" s="48">
        <v>3.71</v>
      </c>
      <c r="L757" s="49">
        <f>ROUND(T757,2)</f>
        <v>8.59</v>
      </c>
      <c r="M757" s="49">
        <f>ROUND(U757,2)</f>
        <v>3.7</v>
      </c>
      <c r="N757" s="44" t="str">
        <f t="shared" si="23"/>
        <v>Xuất sắc</v>
      </c>
      <c r="O757" s="44" t="s">
        <v>23</v>
      </c>
      <c r="P757" s="50" t="s">
        <v>1758</v>
      </c>
      <c r="Q757" s="44">
        <v>90</v>
      </c>
      <c r="R757" s="47" t="s">
        <v>1797</v>
      </c>
      <c r="S757" s="47" t="s">
        <v>1757</v>
      </c>
      <c r="T757" s="49">
        <v>8.5896551724137922</v>
      </c>
      <c r="U757" s="51">
        <v>3.7010344827586206</v>
      </c>
      <c r="V757" s="47" t="str">
        <f>RIGHT(S757, LEN(S757)-7)</f>
        <v>Quản Trị Du Lịch &amp; Khách Sạn (Đại Học)</v>
      </c>
    </row>
    <row r="758" spans="1:22" s="52" customFormat="1" ht="15" x14ac:dyDescent="0.25">
      <c r="A758" s="44">
        <f t="shared" si="22"/>
        <v>747</v>
      </c>
      <c r="B758" s="45" t="s">
        <v>1510</v>
      </c>
      <c r="C758" s="45" t="s">
        <v>1511</v>
      </c>
      <c r="D758" s="46">
        <v>39030</v>
      </c>
      <c r="E758" s="47" t="s">
        <v>1785</v>
      </c>
      <c r="F758" s="48">
        <v>13</v>
      </c>
      <c r="G758" s="48">
        <v>8.07</v>
      </c>
      <c r="H758" s="48">
        <v>3.48</v>
      </c>
      <c r="I758" s="48">
        <v>16</v>
      </c>
      <c r="J758" s="48">
        <v>7.21</v>
      </c>
      <c r="K758" s="48">
        <v>2.91</v>
      </c>
      <c r="L758" s="49">
        <f>ROUND(T758,2)</f>
        <v>7.6</v>
      </c>
      <c r="M758" s="49">
        <f>ROUND(U758,2)</f>
        <v>3.17</v>
      </c>
      <c r="N758" s="44" t="str">
        <f t="shared" si="23"/>
        <v>Khá</v>
      </c>
      <c r="O758" s="44" t="s">
        <v>62</v>
      </c>
      <c r="P758" s="50"/>
      <c r="Q758" s="44">
        <v>45</v>
      </c>
      <c r="R758" s="47" t="s">
        <v>1797</v>
      </c>
      <c r="S758" s="47" t="s">
        <v>1757</v>
      </c>
      <c r="T758" s="49">
        <v>7.5955172413793095</v>
      </c>
      <c r="U758" s="51">
        <v>3.1655172413793107</v>
      </c>
      <c r="V758" s="47" t="str">
        <f>RIGHT(S758, LEN(S758)-7)</f>
        <v>Quản Trị Du Lịch &amp; Khách Sạn (Đại Học)</v>
      </c>
    </row>
    <row r="759" spans="1:22" s="52" customFormat="1" ht="15" x14ac:dyDescent="0.25">
      <c r="A759" s="44">
        <f t="shared" si="22"/>
        <v>748</v>
      </c>
      <c r="B759" s="45" t="s">
        <v>1512</v>
      </c>
      <c r="C759" s="45" t="s">
        <v>1513</v>
      </c>
      <c r="D759" s="46">
        <v>39302</v>
      </c>
      <c r="E759" s="47" t="s">
        <v>1786</v>
      </c>
      <c r="F759" s="48">
        <v>13</v>
      </c>
      <c r="G759" s="48">
        <v>7.42</v>
      </c>
      <c r="H759" s="48">
        <v>3.09</v>
      </c>
      <c r="I759" s="48">
        <v>16</v>
      </c>
      <c r="J759" s="48">
        <v>7.15</v>
      </c>
      <c r="K759" s="48">
        <v>3</v>
      </c>
      <c r="L759" s="49">
        <f>ROUND(T759,2)</f>
        <v>7.27</v>
      </c>
      <c r="M759" s="49">
        <f>ROUND(U759,2)</f>
        <v>3.04</v>
      </c>
      <c r="N759" s="44" t="str">
        <f t="shared" si="23"/>
        <v>Khá</v>
      </c>
      <c r="O759" s="44" t="s">
        <v>21</v>
      </c>
      <c r="P759" s="50"/>
      <c r="Q759" s="44">
        <v>85</v>
      </c>
      <c r="R759" s="47" t="s">
        <v>1795</v>
      </c>
      <c r="S759" s="47" t="s">
        <v>1757</v>
      </c>
      <c r="T759" s="49">
        <v>7.2710344827586209</v>
      </c>
      <c r="U759" s="51">
        <v>3.0403448275862068</v>
      </c>
      <c r="V759" s="47" t="str">
        <f>RIGHT(S759, LEN(S759)-7)</f>
        <v>Quản Trị Du Lịch &amp; Khách Sạn (Đại Học)</v>
      </c>
    </row>
    <row r="760" spans="1:22" s="52" customFormat="1" ht="15" x14ac:dyDescent="0.25">
      <c r="A760" s="44">
        <f t="shared" si="22"/>
        <v>749</v>
      </c>
      <c r="B760" s="45" t="s">
        <v>1514</v>
      </c>
      <c r="C760" s="45" t="s">
        <v>1515</v>
      </c>
      <c r="D760" s="46">
        <v>39353</v>
      </c>
      <c r="E760" s="47" t="s">
        <v>1784</v>
      </c>
      <c r="F760" s="48">
        <v>13</v>
      </c>
      <c r="G760" s="48">
        <v>7.3</v>
      </c>
      <c r="H760" s="48">
        <v>3.04</v>
      </c>
      <c r="I760" s="48">
        <v>16</v>
      </c>
      <c r="J760" s="48">
        <v>8.5399999999999991</v>
      </c>
      <c r="K760" s="48">
        <v>3.64</v>
      </c>
      <c r="L760" s="49">
        <f>ROUND(T760,2)</f>
        <v>7.98</v>
      </c>
      <c r="M760" s="49">
        <f>ROUND(U760,2)</f>
        <v>3.37</v>
      </c>
      <c r="N760" s="44" t="str">
        <f t="shared" si="23"/>
        <v>Giỏi</v>
      </c>
      <c r="O760" s="44" t="s">
        <v>21</v>
      </c>
      <c r="P760" s="50" t="s">
        <v>1758</v>
      </c>
      <c r="Q760" s="44">
        <v>87.5</v>
      </c>
      <c r="R760" s="47" t="s">
        <v>1796</v>
      </c>
      <c r="S760" s="47" t="s">
        <v>1757</v>
      </c>
      <c r="T760" s="49">
        <v>7.9841379310344811</v>
      </c>
      <c r="U760" s="51">
        <v>3.3710344827586209</v>
      </c>
      <c r="V760" s="47" t="str">
        <f>RIGHT(S760, LEN(S760)-7)</f>
        <v>Quản Trị Du Lịch &amp; Khách Sạn (Đại Học)</v>
      </c>
    </row>
    <row r="761" spans="1:22" s="52" customFormat="1" ht="15" x14ac:dyDescent="0.25">
      <c r="A761" s="44">
        <f t="shared" si="22"/>
        <v>750</v>
      </c>
      <c r="B761" s="45" t="s">
        <v>1516</v>
      </c>
      <c r="C761" s="45" t="s">
        <v>1517</v>
      </c>
      <c r="D761" s="46">
        <v>39181</v>
      </c>
      <c r="E761" s="47" t="s">
        <v>1784</v>
      </c>
      <c r="F761" s="48">
        <v>13</v>
      </c>
      <c r="G761" s="48">
        <v>8.18</v>
      </c>
      <c r="H761" s="48">
        <v>3.48</v>
      </c>
      <c r="I761" s="48">
        <v>16</v>
      </c>
      <c r="J761" s="48">
        <v>8.15</v>
      </c>
      <c r="K761" s="48">
        <v>3.5</v>
      </c>
      <c r="L761" s="49">
        <f>ROUND(T761,2)</f>
        <v>8.16</v>
      </c>
      <c r="M761" s="49">
        <f>ROUND(U761,2)</f>
        <v>3.49</v>
      </c>
      <c r="N761" s="44" t="str">
        <f t="shared" si="23"/>
        <v>Giỏi</v>
      </c>
      <c r="O761" s="44" t="s">
        <v>62</v>
      </c>
      <c r="P761" s="50"/>
      <c r="Q761" s="44">
        <v>42.5</v>
      </c>
      <c r="R761" s="47" t="s">
        <v>1796</v>
      </c>
      <c r="S761" s="47" t="s">
        <v>1757</v>
      </c>
      <c r="T761" s="49">
        <v>8.1634482758620699</v>
      </c>
      <c r="U761" s="51">
        <v>3.491034482758621</v>
      </c>
      <c r="V761" s="47" t="str">
        <f>RIGHT(S761, LEN(S761)-7)</f>
        <v>Quản Trị Du Lịch &amp; Khách Sạn (Đại Học)</v>
      </c>
    </row>
    <row r="762" spans="1:22" s="52" customFormat="1" ht="15" x14ac:dyDescent="0.25">
      <c r="A762" s="44">
        <f t="shared" si="22"/>
        <v>751</v>
      </c>
      <c r="B762" s="45" t="s">
        <v>1518</v>
      </c>
      <c r="C762" s="45" t="s">
        <v>892</v>
      </c>
      <c r="D762" s="46">
        <v>39404</v>
      </c>
      <c r="E762" s="47" t="s">
        <v>1781</v>
      </c>
      <c r="F762" s="48">
        <v>13</v>
      </c>
      <c r="G762" s="48">
        <v>6.85</v>
      </c>
      <c r="H762" s="48">
        <v>2.78</v>
      </c>
      <c r="I762" s="48">
        <v>16</v>
      </c>
      <c r="J762" s="48">
        <v>5.66</v>
      </c>
      <c r="K762" s="48">
        <v>1.87</v>
      </c>
      <c r="L762" s="49">
        <f>ROUND(T762,2)</f>
        <v>6.19</v>
      </c>
      <c r="M762" s="49">
        <f>ROUND(U762,2)</f>
        <v>2.2799999999999998</v>
      </c>
      <c r="N762" s="44" t="str">
        <f t="shared" si="23"/>
        <v>Trung Bình</v>
      </c>
      <c r="O762" s="44" t="s">
        <v>57</v>
      </c>
      <c r="P762" s="50"/>
      <c r="Q762" s="44">
        <v>77.5</v>
      </c>
      <c r="R762" s="47" t="s">
        <v>1795</v>
      </c>
      <c r="S762" s="47" t="s">
        <v>1757</v>
      </c>
      <c r="T762" s="49">
        <v>6.1934482758620693</v>
      </c>
      <c r="U762" s="51">
        <v>2.2779310344827586</v>
      </c>
      <c r="V762" s="47" t="str">
        <f>RIGHT(S762, LEN(S762)-7)</f>
        <v>Quản Trị Du Lịch &amp; Khách Sạn (Đại Học)</v>
      </c>
    </row>
    <row r="763" spans="1:22" s="52" customFormat="1" ht="15" x14ac:dyDescent="0.25">
      <c r="A763" s="44">
        <f t="shared" si="22"/>
        <v>752</v>
      </c>
      <c r="B763" s="45" t="s">
        <v>1519</v>
      </c>
      <c r="C763" s="45" t="s">
        <v>1520</v>
      </c>
      <c r="D763" s="46">
        <v>39107</v>
      </c>
      <c r="E763" s="47" t="s">
        <v>1787</v>
      </c>
      <c r="F763" s="48">
        <v>13</v>
      </c>
      <c r="G763" s="48">
        <v>5.72</v>
      </c>
      <c r="H763" s="48">
        <v>2.38</v>
      </c>
      <c r="I763" s="48">
        <v>16</v>
      </c>
      <c r="J763" s="48">
        <v>6.14</v>
      </c>
      <c r="K763" s="48">
        <v>2.2799999999999998</v>
      </c>
      <c r="L763" s="49">
        <f>ROUND(T763,2)</f>
        <v>5.95</v>
      </c>
      <c r="M763" s="49">
        <f>ROUND(U763,2)</f>
        <v>2.3199999999999998</v>
      </c>
      <c r="N763" s="44" t="str">
        <f t="shared" si="23"/>
        <v>Trung Bình</v>
      </c>
      <c r="O763" s="44" t="s">
        <v>62</v>
      </c>
      <c r="P763" s="50"/>
      <c r="Q763" s="44">
        <v>40</v>
      </c>
      <c r="R763" s="47" t="s">
        <v>1796</v>
      </c>
      <c r="S763" s="47" t="s">
        <v>1757</v>
      </c>
      <c r="T763" s="49">
        <v>5.9517241379310342</v>
      </c>
      <c r="U763" s="51">
        <v>2.3248275862068963</v>
      </c>
      <c r="V763" s="47" t="str">
        <f>RIGHT(S763, LEN(S763)-7)</f>
        <v>Quản Trị Du Lịch &amp; Khách Sạn (Đại Học)</v>
      </c>
    </row>
    <row r="764" spans="1:22" s="52" customFormat="1" ht="15" x14ac:dyDescent="0.25">
      <c r="A764" s="44">
        <f t="shared" si="22"/>
        <v>753</v>
      </c>
      <c r="B764" s="45" t="s">
        <v>1521</v>
      </c>
      <c r="C764" s="45" t="s">
        <v>1522</v>
      </c>
      <c r="D764" s="46">
        <v>39438</v>
      </c>
      <c r="E764" s="47" t="s">
        <v>1786</v>
      </c>
      <c r="F764" s="48">
        <v>13</v>
      </c>
      <c r="G764" s="48">
        <v>3.84</v>
      </c>
      <c r="H764" s="48">
        <v>0.87</v>
      </c>
      <c r="I764" s="48">
        <v>16</v>
      </c>
      <c r="J764" s="48">
        <v>0.36</v>
      </c>
      <c r="K764" s="48">
        <v>0.06</v>
      </c>
      <c r="L764" s="49">
        <f>ROUND(T764,2)</f>
        <v>1.92</v>
      </c>
      <c r="M764" s="49">
        <f>ROUND(U764,2)</f>
        <v>0.42</v>
      </c>
      <c r="N764" s="44" t="str">
        <f t="shared" si="23"/>
        <v>Yếu</v>
      </c>
      <c r="O764" s="44" t="s">
        <v>70</v>
      </c>
      <c r="P764" s="50"/>
      <c r="Q764" s="44">
        <v>0</v>
      </c>
      <c r="R764" s="47" t="s">
        <v>1795</v>
      </c>
      <c r="S764" s="47" t="s">
        <v>1757</v>
      </c>
      <c r="T764" s="49">
        <v>1.92</v>
      </c>
      <c r="U764" s="51">
        <v>0.42310344827586205</v>
      </c>
      <c r="V764" s="47" t="str">
        <f>RIGHT(S764, LEN(S764)-7)</f>
        <v>Quản Trị Du Lịch &amp; Khách Sạn (Đại Học)</v>
      </c>
    </row>
    <row r="765" spans="1:22" s="52" customFormat="1" ht="15" x14ac:dyDescent="0.25">
      <c r="A765" s="44">
        <f t="shared" si="22"/>
        <v>754</v>
      </c>
      <c r="B765" s="45" t="s">
        <v>1523</v>
      </c>
      <c r="C765" s="45" t="s">
        <v>1524</v>
      </c>
      <c r="D765" s="46">
        <v>39319</v>
      </c>
      <c r="E765" s="47" t="s">
        <v>1782</v>
      </c>
      <c r="F765" s="48">
        <v>13</v>
      </c>
      <c r="G765" s="48">
        <v>8.2799999999999994</v>
      </c>
      <c r="H765" s="48">
        <v>3.61</v>
      </c>
      <c r="I765" s="48">
        <v>17</v>
      </c>
      <c r="J765" s="48">
        <v>7.49</v>
      </c>
      <c r="K765" s="48">
        <v>3.11</v>
      </c>
      <c r="L765" s="49">
        <f>ROUND(T765,2)</f>
        <v>7.83</v>
      </c>
      <c r="M765" s="49">
        <f>ROUND(U765,2)</f>
        <v>3.33</v>
      </c>
      <c r="N765" s="44" t="str">
        <f t="shared" si="23"/>
        <v>Khá</v>
      </c>
      <c r="O765" s="44" t="s">
        <v>62</v>
      </c>
      <c r="P765" s="50"/>
      <c r="Q765" s="44">
        <v>42.5</v>
      </c>
      <c r="R765" s="47" t="s">
        <v>1794</v>
      </c>
      <c r="S765" s="47" t="s">
        <v>1757</v>
      </c>
      <c r="T765" s="49">
        <v>7.8323333333333327</v>
      </c>
      <c r="U765" s="51">
        <v>3.3266666666666667</v>
      </c>
      <c r="V765" s="47" t="str">
        <f>RIGHT(S765, LEN(S765)-7)</f>
        <v>Quản Trị Du Lịch &amp; Khách Sạn (Đại Học)</v>
      </c>
    </row>
    <row r="766" spans="1:22" s="52" customFormat="1" ht="15" x14ac:dyDescent="0.25">
      <c r="A766" s="44">
        <f t="shared" si="22"/>
        <v>755</v>
      </c>
      <c r="B766" s="45" t="s">
        <v>1525</v>
      </c>
      <c r="C766" s="45" t="s">
        <v>1526</v>
      </c>
      <c r="D766" s="46">
        <v>39406</v>
      </c>
      <c r="E766" s="47" t="s">
        <v>1782</v>
      </c>
      <c r="F766" s="48">
        <v>13</v>
      </c>
      <c r="G766" s="48">
        <v>7.73</v>
      </c>
      <c r="H766" s="48">
        <v>3.28</v>
      </c>
      <c r="I766" s="48">
        <v>17</v>
      </c>
      <c r="J766" s="48">
        <v>7.82</v>
      </c>
      <c r="K766" s="48">
        <v>3.31</v>
      </c>
      <c r="L766" s="49">
        <f>ROUND(T766,2)</f>
        <v>7.78</v>
      </c>
      <c r="M766" s="49">
        <f>ROUND(U766,2)</f>
        <v>3.3</v>
      </c>
      <c r="N766" s="44" t="str">
        <f t="shared" si="23"/>
        <v>Khá</v>
      </c>
      <c r="O766" s="44" t="s">
        <v>23</v>
      </c>
      <c r="P766" s="50"/>
      <c r="Q766" s="44">
        <v>92.5</v>
      </c>
      <c r="R766" s="47" t="s">
        <v>1794</v>
      </c>
      <c r="S766" s="47" t="s">
        <v>1757</v>
      </c>
      <c r="T766" s="49">
        <v>7.7810000000000006</v>
      </c>
      <c r="U766" s="51">
        <v>3.2969999999999997</v>
      </c>
      <c r="V766" s="47" t="str">
        <f>RIGHT(S766, LEN(S766)-7)</f>
        <v>Quản Trị Du Lịch &amp; Khách Sạn (Đại Học)</v>
      </c>
    </row>
    <row r="767" spans="1:22" s="52" customFormat="1" ht="15" x14ac:dyDescent="0.25">
      <c r="A767" s="44">
        <f t="shared" si="22"/>
        <v>756</v>
      </c>
      <c r="B767" s="45" t="s">
        <v>1527</v>
      </c>
      <c r="C767" s="45" t="s">
        <v>1528</v>
      </c>
      <c r="D767" s="46">
        <v>39205</v>
      </c>
      <c r="E767" s="47" t="s">
        <v>1787</v>
      </c>
      <c r="F767" s="48">
        <v>13</v>
      </c>
      <c r="G767" s="48">
        <v>8.11</v>
      </c>
      <c r="H767" s="48">
        <v>3.53</v>
      </c>
      <c r="I767" s="48">
        <v>16</v>
      </c>
      <c r="J767" s="48">
        <v>8.67</v>
      </c>
      <c r="K767" s="48">
        <v>3.85</v>
      </c>
      <c r="L767" s="49">
        <f>ROUND(T767,2)</f>
        <v>8.42</v>
      </c>
      <c r="M767" s="49">
        <f>ROUND(U767,2)</f>
        <v>3.71</v>
      </c>
      <c r="N767" s="44" t="str">
        <f t="shared" si="23"/>
        <v>Xuất sắc</v>
      </c>
      <c r="O767" s="44" t="s">
        <v>21</v>
      </c>
      <c r="P767" s="50" t="s">
        <v>1758</v>
      </c>
      <c r="Q767" s="44">
        <v>87.5</v>
      </c>
      <c r="R767" s="47" t="s">
        <v>1796</v>
      </c>
      <c r="S767" s="47" t="s">
        <v>1757</v>
      </c>
      <c r="T767" s="49">
        <v>8.4189655172413786</v>
      </c>
      <c r="U767" s="51">
        <v>3.7065517241379315</v>
      </c>
      <c r="V767" s="47" t="str">
        <f>RIGHT(S767, LEN(S767)-7)</f>
        <v>Quản Trị Du Lịch &amp; Khách Sạn (Đại Học)</v>
      </c>
    </row>
    <row r="768" spans="1:22" s="52" customFormat="1" ht="15" x14ac:dyDescent="0.25">
      <c r="A768" s="44">
        <f t="shared" si="22"/>
        <v>757</v>
      </c>
      <c r="B768" s="45" t="s">
        <v>1529</v>
      </c>
      <c r="C768" s="45" t="s">
        <v>1530</v>
      </c>
      <c r="D768" s="46">
        <v>39437</v>
      </c>
      <c r="E768" s="47" t="s">
        <v>1784</v>
      </c>
      <c r="F768" s="48">
        <v>13</v>
      </c>
      <c r="G768" s="48">
        <v>8.51</v>
      </c>
      <c r="H768" s="48">
        <v>3.74</v>
      </c>
      <c r="I768" s="48">
        <v>16</v>
      </c>
      <c r="J768" s="48">
        <v>8.16</v>
      </c>
      <c r="K768" s="48">
        <v>3.58</v>
      </c>
      <c r="L768" s="49">
        <f>ROUND(T768,2)</f>
        <v>8.32</v>
      </c>
      <c r="M768" s="49">
        <f>ROUND(U768,2)</f>
        <v>3.65</v>
      </c>
      <c r="N768" s="44" t="str">
        <f t="shared" si="23"/>
        <v>Giỏi</v>
      </c>
      <c r="O768" s="44" t="s">
        <v>23</v>
      </c>
      <c r="P768" s="50" t="s">
        <v>1758</v>
      </c>
      <c r="Q768" s="44">
        <v>92</v>
      </c>
      <c r="R768" s="47" t="s">
        <v>1796</v>
      </c>
      <c r="S768" s="47" t="s">
        <v>1757</v>
      </c>
      <c r="T768" s="49">
        <v>8.3168965517241382</v>
      </c>
      <c r="U768" s="51">
        <v>3.6517241379310348</v>
      </c>
      <c r="V768" s="47" t="str">
        <f>RIGHT(S768, LEN(S768)-7)</f>
        <v>Quản Trị Du Lịch &amp; Khách Sạn (Đại Học)</v>
      </c>
    </row>
    <row r="769" spans="1:22" s="52" customFormat="1" ht="15" x14ac:dyDescent="0.25">
      <c r="A769" s="44">
        <f t="shared" si="22"/>
        <v>758</v>
      </c>
      <c r="B769" s="45" t="s">
        <v>1531</v>
      </c>
      <c r="C769" s="45" t="s">
        <v>1532</v>
      </c>
      <c r="D769" s="46">
        <v>39089</v>
      </c>
      <c r="E769" s="47" t="s">
        <v>1786</v>
      </c>
      <c r="F769" s="48">
        <v>13</v>
      </c>
      <c r="G769" s="48">
        <v>7.87</v>
      </c>
      <c r="H769" s="48">
        <v>3.3</v>
      </c>
      <c r="I769" s="48">
        <v>16</v>
      </c>
      <c r="J769" s="48">
        <v>7.12</v>
      </c>
      <c r="K769" s="48">
        <v>2.89</v>
      </c>
      <c r="L769" s="49">
        <f>ROUND(T769,2)</f>
        <v>7.46</v>
      </c>
      <c r="M769" s="49">
        <f>ROUND(U769,2)</f>
        <v>3.07</v>
      </c>
      <c r="N769" s="44" t="str">
        <f t="shared" si="23"/>
        <v>Khá</v>
      </c>
      <c r="O769" s="44" t="s">
        <v>23</v>
      </c>
      <c r="P769" s="50"/>
      <c r="Q769" s="44">
        <v>90</v>
      </c>
      <c r="R769" s="47" t="s">
        <v>1795</v>
      </c>
      <c r="S769" s="47" t="s">
        <v>1757</v>
      </c>
      <c r="T769" s="49">
        <v>7.4562068965517252</v>
      </c>
      <c r="U769" s="51">
        <v>3.0737931034482759</v>
      </c>
      <c r="V769" s="47" t="str">
        <f>RIGHT(S769, LEN(S769)-7)</f>
        <v>Quản Trị Du Lịch &amp; Khách Sạn (Đại Học)</v>
      </c>
    </row>
    <row r="770" spans="1:22" s="52" customFormat="1" ht="15" x14ac:dyDescent="0.25">
      <c r="A770" s="44">
        <f t="shared" si="22"/>
        <v>759</v>
      </c>
      <c r="B770" s="45" t="s">
        <v>1533</v>
      </c>
      <c r="C770" s="45" t="s">
        <v>1534</v>
      </c>
      <c r="D770" s="46">
        <v>39191</v>
      </c>
      <c r="E770" s="47" t="s">
        <v>1782</v>
      </c>
      <c r="F770" s="48">
        <v>13</v>
      </c>
      <c r="G770" s="48">
        <v>3.48</v>
      </c>
      <c r="H770" s="48">
        <v>1.02</v>
      </c>
      <c r="I770" s="48">
        <v>16</v>
      </c>
      <c r="J770" s="48">
        <v>0</v>
      </c>
      <c r="K770" s="48">
        <v>0</v>
      </c>
      <c r="L770" s="49">
        <f>ROUND(T770,2)</f>
        <v>1.56</v>
      </c>
      <c r="M770" s="49">
        <f>ROUND(U770,2)</f>
        <v>0.46</v>
      </c>
      <c r="N770" s="44" t="str">
        <f t="shared" si="23"/>
        <v>Yếu</v>
      </c>
      <c r="O770" s="44" t="s">
        <v>70</v>
      </c>
      <c r="P770" s="50"/>
      <c r="Q770" s="44">
        <v>0</v>
      </c>
      <c r="R770" s="47" t="s">
        <v>1794</v>
      </c>
      <c r="S770" s="47" t="s">
        <v>1757</v>
      </c>
      <c r="T770" s="49">
        <v>1.56</v>
      </c>
      <c r="U770" s="51">
        <v>0.45724137931034481</v>
      </c>
      <c r="V770" s="47" t="str">
        <f>RIGHT(S770, LEN(S770)-7)</f>
        <v>Quản Trị Du Lịch &amp; Khách Sạn (Đại Học)</v>
      </c>
    </row>
    <row r="771" spans="1:22" s="52" customFormat="1" ht="15" x14ac:dyDescent="0.25">
      <c r="A771" s="44">
        <f t="shared" si="22"/>
        <v>760</v>
      </c>
      <c r="B771" s="45" t="s">
        <v>1535</v>
      </c>
      <c r="C771" s="45" t="s">
        <v>1536</v>
      </c>
      <c r="D771" s="46">
        <v>39438</v>
      </c>
      <c r="E771" s="47" t="s">
        <v>1784</v>
      </c>
      <c r="F771" s="48">
        <v>13</v>
      </c>
      <c r="G771" s="48">
        <v>7.96</v>
      </c>
      <c r="H771" s="48">
        <v>3.35</v>
      </c>
      <c r="I771" s="48">
        <v>16</v>
      </c>
      <c r="J771" s="48">
        <v>7.92</v>
      </c>
      <c r="K771" s="48">
        <v>3.43</v>
      </c>
      <c r="L771" s="49">
        <f>ROUND(T771,2)</f>
        <v>7.94</v>
      </c>
      <c r="M771" s="49">
        <f>ROUND(U771,2)</f>
        <v>3.39</v>
      </c>
      <c r="N771" s="44" t="str">
        <f t="shared" si="23"/>
        <v>Giỏi</v>
      </c>
      <c r="O771" s="44" t="s">
        <v>23</v>
      </c>
      <c r="P771" s="50" t="s">
        <v>1758</v>
      </c>
      <c r="Q771" s="44">
        <v>92.5</v>
      </c>
      <c r="R771" s="47" t="s">
        <v>1796</v>
      </c>
      <c r="S771" s="47" t="s">
        <v>1757</v>
      </c>
      <c r="T771" s="49">
        <v>7.9379310344827578</v>
      </c>
      <c r="U771" s="51">
        <v>3.394137931034483</v>
      </c>
      <c r="V771" s="47" t="str">
        <f>RIGHT(S771, LEN(S771)-7)</f>
        <v>Quản Trị Du Lịch &amp; Khách Sạn (Đại Học)</v>
      </c>
    </row>
    <row r="772" spans="1:22" s="52" customFormat="1" ht="15" x14ac:dyDescent="0.25">
      <c r="A772" s="44">
        <f t="shared" si="22"/>
        <v>761</v>
      </c>
      <c r="B772" s="45" t="s">
        <v>1537</v>
      </c>
      <c r="C772" s="45" t="s">
        <v>1538</v>
      </c>
      <c r="D772" s="46">
        <v>39332</v>
      </c>
      <c r="E772" s="47" t="s">
        <v>1785</v>
      </c>
      <c r="F772" s="48">
        <v>13</v>
      </c>
      <c r="G772" s="48">
        <v>6.93</v>
      </c>
      <c r="H772" s="48">
        <v>2.79</v>
      </c>
      <c r="I772" s="48">
        <v>18</v>
      </c>
      <c r="J772" s="48">
        <v>5.7</v>
      </c>
      <c r="K772" s="48">
        <v>1.97</v>
      </c>
      <c r="L772" s="49">
        <f>ROUND(T772,2)</f>
        <v>6.22</v>
      </c>
      <c r="M772" s="49">
        <f>ROUND(U772,2)</f>
        <v>2.31</v>
      </c>
      <c r="N772" s="44" t="str">
        <f t="shared" si="23"/>
        <v>Trung Bình</v>
      </c>
      <c r="O772" s="44" t="s">
        <v>23</v>
      </c>
      <c r="P772" s="50"/>
      <c r="Q772" s="44">
        <v>90</v>
      </c>
      <c r="R772" s="47" t="s">
        <v>1797</v>
      </c>
      <c r="S772" s="47" t="s">
        <v>1757</v>
      </c>
      <c r="T772" s="49">
        <v>6.2158064516129032</v>
      </c>
      <c r="U772" s="51">
        <v>2.3138709677419356</v>
      </c>
      <c r="V772" s="47" t="str">
        <f>RIGHT(S772, LEN(S772)-7)</f>
        <v>Quản Trị Du Lịch &amp; Khách Sạn (Đại Học)</v>
      </c>
    </row>
    <row r="773" spans="1:22" s="52" customFormat="1" ht="15" x14ac:dyDescent="0.25">
      <c r="A773" s="44">
        <f t="shared" si="22"/>
        <v>762</v>
      </c>
      <c r="B773" s="45" t="s">
        <v>1539</v>
      </c>
      <c r="C773" s="45" t="s">
        <v>466</v>
      </c>
      <c r="D773" s="46">
        <v>38858</v>
      </c>
      <c r="E773" s="47" t="s">
        <v>1783</v>
      </c>
      <c r="F773" s="48">
        <v>13</v>
      </c>
      <c r="G773" s="48">
        <v>5.86</v>
      </c>
      <c r="H773" s="48">
        <v>2.15</v>
      </c>
      <c r="I773" s="48">
        <v>16</v>
      </c>
      <c r="J773" s="48">
        <v>6.38</v>
      </c>
      <c r="K773" s="48">
        <v>2.4900000000000002</v>
      </c>
      <c r="L773" s="49">
        <f>ROUND(T773,2)</f>
        <v>6.15</v>
      </c>
      <c r="M773" s="49">
        <f>ROUND(U773,2)</f>
        <v>2.34</v>
      </c>
      <c r="N773" s="44" t="str">
        <f t="shared" si="23"/>
        <v>Trung Bình</v>
      </c>
      <c r="O773" s="44" t="s">
        <v>70</v>
      </c>
      <c r="P773" s="50"/>
      <c r="Q773" s="44">
        <v>0</v>
      </c>
      <c r="R773" s="47" t="s">
        <v>1794</v>
      </c>
      <c r="S773" s="47" t="s">
        <v>1757</v>
      </c>
      <c r="T773" s="49">
        <v>6.1468965517241374</v>
      </c>
      <c r="U773" s="51">
        <v>2.3375862068965518</v>
      </c>
      <c r="V773" s="47" t="str">
        <f>RIGHT(S773, LEN(S773)-7)</f>
        <v>Quản Trị Du Lịch &amp; Khách Sạn (Đại Học)</v>
      </c>
    </row>
    <row r="774" spans="1:22" s="52" customFormat="1" ht="15" x14ac:dyDescent="0.25">
      <c r="A774" s="44">
        <f t="shared" si="22"/>
        <v>763</v>
      </c>
      <c r="B774" s="45" t="s">
        <v>1540</v>
      </c>
      <c r="C774" s="45" t="s">
        <v>1541</v>
      </c>
      <c r="D774" s="46">
        <v>39298</v>
      </c>
      <c r="E774" s="47" t="s">
        <v>1785</v>
      </c>
      <c r="F774" s="48">
        <v>13</v>
      </c>
      <c r="G774" s="48">
        <v>6.92</v>
      </c>
      <c r="H774" s="48">
        <v>2.94</v>
      </c>
      <c r="I774" s="48">
        <v>18</v>
      </c>
      <c r="J774" s="48">
        <v>5.56</v>
      </c>
      <c r="K774" s="48">
        <v>1.83</v>
      </c>
      <c r="L774" s="49">
        <f>ROUND(T774,2)</f>
        <v>6.13</v>
      </c>
      <c r="M774" s="49">
        <f>ROUND(U774,2)</f>
        <v>2.2999999999999998</v>
      </c>
      <c r="N774" s="44" t="str">
        <f t="shared" si="23"/>
        <v>Trung Bình</v>
      </c>
      <c r="O774" s="44" t="s">
        <v>23</v>
      </c>
      <c r="P774" s="50"/>
      <c r="Q774" s="44">
        <v>90</v>
      </c>
      <c r="R774" s="47" t="s">
        <v>1797</v>
      </c>
      <c r="S774" s="47" t="s">
        <v>1757</v>
      </c>
      <c r="T774" s="49">
        <v>6.1303225806451609</v>
      </c>
      <c r="U774" s="51">
        <v>2.2954838709677419</v>
      </c>
      <c r="V774" s="47" t="str">
        <f>RIGHT(S774, LEN(S774)-7)</f>
        <v>Quản Trị Du Lịch &amp; Khách Sạn (Đại Học)</v>
      </c>
    </row>
    <row r="775" spans="1:22" s="52" customFormat="1" ht="15" x14ac:dyDescent="0.25">
      <c r="A775" s="44">
        <f t="shared" si="22"/>
        <v>764</v>
      </c>
      <c r="B775" s="45" t="s">
        <v>1542</v>
      </c>
      <c r="C775" s="45" t="s">
        <v>1543</v>
      </c>
      <c r="D775" s="46">
        <v>39199</v>
      </c>
      <c r="E775" s="47" t="s">
        <v>1781</v>
      </c>
      <c r="F775" s="48">
        <v>13</v>
      </c>
      <c r="G775" s="48">
        <v>6.92</v>
      </c>
      <c r="H775" s="48">
        <v>2.76</v>
      </c>
      <c r="I775" s="48">
        <v>16</v>
      </c>
      <c r="J775" s="48">
        <v>5.41</v>
      </c>
      <c r="K775" s="48">
        <v>1.7</v>
      </c>
      <c r="L775" s="49">
        <f>ROUND(T775,2)</f>
        <v>6.09</v>
      </c>
      <c r="M775" s="49">
        <f>ROUND(U775,2)</f>
        <v>2.1800000000000002</v>
      </c>
      <c r="N775" s="44" t="str">
        <f t="shared" si="23"/>
        <v>Trung Bình</v>
      </c>
      <c r="O775" s="44" t="s">
        <v>57</v>
      </c>
      <c r="P775" s="50"/>
      <c r="Q775" s="44">
        <v>77.5</v>
      </c>
      <c r="R775" s="47" t="s">
        <v>1795</v>
      </c>
      <c r="S775" s="47" t="s">
        <v>1757</v>
      </c>
      <c r="T775" s="49">
        <v>6.0868965517241369</v>
      </c>
      <c r="U775" s="51">
        <v>2.1751724137931032</v>
      </c>
      <c r="V775" s="47" t="str">
        <f>RIGHT(S775, LEN(S775)-7)</f>
        <v>Quản Trị Du Lịch &amp; Khách Sạn (Đại Học)</v>
      </c>
    </row>
    <row r="776" spans="1:22" s="52" customFormat="1" ht="15" x14ac:dyDescent="0.25">
      <c r="A776" s="44">
        <f t="shared" si="22"/>
        <v>765</v>
      </c>
      <c r="B776" s="45" t="s">
        <v>1544</v>
      </c>
      <c r="C776" s="45" t="s">
        <v>1545</v>
      </c>
      <c r="D776" s="46">
        <v>39196</v>
      </c>
      <c r="E776" s="47" t="s">
        <v>1782</v>
      </c>
      <c r="F776" s="48">
        <v>13</v>
      </c>
      <c r="G776" s="48">
        <v>8.35</v>
      </c>
      <c r="H776" s="48">
        <v>3.71</v>
      </c>
      <c r="I776" s="48">
        <v>17</v>
      </c>
      <c r="J776" s="48">
        <v>8.1</v>
      </c>
      <c r="K776" s="48">
        <v>3.41</v>
      </c>
      <c r="L776" s="49">
        <f>ROUND(T776,2)</f>
        <v>8.2100000000000009</v>
      </c>
      <c r="M776" s="49">
        <f>ROUND(U776,2)</f>
        <v>3.54</v>
      </c>
      <c r="N776" s="44" t="str">
        <f t="shared" si="23"/>
        <v>Giỏi</v>
      </c>
      <c r="O776" s="44" t="s">
        <v>23</v>
      </c>
      <c r="P776" s="50" t="s">
        <v>1758</v>
      </c>
      <c r="Q776" s="44">
        <v>100</v>
      </c>
      <c r="R776" s="47" t="s">
        <v>1794</v>
      </c>
      <c r="S776" s="47" t="s">
        <v>1757</v>
      </c>
      <c r="T776" s="49">
        <v>8.2083333333333339</v>
      </c>
      <c r="U776" s="51">
        <v>3.5399999999999996</v>
      </c>
      <c r="V776" s="47" t="str">
        <f>RIGHT(S776, LEN(S776)-7)</f>
        <v>Quản Trị Du Lịch &amp; Khách Sạn (Đại Học)</v>
      </c>
    </row>
    <row r="777" spans="1:22" s="52" customFormat="1" ht="15" x14ac:dyDescent="0.25">
      <c r="A777" s="44">
        <f t="shared" si="22"/>
        <v>766</v>
      </c>
      <c r="B777" s="45" t="s">
        <v>1546</v>
      </c>
      <c r="C777" s="45" t="s">
        <v>1547</v>
      </c>
      <c r="D777" s="46">
        <v>39308</v>
      </c>
      <c r="E777" s="47" t="s">
        <v>1787</v>
      </c>
      <c r="F777" s="48">
        <v>13</v>
      </c>
      <c r="G777" s="48">
        <v>7.26</v>
      </c>
      <c r="H777" s="48">
        <v>3.17</v>
      </c>
      <c r="I777" s="48">
        <v>16</v>
      </c>
      <c r="J777" s="48">
        <v>6.85</v>
      </c>
      <c r="K777" s="48">
        <v>2.76</v>
      </c>
      <c r="L777" s="49">
        <f>ROUND(T777,2)</f>
        <v>7.03</v>
      </c>
      <c r="M777" s="49">
        <f>ROUND(U777,2)</f>
        <v>2.94</v>
      </c>
      <c r="N777" s="44" t="str">
        <f t="shared" si="23"/>
        <v>Khá</v>
      </c>
      <c r="O777" s="44" t="s">
        <v>23</v>
      </c>
      <c r="P777" s="50"/>
      <c r="Q777" s="44">
        <v>100</v>
      </c>
      <c r="R777" s="47" t="s">
        <v>1796</v>
      </c>
      <c r="S777" s="47" t="s">
        <v>1757</v>
      </c>
      <c r="T777" s="49">
        <v>7.0337931034482759</v>
      </c>
      <c r="U777" s="51">
        <v>2.943793103448276</v>
      </c>
      <c r="V777" s="47" t="str">
        <f>RIGHT(S777, LEN(S777)-7)</f>
        <v>Quản Trị Du Lịch &amp; Khách Sạn (Đại Học)</v>
      </c>
    </row>
    <row r="778" spans="1:22" s="52" customFormat="1" ht="15" x14ac:dyDescent="0.25">
      <c r="A778" s="44">
        <f t="shared" si="22"/>
        <v>767</v>
      </c>
      <c r="B778" s="45" t="s">
        <v>1548</v>
      </c>
      <c r="C778" s="45" t="s">
        <v>1549</v>
      </c>
      <c r="D778" s="46">
        <v>39430</v>
      </c>
      <c r="E778" s="47" t="s">
        <v>1783</v>
      </c>
      <c r="F778" s="48">
        <v>13</v>
      </c>
      <c r="G778" s="48">
        <v>6.26</v>
      </c>
      <c r="H778" s="48">
        <v>2.2999999999999998</v>
      </c>
      <c r="I778" s="48">
        <v>16</v>
      </c>
      <c r="J778" s="48">
        <v>6.09</v>
      </c>
      <c r="K778" s="48">
        <v>2.33</v>
      </c>
      <c r="L778" s="49">
        <f>ROUND(T778,2)</f>
        <v>6.17</v>
      </c>
      <c r="M778" s="49">
        <f>ROUND(U778,2)</f>
        <v>2.3199999999999998</v>
      </c>
      <c r="N778" s="44" t="str">
        <f t="shared" si="23"/>
        <v>Trung Bình</v>
      </c>
      <c r="O778" s="44" t="s">
        <v>21</v>
      </c>
      <c r="P778" s="50"/>
      <c r="Q778" s="44">
        <v>85</v>
      </c>
      <c r="R778" s="47" t="s">
        <v>1794</v>
      </c>
      <c r="S778" s="47" t="s">
        <v>1757</v>
      </c>
      <c r="T778" s="49">
        <v>6.1662068965517243</v>
      </c>
      <c r="U778" s="51">
        <v>2.3165517241379314</v>
      </c>
      <c r="V778" s="47" t="str">
        <f>RIGHT(S778, LEN(S778)-7)</f>
        <v>Quản Trị Du Lịch &amp; Khách Sạn (Đại Học)</v>
      </c>
    </row>
    <row r="779" spans="1:22" s="52" customFormat="1" ht="15" x14ac:dyDescent="0.25">
      <c r="A779" s="44">
        <f t="shared" si="22"/>
        <v>768</v>
      </c>
      <c r="B779" s="45" t="s">
        <v>1550</v>
      </c>
      <c r="C779" s="45" t="s">
        <v>1551</v>
      </c>
      <c r="D779" s="46">
        <v>39307</v>
      </c>
      <c r="E779" s="47" t="s">
        <v>1785</v>
      </c>
      <c r="F779" s="48">
        <v>13</v>
      </c>
      <c r="G779" s="48">
        <v>7.19</v>
      </c>
      <c r="H779" s="48">
        <v>2.95</v>
      </c>
      <c r="I779" s="48">
        <v>16</v>
      </c>
      <c r="J779" s="48">
        <v>4.2</v>
      </c>
      <c r="K779" s="48">
        <v>1.47</v>
      </c>
      <c r="L779" s="49">
        <f>ROUND(T779,2)</f>
        <v>5.54</v>
      </c>
      <c r="M779" s="49">
        <f>ROUND(U779,2)</f>
        <v>2.13</v>
      </c>
      <c r="N779" s="44" t="str">
        <f t="shared" si="23"/>
        <v>Trung Bình</v>
      </c>
      <c r="O779" s="44" t="s">
        <v>23</v>
      </c>
      <c r="P779" s="50"/>
      <c r="Q779" s="44">
        <v>90</v>
      </c>
      <c r="R779" s="47" t="s">
        <v>1797</v>
      </c>
      <c r="S779" s="47" t="s">
        <v>1757</v>
      </c>
      <c r="T779" s="49">
        <v>5.5403448275862077</v>
      </c>
      <c r="U779" s="51">
        <v>2.1334482758620692</v>
      </c>
      <c r="V779" s="47" t="str">
        <f>RIGHT(S779, LEN(S779)-7)</f>
        <v>Quản Trị Du Lịch &amp; Khách Sạn (Đại Học)</v>
      </c>
    </row>
    <row r="780" spans="1:22" s="52" customFormat="1" ht="15" x14ac:dyDescent="0.25">
      <c r="A780" s="44">
        <f t="shared" si="22"/>
        <v>769</v>
      </c>
      <c r="B780" s="45" t="s">
        <v>1552</v>
      </c>
      <c r="C780" s="45" t="s">
        <v>1553</v>
      </c>
      <c r="D780" s="46">
        <v>39097</v>
      </c>
      <c r="E780" s="47" t="s">
        <v>1783</v>
      </c>
      <c r="F780" s="48">
        <v>13</v>
      </c>
      <c r="G780" s="48">
        <v>6.58</v>
      </c>
      <c r="H780" s="48">
        <v>2.61</v>
      </c>
      <c r="I780" s="48">
        <v>18</v>
      </c>
      <c r="J780" s="48">
        <v>7.04</v>
      </c>
      <c r="K780" s="48">
        <v>2.84</v>
      </c>
      <c r="L780" s="49">
        <f>ROUND(T780,2)</f>
        <v>6.85</v>
      </c>
      <c r="M780" s="49">
        <f>ROUND(U780,2)</f>
        <v>2.74</v>
      </c>
      <c r="N780" s="44" t="str">
        <f t="shared" si="23"/>
        <v>Khá</v>
      </c>
      <c r="O780" s="44" t="s">
        <v>23</v>
      </c>
      <c r="P780" s="50"/>
      <c r="Q780" s="44">
        <v>90</v>
      </c>
      <c r="R780" s="47" t="s">
        <v>1794</v>
      </c>
      <c r="S780" s="47" t="s">
        <v>1757</v>
      </c>
      <c r="T780" s="49">
        <v>6.847096774193548</v>
      </c>
      <c r="U780" s="51">
        <v>2.7435483870967743</v>
      </c>
      <c r="V780" s="47" t="str">
        <f>RIGHT(S780, LEN(S780)-7)</f>
        <v>Quản Trị Du Lịch &amp; Khách Sạn (Đại Học)</v>
      </c>
    </row>
    <row r="781" spans="1:22" s="52" customFormat="1" ht="15" x14ac:dyDescent="0.25">
      <c r="A781" s="44">
        <f t="shared" ref="A781:A844" si="24">A780+1</f>
        <v>770</v>
      </c>
      <c r="B781" s="45" t="s">
        <v>1554</v>
      </c>
      <c r="C781" s="45" t="s">
        <v>1555</v>
      </c>
      <c r="D781" s="46">
        <v>39171</v>
      </c>
      <c r="E781" s="47" t="s">
        <v>1786</v>
      </c>
      <c r="F781" s="48">
        <v>13</v>
      </c>
      <c r="G781" s="48">
        <v>8.34</v>
      </c>
      <c r="H781" s="48">
        <v>3.67</v>
      </c>
      <c r="I781" s="48">
        <v>18</v>
      </c>
      <c r="J781" s="48">
        <v>7.23</v>
      </c>
      <c r="K781" s="48">
        <v>3.01</v>
      </c>
      <c r="L781" s="49">
        <f>ROUND(T781,2)</f>
        <v>7.7</v>
      </c>
      <c r="M781" s="49">
        <f>ROUND(U781,2)</f>
        <v>3.29</v>
      </c>
      <c r="N781" s="44" t="str">
        <f t="shared" ref="N781:N844" si="25">IF(M781&gt;=3.68,"Xuất sắc",IF(M781&gt;=3.34,"Giỏi",IF(M781&gt;=2.68,"Khá",IF(M781&gt;=2,"Trung Bình",IF(M781&lt;2,"Yếu")))))</f>
        <v>Khá</v>
      </c>
      <c r="O781" s="44" t="s">
        <v>23</v>
      </c>
      <c r="P781" s="50"/>
      <c r="Q781" s="44">
        <v>90</v>
      </c>
      <c r="R781" s="47" t="s">
        <v>1795</v>
      </c>
      <c r="S781" s="47" t="s">
        <v>1757</v>
      </c>
      <c r="T781" s="49">
        <v>7.6954838709677418</v>
      </c>
      <c r="U781" s="51">
        <v>3.2867741935483865</v>
      </c>
      <c r="V781" s="47" t="str">
        <f>RIGHT(S781, LEN(S781)-7)</f>
        <v>Quản Trị Du Lịch &amp; Khách Sạn (Đại Học)</v>
      </c>
    </row>
    <row r="782" spans="1:22" s="52" customFormat="1" ht="15" x14ac:dyDescent="0.25">
      <c r="A782" s="44">
        <f t="shared" si="24"/>
        <v>771</v>
      </c>
      <c r="B782" s="45" t="s">
        <v>1556</v>
      </c>
      <c r="C782" s="45" t="s">
        <v>1557</v>
      </c>
      <c r="D782" s="46">
        <v>39392</v>
      </c>
      <c r="E782" s="47" t="s">
        <v>1782</v>
      </c>
      <c r="F782" s="48">
        <v>13</v>
      </c>
      <c r="G782" s="48">
        <v>5.08</v>
      </c>
      <c r="H782" s="48">
        <v>1.69</v>
      </c>
      <c r="I782" s="48">
        <v>16</v>
      </c>
      <c r="J782" s="48">
        <v>4.58</v>
      </c>
      <c r="K782" s="48">
        <v>1.35</v>
      </c>
      <c r="L782" s="49">
        <f>ROUND(T782,2)</f>
        <v>4.8</v>
      </c>
      <c r="M782" s="49">
        <f>ROUND(U782,2)</f>
        <v>1.5</v>
      </c>
      <c r="N782" s="44" t="str">
        <f t="shared" si="25"/>
        <v>Yếu</v>
      </c>
      <c r="O782" s="44" t="s">
        <v>23</v>
      </c>
      <c r="P782" s="50"/>
      <c r="Q782" s="44">
        <v>90</v>
      </c>
      <c r="R782" s="47" t="s">
        <v>1794</v>
      </c>
      <c r="S782" s="47" t="s">
        <v>1757</v>
      </c>
      <c r="T782" s="49">
        <v>4.8041379310344823</v>
      </c>
      <c r="U782" s="51">
        <v>1.5024137931034482</v>
      </c>
      <c r="V782" s="47" t="str">
        <f>RIGHT(S782, LEN(S782)-7)</f>
        <v>Quản Trị Du Lịch &amp; Khách Sạn (Đại Học)</v>
      </c>
    </row>
    <row r="783" spans="1:22" s="52" customFormat="1" ht="15" x14ac:dyDescent="0.25">
      <c r="A783" s="44">
        <f t="shared" si="24"/>
        <v>772</v>
      </c>
      <c r="B783" s="45" t="s">
        <v>1558</v>
      </c>
      <c r="C783" s="45" t="s">
        <v>1559</v>
      </c>
      <c r="D783" s="46">
        <v>39171</v>
      </c>
      <c r="E783" s="47" t="s">
        <v>1781</v>
      </c>
      <c r="F783" s="48">
        <v>13</v>
      </c>
      <c r="G783" s="48">
        <v>5.9</v>
      </c>
      <c r="H783" s="48">
        <v>2.2000000000000002</v>
      </c>
      <c r="I783" s="48">
        <v>16</v>
      </c>
      <c r="J783" s="48">
        <v>4.1100000000000003</v>
      </c>
      <c r="K783" s="48">
        <v>1.1399999999999999</v>
      </c>
      <c r="L783" s="49">
        <f>ROUND(T783,2)</f>
        <v>4.91</v>
      </c>
      <c r="M783" s="49">
        <f>ROUND(U783,2)</f>
        <v>1.62</v>
      </c>
      <c r="N783" s="44" t="str">
        <f t="shared" si="25"/>
        <v>Yếu</v>
      </c>
      <c r="O783" s="44" t="s">
        <v>21</v>
      </c>
      <c r="P783" s="50"/>
      <c r="Q783" s="44">
        <v>85</v>
      </c>
      <c r="R783" s="47" t="s">
        <v>1795</v>
      </c>
      <c r="S783" s="47" t="s">
        <v>1757</v>
      </c>
      <c r="T783" s="49">
        <v>4.9124137931034486</v>
      </c>
      <c r="U783" s="51">
        <v>1.6151724137931036</v>
      </c>
      <c r="V783" s="47" t="str">
        <f>RIGHT(S783, LEN(S783)-7)</f>
        <v>Quản Trị Du Lịch &amp; Khách Sạn (Đại Học)</v>
      </c>
    </row>
    <row r="784" spans="1:22" s="52" customFormat="1" ht="15" x14ac:dyDescent="0.25">
      <c r="A784" s="44">
        <f t="shared" si="24"/>
        <v>773</v>
      </c>
      <c r="B784" s="45" t="s">
        <v>1560</v>
      </c>
      <c r="C784" s="45" t="s">
        <v>1559</v>
      </c>
      <c r="D784" s="46">
        <v>39410</v>
      </c>
      <c r="E784" s="47" t="s">
        <v>1784</v>
      </c>
      <c r="F784" s="48">
        <v>13</v>
      </c>
      <c r="G784" s="48">
        <v>7.25</v>
      </c>
      <c r="H784" s="48">
        <v>3.07</v>
      </c>
      <c r="I784" s="48">
        <v>16</v>
      </c>
      <c r="J784" s="48">
        <v>7.61</v>
      </c>
      <c r="K784" s="48">
        <v>3.26</v>
      </c>
      <c r="L784" s="49">
        <f>ROUND(T784,2)</f>
        <v>7.45</v>
      </c>
      <c r="M784" s="49">
        <f>ROUND(U784,2)</f>
        <v>3.17</v>
      </c>
      <c r="N784" s="44" t="str">
        <f t="shared" si="25"/>
        <v>Khá</v>
      </c>
      <c r="O784" s="44" t="s">
        <v>21</v>
      </c>
      <c r="P784" s="50"/>
      <c r="Q784" s="44">
        <v>85</v>
      </c>
      <c r="R784" s="47" t="s">
        <v>1796</v>
      </c>
      <c r="S784" s="47" t="s">
        <v>1757</v>
      </c>
      <c r="T784" s="49">
        <v>7.4486206896551721</v>
      </c>
      <c r="U784" s="51">
        <v>3.1748275862068964</v>
      </c>
      <c r="V784" s="47" t="str">
        <f>RIGHT(S784, LEN(S784)-7)</f>
        <v>Quản Trị Du Lịch &amp; Khách Sạn (Đại Học)</v>
      </c>
    </row>
    <row r="785" spans="1:22" s="52" customFormat="1" ht="15" x14ac:dyDescent="0.25">
      <c r="A785" s="44">
        <f t="shared" si="24"/>
        <v>774</v>
      </c>
      <c r="B785" s="45" t="s">
        <v>1561</v>
      </c>
      <c r="C785" s="45" t="s">
        <v>1562</v>
      </c>
      <c r="D785" s="46">
        <v>39442</v>
      </c>
      <c r="E785" s="47" t="s">
        <v>1787</v>
      </c>
      <c r="F785" s="48">
        <v>13</v>
      </c>
      <c r="G785" s="48">
        <v>6.51</v>
      </c>
      <c r="H785" s="48">
        <v>2.5</v>
      </c>
      <c r="I785" s="48">
        <v>16</v>
      </c>
      <c r="J785" s="48">
        <v>5.34</v>
      </c>
      <c r="K785" s="48">
        <v>1.88</v>
      </c>
      <c r="L785" s="49">
        <f>ROUND(T785,2)</f>
        <v>5.86</v>
      </c>
      <c r="M785" s="49">
        <f>ROUND(U785,2)</f>
        <v>2.16</v>
      </c>
      <c r="N785" s="44" t="str">
        <f t="shared" si="25"/>
        <v>Trung Bình</v>
      </c>
      <c r="O785" s="44" t="s">
        <v>21</v>
      </c>
      <c r="P785" s="50"/>
      <c r="Q785" s="44">
        <v>85</v>
      </c>
      <c r="R785" s="47" t="s">
        <v>1796</v>
      </c>
      <c r="S785" s="47" t="s">
        <v>1757</v>
      </c>
      <c r="T785" s="49">
        <v>5.8644827586206896</v>
      </c>
      <c r="U785" s="51">
        <v>2.1579310344827585</v>
      </c>
      <c r="V785" s="47" t="str">
        <f>RIGHT(S785, LEN(S785)-7)</f>
        <v>Quản Trị Du Lịch &amp; Khách Sạn (Đại Học)</v>
      </c>
    </row>
    <row r="786" spans="1:22" s="52" customFormat="1" ht="15" x14ac:dyDescent="0.25">
      <c r="A786" s="44">
        <f t="shared" si="24"/>
        <v>775</v>
      </c>
      <c r="B786" s="45" t="s">
        <v>1563</v>
      </c>
      <c r="C786" s="45" t="s">
        <v>1564</v>
      </c>
      <c r="D786" s="46">
        <v>39186</v>
      </c>
      <c r="E786" s="47" t="s">
        <v>1785</v>
      </c>
      <c r="F786" s="48">
        <v>13</v>
      </c>
      <c r="G786" s="48">
        <v>7.41</v>
      </c>
      <c r="H786" s="48">
        <v>3.07</v>
      </c>
      <c r="I786" s="48">
        <v>16</v>
      </c>
      <c r="J786" s="48">
        <v>6.09</v>
      </c>
      <c r="K786" s="48">
        <v>2.2400000000000002</v>
      </c>
      <c r="L786" s="49">
        <f>ROUND(T786,2)</f>
        <v>6.68</v>
      </c>
      <c r="M786" s="49">
        <f>ROUND(U786,2)</f>
        <v>2.61</v>
      </c>
      <c r="N786" s="44" t="str">
        <f t="shared" si="25"/>
        <v>Trung Bình</v>
      </c>
      <c r="O786" s="44" t="s">
        <v>23</v>
      </c>
      <c r="P786" s="50"/>
      <c r="Q786" s="44">
        <v>90</v>
      </c>
      <c r="R786" s="47" t="s">
        <v>1797</v>
      </c>
      <c r="S786" s="47" t="s">
        <v>1757</v>
      </c>
      <c r="T786" s="49">
        <v>6.6817241379310337</v>
      </c>
      <c r="U786" s="51">
        <v>2.6120689655172415</v>
      </c>
      <c r="V786" s="47" t="str">
        <f>RIGHT(S786, LEN(S786)-7)</f>
        <v>Quản Trị Du Lịch &amp; Khách Sạn (Đại Học)</v>
      </c>
    </row>
    <row r="787" spans="1:22" s="52" customFormat="1" ht="15" x14ac:dyDescent="0.25">
      <c r="A787" s="44">
        <f t="shared" si="24"/>
        <v>776</v>
      </c>
      <c r="B787" s="45" t="s">
        <v>1565</v>
      </c>
      <c r="C787" s="45" t="s">
        <v>1566</v>
      </c>
      <c r="D787" s="46">
        <v>39364</v>
      </c>
      <c r="E787" s="47" t="s">
        <v>1782</v>
      </c>
      <c r="F787" s="48">
        <v>13</v>
      </c>
      <c r="G787" s="48">
        <v>8.09</v>
      </c>
      <c r="H787" s="48">
        <v>3.58</v>
      </c>
      <c r="I787" s="48">
        <v>17</v>
      </c>
      <c r="J787" s="48">
        <v>7.84</v>
      </c>
      <c r="K787" s="48">
        <v>3.31</v>
      </c>
      <c r="L787" s="49">
        <f>ROUND(T787,2)</f>
        <v>7.95</v>
      </c>
      <c r="M787" s="49">
        <f>ROUND(U787,2)</f>
        <v>3.43</v>
      </c>
      <c r="N787" s="44" t="str">
        <f t="shared" si="25"/>
        <v>Giỏi</v>
      </c>
      <c r="O787" s="44" t="s">
        <v>21</v>
      </c>
      <c r="P787" s="50" t="s">
        <v>1758</v>
      </c>
      <c r="Q787" s="44">
        <v>87.5</v>
      </c>
      <c r="R787" s="47" t="s">
        <v>1794</v>
      </c>
      <c r="S787" s="47" t="s">
        <v>1757</v>
      </c>
      <c r="T787" s="49">
        <v>7.9483333333333333</v>
      </c>
      <c r="U787" s="51">
        <v>3.427</v>
      </c>
      <c r="V787" s="47" t="str">
        <f>RIGHT(S787, LEN(S787)-7)</f>
        <v>Quản Trị Du Lịch &amp; Khách Sạn (Đại Học)</v>
      </c>
    </row>
    <row r="788" spans="1:22" s="52" customFormat="1" ht="15" x14ac:dyDescent="0.25">
      <c r="A788" s="44">
        <f t="shared" si="24"/>
        <v>777</v>
      </c>
      <c r="B788" s="45" t="s">
        <v>1567</v>
      </c>
      <c r="C788" s="45" t="s">
        <v>1568</v>
      </c>
      <c r="D788" s="46">
        <v>39061</v>
      </c>
      <c r="E788" s="47" t="s">
        <v>1781</v>
      </c>
      <c r="F788" s="48">
        <v>13</v>
      </c>
      <c r="G788" s="48">
        <v>5.29</v>
      </c>
      <c r="H788" s="48">
        <v>1.94</v>
      </c>
      <c r="I788" s="48">
        <v>16</v>
      </c>
      <c r="J788" s="48">
        <v>3.38</v>
      </c>
      <c r="K788" s="48">
        <v>1.08</v>
      </c>
      <c r="L788" s="49">
        <f>ROUND(T788,2)</f>
        <v>4.24</v>
      </c>
      <c r="M788" s="49">
        <f>ROUND(U788,2)</f>
        <v>1.47</v>
      </c>
      <c r="N788" s="44" t="str">
        <f t="shared" si="25"/>
        <v>Yếu</v>
      </c>
      <c r="O788" s="44" t="s">
        <v>62</v>
      </c>
      <c r="P788" s="50"/>
      <c r="Q788" s="44">
        <v>40</v>
      </c>
      <c r="R788" s="47" t="s">
        <v>1795</v>
      </c>
      <c r="S788" s="47" t="s">
        <v>1757</v>
      </c>
      <c r="T788" s="49">
        <v>4.2362068965517237</v>
      </c>
      <c r="U788" s="51">
        <v>1.4655172413793103</v>
      </c>
      <c r="V788" s="47" t="str">
        <f>RIGHT(S788, LEN(S788)-7)</f>
        <v>Quản Trị Du Lịch &amp; Khách Sạn (Đại Học)</v>
      </c>
    </row>
    <row r="789" spans="1:22" s="52" customFormat="1" ht="15" x14ac:dyDescent="0.25">
      <c r="A789" s="44">
        <f t="shared" si="24"/>
        <v>778</v>
      </c>
      <c r="B789" s="45" t="s">
        <v>1569</v>
      </c>
      <c r="C789" s="45" t="s">
        <v>1570</v>
      </c>
      <c r="D789" s="46">
        <v>39086</v>
      </c>
      <c r="E789" s="47" t="s">
        <v>1786</v>
      </c>
      <c r="F789" s="48">
        <v>13</v>
      </c>
      <c r="G789" s="48">
        <v>3.55</v>
      </c>
      <c r="H789" s="48">
        <v>0.62</v>
      </c>
      <c r="I789" s="48">
        <v>16</v>
      </c>
      <c r="J789" s="48">
        <v>0</v>
      </c>
      <c r="K789" s="48">
        <v>0</v>
      </c>
      <c r="L789" s="49">
        <f>ROUND(T789,2)</f>
        <v>1.59</v>
      </c>
      <c r="M789" s="49">
        <f>ROUND(U789,2)</f>
        <v>0.28000000000000003</v>
      </c>
      <c r="N789" s="44" t="str">
        <f t="shared" si="25"/>
        <v>Yếu</v>
      </c>
      <c r="O789" s="44" t="s">
        <v>70</v>
      </c>
      <c r="P789" s="50"/>
      <c r="Q789" s="44">
        <v>0</v>
      </c>
      <c r="R789" s="47" t="s">
        <v>1795</v>
      </c>
      <c r="S789" s="47" t="s">
        <v>1757</v>
      </c>
      <c r="T789" s="49">
        <v>1.5913793103448275</v>
      </c>
      <c r="U789" s="51">
        <v>0.27793103448275863</v>
      </c>
      <c r="V789" s="47" t="str">
        <f>RIGHT(S789, LEN(S789)-7)</f>
        <v>Quản Trị Du Lịch &amp; Khách Sạn (Đại Học)</v>
      </c>
    </row>
    <row r="790" spans="1:22" s="52" customFormat="1" ht="15" x14ac:dyDescent="0.25">
      <c r="A790" s="44">
        <f t="shared" si="24"/>
        <v>779</v>
      </c>
      <c r="B790" s="45" t="s">
        <v>1571</v>
      </c>
      <c r="C790" s="45" t="s">
        <v>1572</v>
      </c>
      <c r="D790" s="46">
        <v>39232</v>
      </c>
      <c r="E790" s="47" t="s">
        <v>1784</v>
      </c>
      <c r="F790" s="48">
        <v>13</v>
      </c>
      <c r="G790" s="48">
        <v>7.76</v>
      </c>
      <c r="H790" s="48">
        <v>3.38</v>
      </c>
      <c r="I790" s="48">
        <v>16</v>
      </c>
      <c r="J790" s="48">
        <v>6.69</v>
      </c>
      <c r="K790" s="48">
        <v>2.68</v>
      </c>
      <c r="L790" s="49">
        <f>ROUND(T790,2)</f>
        <v>7.17</v>
      </c>
      <c r="M790" s="49">
        <f>ROUND(U790,2)</f>
        <v>2.99</v>
      </c>
      <c r="N790" s="44" t="str">
        <f t="shared" si="25"/>
        <v>Khá</v>
      </c>
      <c r="O790" s="44" t="s">
        <v>21</v>
      </c>
      <c r="P790" s="50"/>
      <c r="Q790" s="44">
        <v>82.5</v>
      </c>
      <c r="R790" s="47" t="s">
        <v>1796</v>
      </c>
      <c r="S790" s="47" t="s">
        <v>1757</v>
      </c>
      <c r="T790" s="49">
        <v>7.169655172413794</v>
      </c>
      <c r="U790" s="51">
        <v>2.9937931034482754</v>
      </c>
      <c r="V790" s="47" t="str">
        <f>RIGHT(S790, LEN(S790)-7)</f>
        <v>Quản Trị Du Lịch &amp; Khách Sạn (Đại Học)</v>
      </c>
    </row>
    <row r="791" spans="1:22" s="52" customFormat="1" ht="15" x14ac:dyDescent="0.25">
      <c r="A791" s="44">
        <f t="shared" si="24"/>
        <v>780</v>
      </c>
      <c r="B791" s="45" t="s">
        <v>1573</v>
      </c>
      <c r="C791" s="45" t="s">
        <v>1572</v>
      </c>
      <c r="D791" s="46">
        <v>39360</v>
      </c>
      <c r="E791" s="47" t="s">
        <v>1781</v>
      </c>
      <c r="F791" s="48">
        <v>13</v>
      </c>
      <c r="G791" s="48">
        <v>7.88</v>
      </c>
      <c r="H791" s="48">
        <v>3.35</v>
      </c>
      <c r="I791" s="48">
        <v>18</v>
      </c>
      <c r="J791" s="48">
        <v>7.77</v>
      </c>
      <c r="K791" s="48">
        <v>3.36</v>
      </c>
      <c r="L791" s="49">
        <f>ROUND(T791,2)</f>
        <v>7.82</v>
      </c>
      <c r="M791" s="49">
        <f>ROUND(U791,2)</f>
        <v>3.36</v>
      </c>
      <c r="N791" s="44" t="str">
        <f t="shared" si="25"/>
        <v>Giỏi</v>
      </c>
      <c r="O791" s="44" t="s">
        <v>21</v>
      </c>
      <c r="P791" s="50" t="s">
        <v>1758</v>
      </c>
      <c r="Q791" s="44">
        <v>87.5</v>
      </c>
      <c r="R791" s="47" t="s">
        <v>1795</v>
      </c>
      <c r="S791" s="47" t="s">
        <v>1757</v>
      </c>
      <c r="T791" s="49">
        <v>7.8161290322580639</v>
      </c>
      <c r="U791" s="51">
        <v>3.3558064516129034</v>
      </c>
      <c r="V791" s="47" t="str">
        <f>RIGHT(S791, LEN(S791)-7)</f>
        <v>Quản Trị Du Lịch &amp; Khách Sạn (Đại Học)</v>
      </c>
    </row>
    <row r="792" spans="1:22" s="52" customFormat="1" ht="15" x14ac:dyDescent="0.25">
      <c r="A792" s="44">
        <f t="shared" si="24"/>
        <v>781</v>
      </c>
      <c r="B792" s="45" t="s">
        <v>1574</v>
      </c>
      <c r="C792" s="45" t="s">
        <v>1575</v>
      </c>
      <c r="D792" s="46">
        <v>39420</v>
      </c>
      <c r="E792" s="47" t="s">
        <v>1785</v>
      </c>
      <c r="F792" s="48">
        <v>13</v>
      </c>
      <c r="G792" s="48">
        <v>7.32</v>
      </c>
      <c r="H792" s="48">
        <v>3.19</v>
      </c>
      <c r="I792" s="48">
        <v>17</v>
      </c>
      <c r="J792" s="48">
        <v>5.41</v>
      </c>
      <c r="K792" s="48">
        <v>2.21</v>
      </c>
      <c r="L792" s="49">
        <f>ROUND(T792,2)</f>
        <v>6.24</v>
      </c>
      <c r="M792" s="49">
        <f>ROUND(U792,2)</f>
        <v>2.63</v>
      </c>
      <c r="N792" s="44" t="str">
        <f t="shared" si="25"/>
        <v>Trung Bình</v>
      </c>
      <c r="O792" s="44" t="e">
        <v>#N/A</v>
      </c>
      <c r="P792" s="50"/>
      <c r="Q792" s="44" t="e">
        <v>#N/A</v>
      </c>
      <c r="R792" s="47" t="s">
        <v>1797</v>
      </c>
      <c r="S792" s="47" t="s">
        <v>1757</v>
      </c>
      <c r="T792" s="49">
        <v>6.2376666666666667</v>
      </c>
      <c r="U792" s="51">
        <v>2.6346666666666665</v>
      </c>
      <c r="V792" s="47" t="str">
        <f>RIGHT(S792, LEN(S792)-7)</f>
        <v>Quản Trị Du Lịch &amp; Khách Sạn (Đại Học)</v>
      </c>
    </row>
    <row r="793" spans="1:22" s="52" customFormat="1" ht="15" x14ac:dyDescent="0.25">
      <c r="A793" s="44">
        <f t="shared" si="24"/>
        <v>782</v>
      </c>
      <c r="B793" s="45" t="s">
        <v>1576</v>
      </c>
      <c r="C793" s="45" t="s">
        <v>1577</v>
      </c>
      <c r="D793" s="46">
        <v>39220</v>
      </c>
      <c r="E793" s="47" t="s">
        <v>1786</v>
      </c>
      <c r="F793" s="48">
        <v>13</v>
      </c>
      <c r="G793" s="48">
        <v>6.37</v>
      </c>
      <c r="H793" s="48">
        <v>2.5299999999999998</v>
      </c>
      <c r="I793" s="48">
        <v>16</v>
      </c>
      <c r="J793" s="48">
        <v>6</v>
      </c>
      <c r="K793" s="48">
        <v>2.2799999999999998</v>
      </c>
      <c r="L793" s="49">
        <f>ROUND(T793,2)</f>
        <v>6.17</v>
      </c>
      <c r="M793" s="49">
        <f>ROUND(U793,2)</f>
        <v>2.39</v>
      </c>
      <c r="N793" s="44" t="str">
        <f t="shared" si="25"/>
        <v>Trung Bình</v>
      </c>
      <c r="O793" s="44" t="s">
        <v>62</v>
      </c>
      <c r="P793" s="50"/>
      <c r="Q793" s="44">
        <v>40</v>
      </c>
      <c r="R793" s="47" t="s">
        <v>1795</v>
      </c>
      <c r="S793" s="47" t="s">
        <v>1757</v>
      </c>
      <c r="T793" s="49">
        <v>6.1658620689655175</v>
      </c>
      <c r="U793" s="51">
        <v>2.3920689655172414</v>
      </c>
      <c r="V793" s="47" t="str">
        <f>RIGHT(S793, LEN(S793)-7)</f>
        <v>Quản Trị Du Lịch &amp; Khách Sạn (Đại Học)</v>
      </c>
    </row>
    <row r="794" spans="1:22" s="52" customFormat="1" ht="15" x14ac:dyDescent="0.25">
      <c r="A794" s="44">
        <f t="shared" si="24"/>
        <v>783</v>
      </c>
      <c r="B794" s="45" t="s">
        <v>1578</v>
      </c>
      <c r="C794" s="45" t="s">
        <v>1579</v>
      </c>
      <c r="D794" s="46">
        <v>39396</v>
      </c>
      <c r="E794" s="47" t="s">
        <v>1783</v>
      </c>
      <c r="F794" s="48">
        <v>13</v>
      </c>
      <c r="G794" s="48">
        <v>8.1199999999999992</v>
      </c>
      <c r="H794" s="48">
        <v>3.51</v>
      </c>
      <c r="I794" s="48">
        <v>17</v>
      </c>
      <c r="J794" s="48">
        <v>7.74</v>
      </c>
      <c r="K794" s="48">
        <v>3.29</v>
      </c>
      <c r="L794" s="49">
        <f>ROUND(T794,2)</f>
        <v>7.9</v>
      </c>
      <c r="M794" s="49">
        <f>ROUND(U794,2)</f>
        <v>3.39</v>
      </c>
      <c r="N794" s="44" t="str">
        <f t="shared" si="25"/>
        <v>Giỏi</v>
      </c>
      <c r="O794" s="44" t="s">
        <v>23</v>
      </c>
      <c r="P794" s="50" t="s">
        <v>1758</v>
      </c>
      <c r="Q794" s="44">
        <v>90</v>
      </c>
      <c r="R794" s="47" t="s">
        <v>1794</v>
      </c>
      <c r="S794" s="47" t="s">
        <v>1757</v>
      </c>
      <c r="T794" s="49">
        <v>7.9046666666666665</v>
      </c>
      <c r="U794" s="51">
        <v>3.3853333333333335</v>
      </c>
      <c r="V794" s="47" t="str">
        <f>RIGHT(S794, LEN(S794)-7)</f>
        <v>Quản Trị Du Lịch &amp; Khách Sạn (Đại Học)</v>
      </c>
    </row>
    <row r="795" spans="1:22" s="52" customFormat="1" ht="15" x14ac:dyDescent="0.25">
      <c r="A795" s="44">
        <f t="shared" si="24"/>
        <v>784</v>
      </c>
      <c r="B795" s="45" t="s">
        <v>1580</v>
      </c>
      <c r="C795" s="45" t="s">
        <v>1581</v>
      </c>
      <c r="D795" s="46">
        <v>39126</v>
      </c>
      <c r="E795" s="47" t="s">
        <v>1785</v>
      </c>
      <c r="F795" s="48">
        <v>13</v>
      </c>
      <c r="G795" s="48">
        <v>8.92</v>
      </c>
      <c r="H795" s="48">
        <v>3.89</v>
      </c>
      <c r="I795" s="48">
        <v>16</v>
      </c>
      <c r="J795" s="48">
        <v>8.1199999999999992</v>
      </c>
      <c r="K795" s="48">
        <v>3.37</v>
      </c>
      <c r="L795" s="49">
        <f>ROUND(T795,2)</f>
        <v>8.48</v>
      </c>
      <c r="M795" s="49">
        <f>ROUND(U795,2)</f>
        <v>3.6</v>
      </c>
      <c r="N795" s="44" t="str">
        <f t="shared" si="25"/>
        <v>Giỏi</v>
      </c>
      <c r="O795" s="44" t="s">
        <v>23</v>
      </c>
      <c r="P795" s="50" t="s">
        <v>1758</v>
      </c>
      <c r="Q795" s="44">
        <v>90</v>
      </c>
      <c r="R795" s="47" t="s">
        <v>1797</v>
      </c>
      <c r="S795" s="47" t="s">
        <v>1757</v>
      </c>
      <c r="T795" s="49">
        <v>8.4786206896551715</v>
      </c>
      <c r="U795" s="51">
        <v>3.6031034482758626</v>
      </c>
      <c r="V795" s="47" t="str">
        <f>RIGHT(S795, LEN(S795)-7)</f>
        <v>Quản Trị Du Lịch &amp; Khách Sạn (Đại Học)</v>
      </c>
    </row>
    <row r="796" spans="1:22" s="52" customFormat="1" ht="15" x14ac:dyDescent="0.25">
      <c r="A796" s="44">
        <f t="shared" si="24"/>
        <v>785</v>
      </c>
      <c r="B796" s="45" t="s">
        <v>1582</v>
      </c>
      <c r="C796" s="45" t="s">
        <v>1583</v>
      </c>
      <c r="D796" s="46">
        <v>39091</v>
      </c>
      <c r="E796" s="47" t="s">
        <v>1786</v>
      </c>
      <c r="F796" s="48">
        <v>13</v>
      </c>
      <c r="G796" s="48">
        <v>6.59</v>
      </c>
      <c r="H796" s="48">
        <v>2.66</v>
      </c>
      <c r="I796" s="48">
        <v>16</v>
      </c>
      <c r="J796" s="48">
        <v>7.1</v>
      </c>
      <c r="K796" s="48">
        <v>2.89</v>
      </c>
      <c r="L796" s="49">
        <f>ROUND(T796,2)</f>
        <v>6.87</v>
      </c>
      <c r="M796" s="49">
        <f>ROUND(U796,2)</f>
        <v>2.79</v>
      </c>
      <c r="N796" s="44" t="str">
        <f t="shared" si="25"/>
        <v>Khá</v>
      </c>
      <c r="O796" s="44" t="s">
        <v>21</v>
      </c>
      <c r="P796" s="50"/>
      <c r="Q796" s="44">
        <v>80</v>
      </c>
      <c r="R796" s="47" t="s">
        <v>1795</v>
      </c>
      <c r="S796" s="47" t="s">
        <v>1757</v>
      </c>
      <c r="T796" s="49">
        <v>6.8713793103448273</v>
      </c>
      <c r="U796" s="51">
        <v>2.7868965517241375</v>
      </c>
      <c r="V796" s="47" t="str">
        <f>RIGHT(S796, LEN(S796)-7)</f>
        <v>Quản Trị Du Lịch &amp; Khách Sạn (Đại Học)</v>
      </c>
    </row>
    <row r="797" spans="1:22" s="52" customFormat="1" ht="15" x14ac:dyDescent="0.25">
      <c r="A797" s="44">
        <f t="shared" si="24"/>
        <v>786</v>
      </c>
      <c r="B797" s="45" t="s">
        <v>1584</v>
      </c>
      <c r="C797" s="45" t="s">
        <v>946</v>
      </c>
      <c r="D797" s="46">
        <v>39285</v>
      </c>
      <c r="E797" s="47" t="s">
        <v>1782</v>
      </c>
      <c r="F797" s="48">
        <v>13</v>
      </c>
      <c r="G797" s="48">
        <v>8.11</v>
      </c>
      <c r="H797" s="48">
        <v>3.54</v>
      </c>
      <c r="I797" s="48">
        <v>17</v>
      </c>
      <c r="J797" s="48">
        <v>8.2899999999999991</v>
      </c>
      <c r="K797" s="48">
        <v>3.47</v>
      </c>
      <c r="L797" s="49">
        <f>ROUND(T797,2)</f>
        <v>8.2100000000000009</v>
      </c>
      <c r="M797" s="49">
        <f>ROUND(U797,2)</f>
        <v>3.5</v>
      </c>
      <c r="N797" s="44" t="str">
        <f t="shared" si="25"/>
        <v>Giỏi</v>
      </c>
      <c r="O797" s="44" t="s">
        <v>21</v>
      </c>
      <c r="P797" s="50" t="s">
        <v>1758</v>
      </c>
      <c r="Q797" s="44">
        <v>85</v>
      </c>
      <c r="R797" s="47" t="s">
        <v>1794</v>
      </c>
      <c r="S797" s="47" t="s">
        <v>1757</v>
      </c>
      <c r="T797" s="49">
        <v>8.211999999999998</v>
      </c>
      <c r="U797" s="51">
        <v>3.5003333333333333</v>
      </c>
      <c r="V797" s="47" t="str">
        <f>RIGHT(S797, LEN(S797)-7)</f>
        <v>Quản Trị Du Lịch &amp; Khách Sạn (Đại Học)</v>
      </c>
    </row>
    <row r="798" spans="1:22" s="52" customFormat="1" ht="15" x14ac:dyDescent="0.25">
      <c r="A798" s="44">
        <f t="shared" si="24"/>
        <v>787</v>
      </c>
      <c r="B798" s="45" t="s">
        <v>1585</v>
      </c>
      <c r="C798" s="45" t="s">
        <v>1586</v>
      </c>
      <c r="D798" s="46">
        <v>38771</v>
      </c>
      <c r="E798" s="47" t="s">
        <v>1785</v>
      </c>
      <c r="F798" s="48">
        <v>17</v>
      </c>
      <c r="G798" s="48">
        <v>1.88</v>
      </c>
      <c r="H798" s="48">
        <v>0.49</v>
      </c>
      <c r="I798" s="48">
        <v>0</v>
      </c>
      <c r="J798" s="48">
        <v>0</v>
      </c>
      <c r="K798" s="48">
        <v>0</v>
      </c>
      <c r="L798" s="49">
        <f>ROUND(T798,2)</f>
        <v>1.88</v>
      </c>
      <c r="M798" s="49">
        <f>ROUND(U798,2)</f>
        <v>0.49</v>
      </c>
      <c r="N798" s="44" t="str">
        <f t="shared" si="25"/>
        <v>Yếu</v>
      </c>
      <c r="O798" s="44" t="s">
        <v>70</v>
      </c>
      <c r="P798" s="50"/>
      <c r="Q798" s="44">
        <v>0</v>
      </c>
      <c r="R798" s="47" t="s">
        <v>1797</v>
      </c>
      <c r="S798" s="47" t="s">
        <v>1757</v>
      </c>
      <c r="T798" s="49">
        <v>1.88</v>
      </c>
      <c r="U798" s="51">
        <v>0.49</v>
      </c>
      <c r="V798" s="47" t="str">
        <f>RIGHT(S798, LEN(S798)-7)</f>
        <v>Quản Trị Du Lịch &amp; Khách Sạn (Đại Học)</v>
      </c>
    </row>
    <row r="799" spans="1:22" s="52" customFormat="1" ht="15" x14ac:dyDescent="0.25">
      <c r="A799" s="44">
        <f t="shared" si="24"/>
        <v>788</v>
      </c>
      <c r="B799" s="45" t="s">
        <v>1587</v>
      </c>
      <c r="C799" s="45" t="s">
        <v>1588</v>
      </c>
      <c r="D799" s="46">
        <v>39316</v>
      </c>
      <c r="E799" s="47" t="s">
        <v>1782</v>
      </c>
      <c r="F799" s="48">
        <v>13</v>
      </c>
      <c r="G799" s="48">
        <v>8.36</v>
      </c>
      <c r="H799" s="48">
        <v>3.61</v>
      </c>
      <c r="I799" s="48">
        <v>16</v>
      </c>
      <c r="J799" s="48">
        <v>8.58</v>
      </c>
      <c r="K799" s="48">
        <v>3.66</v>
      </c>
      <c r="L799" s="49">
        <f>ROUND(T799,2)</f>
        <v>8.48</v>
      </c>
      <c r="M799" s="49">
        <f>ROUND(U799,2)</f>
        <v>3.64</v>
      </c>
      <c r="N799" s="44" t="str">
        <f t="shared" si="25"/>
        <v>Giỏi</v>
      </c>
      <c r="O799" s="44" t="s">
        <v>23</v>
      </c>
      <c r="P799" s="50" t="s">
        <v>1758</v>
      </c>
      <c r="Q799" s="44">
        <v>90</v>
      </c>
      <c r="R799" s="47" t="s">
        <v>1794</v>
      </c>
      <c r="S799" s="47" t="s">
        <v>1757</v>
      </c>
      <c r="T799" s="49">
        <v>8.4813793103448276</v>
      </c>
      <c r="U799" s="51">
        <v>3.6375862068965521</v>
      </c>
      <c r="V799" s="47" t="str">
        <f>RIGHT(S799, LEN(S799)-7)</f>
        <v>Quản Trị Du Lịch &amp; Khách Sạn (Đại Học)</v>
      </c>
    </row>
    <row r="800" spans="1:22" s="52" customFormat="1" ht="15" x14ac:dyDescent="0.25">
      <c r="A800" s="44">
        <f t="shared" si="24"/>
        <v>789</v>
      </c>
      <c r="B800" s="45" t="s">
        <v>1589</v>
      </c>
      <c r="C800" s="45" t="s">
        <v>1590</v>
      </c>
      <c r="D800" s="46">
        <v>39307</v>
      </c>
      <c r="E800" s="47" t="s">
        <v>1785</v>
      </c>
      <c r="F800" s="48">
        <v>13</v>
      </c>
      <c r="G800" s="48">
        <v>8.19</v>
      </c>
      <c r="H800" s="48">
        <v>3.56</v>
      </c>
      <c r="I800" s="48">
        <v>16</v>
      </c>
      <c r="J800" s="48">
        <v>8.42</v>
      </c>
      <c r="K800" s="48">
        <v>3.62</v>
      </c>
      <c r="L800" s="49">
        <f>ROUND(T800,2)</f>
        <v>8.32</v>
      </c>
      <c r="M800" s="49">
        <f>ROUND(U800,2)</f>
        <v>3.59</v>
      </c>
      <c r="N800" s="44" t="str">
        <f t="shared" si="25"/>
        <v>Giỏi</v>
      </c>
      <c r="O800" s="44" t="s">
        <v>23</v>
      </c>
      <c r="P800" s="50" t="s">
        <v>1758</v>
      </c>
      <c r="Q800" s="44">
        <v>90</v>
      </c>
      <c r="R800" s="47" t="s">
        <v>1797</v>
      </c>
      <c r="S800" s="47" t="s">
        <v>1757</v>
      </c>
      <c r="T800" s="49">
        <v>8.3168965517241382</v>
      </c>
      <c r="U800" s="51">
        <v>3.5931034482758624</v>
      </c>
      <c r="V800" s="47" t="str">
        <f>RIGHT(S800, LEN(S800)-7)</f>
        <v>Quản Trị Du Lịch &amp; Khách Sạn (Đại Học)</v>
      </c>
    </row>
    <row r="801" spans="1:22" s="52" customFormat="1" ht="15" x14ac:dyDescent="0.25">
      <c r="A801" s="44">
        <f t="shared" si="24"/>
        <v>790</v>
      </c>
      <c r="B801" s="45" t="s">
        <v>1591</v>
      </c>
      <c r="C801" s="45" t="s">
        <v>1592</v>
      </c>
      <c r="D801" s="46">
        <v>39106</v>
      </c>
      <c r="E801" s="47" t="s">
        <v>1785</v>
      </c>
      <c r="F801" s="48">
        <v>13</v>
      </c>
      <c r="G801" s="48">
        <v>8.0500000000000007</v>
      </c>
      <c r="H801" s="48">
        <v>3.46</v>
      </c>
      <c r="I801" s="48">
        <v>16</v>
      </c>
      <c r="J801" s="48">
        <v>5.51</v>
      </c>
      <c r="K801" s="48">
        <v>2.29</v>
      </c>
      <c r="L801" s="49">
        <f>ROUND(T801,2)</f>
        <v>6.65</v>
      </c>
      <c r="M801" s="49">
        <f>ROUND(U801,2)</f>
        <v>2.81</v>
      </c>
      <c r="N801" s="44" t="str">
        <f t="shared" si="25"/>
        <v>Khá</v>
      </c>
      <c r="O801" s="44" t="s">
        <v>23</v>
      </c>
      <c r="P801" s="50"/>
      <c r="Q801" s="44">
        <v>100</v>
      </c>
      <c r="R801" s="47" t="s">
        <v>1797</v>
      </c>
      <c r="S801" s="47" t="s">
        <v>1757</v>
      </c>
      <c r="T801" s="49">
        <v>6.6486206896551723</v>
      </c>
      <c r="U801" s="51">
        <v>2.8144827586206898</v>
      </c>
      <c r="V801" s="47" t="str">
        <f>RIGHT(S801, LEN(S801)-7)</f>
        <v>Quản Trị Du Lịch &amp; Khách Sạn (Đại Học)</v>
      </c>
    </row>
    <row r="802" spans="1:22" s="52" customFormat="1" ht="15" x14ac:dyDescent="0.25">
      <c r="A802" s="44">
        <f t="shared" si="24"/>
        <v>791</v>
      </c>
      <c r="B802" s="45" t="s">
        <v>1593</v>
      </c>
      <c r="C802" s="45" t="s">
        <v>1594</v>
      </c>
      <c r="D802" s="46">
        <v>39177</v>
      </c>
      <c r="E802" s="47" t="s">
        <v>1786</v>
      </c>
      <c r="F802" s="48">
        <v>13</v>
      </c>
      <c r="G802" s="48">
        <v>5.9</v>
      </c>
      <c r="H802" s="48">
        <v>2.19</v>
      </c>
      <c r="I802" s="48">
        <v>16</v>
      </c>
      <c r="J802" s="48">
        <v>5.49</v>
      </c>
      <c r="K802" s="48">
        <v>1.95</v>
      </c>
      <c r="L802" s="49">
        <f>ROUND(T802,2)</f>
        <v>5.67</v>
      </c>
      <c r="M802" s="49">
        <f>ROUND(U802,2)</f>
        <v>2.06</v>
      </c>
      <c r="N802" s="44" t="str">
        <f t="shared" si="25"/>
        <v>Trung Bình</v>
      </c>
      <c r="O802" s="44" t="s">
        <v>62</v>
      </c>
      <c r="P802" s="50"/>
      <c r="Q802" s="44">
        <v>40</v>
      </c>
      <c r="R802" s="47" t="s">
        <v>1795</v>
      </c>
      <c r="S802" s="47" t="s">
        <v>1757</v>
      </c>
      <c r="T802" s="49">
        <v>5.6737931034482765</v>
      </c>
      <c r="U802" s="51">
        <v>2.0575862068965516</v>
      </c>
      <c r="V802" s="47" t="str">
        <f>RIGHT(S802, LEN(S802)-7)</f>
        <v>Quản Trị Du Lịch &amp; Khách Sạn (Đại Học)</v>
      </c>
    </row>
    <row r="803" spans="1:22" s="52" customFormat="1" ht="15" x14ac:dyDescent="0.25">
      <c r="A803" s="44">
        <f t="shared" si="24"/>
        <v>792</v>
      </c>
      <c r="B803" s="45" t="s">
        <v>1595</v>
      </c>
      <c r="C803" s="45" t="s">
        <v>1596</v>
      </c>
      <c r="D803" s="46">
        <v>39442</v>
      </c>
      <c r="E803" s="47" t="s">
        <v>1782</v>
      </c>
      <c r="F803" s="48">
        <v>13</v>
      </c>
      <c r="G803" s="48">
        <v>7.88</v>
      </c>
      <c r="H803" s="48">
        <v>3.4</v>
      </c>
      <c r="I803" s="48">
        <v>17</v>
      </c>
      <c r="J803" s="48">
        <v>7.66</v>
      </c>
      <c r="K803" s="48">
        <v>3.25</v>
      </c>
      <c r="L803" s="49">
        <f>ROUND(T803,2)</f>
        <v>7.76</v>
      </c>
      <c r="M803" s="49">
        <f>ROUND(U803,2)</f>
        <v>3.32</v>
      </c>
      <c r="N803" s="44" t="str">
        <f t="shared" si="25"/>
        <v>Khá</v>
      </c>
      <c r="O803" s="44" t="s">
        <v>23</v>
      </c>
      <c r="P803" s="50"/>
      <c r="Q803" s="44">
        <v>90</v>
      </c>
      <c r="R803" s="47" t="s">
        <v>1794</v>
      </c>
      <c r="S803" s="47" t="s">
        <v>1757</v>
      </c>
      <c r="T803" s="49">
        <v>7.7553333333333336</v>
      </c>
      <c r="U803" s="51">
        <v>3.3149999999999995</v>
      </c>
      <c r="V803" s="47" t="str">
        <f>RIGHT(S803, LEN(S803)-7)</f>
        <v>Quản Trị Du Lịch &amp; Khách Sạn (Đại Học)</v>
      </c>
    </row>
    <row r="804" spans="1:22" s="52" customFormat="1" ht="15" x14ac:dyDescent="0.25">
      <c r="A804" s="44">
        <f t="shared" si="24"/>
        <v>793</v>
      </c>
      <c r="B804" s="45" t="s">
        <v>1597</v>
      </c>
      <c r="C804" s="45" t="s">
        <v>1598</v>
      </c>
      <c r="D804" s="46">
        <v>39287</v>
      </c>
      <c r="E804" s="47" t="s">
        <v>1785</v>
      </c>
      <c r="F804" s="48">
        <v>13</v>
      </c>
      <c r="G804" s="48">
        <v>8.4499999999999993</v>
      </c>
      <c r="H804" s="48">
        <v>3.77</v>
      </c>
      <c r="I804" s="48">
        <v>16</v>
      </c>
      <c r="J804" s="48">
        <v>7.48</v>
      </c>
      <c r="K804" s="48">
        <v>3.16</v>
      </c>
      <c r="L804" s="49">
        <f>ROUND(T804,2)</f>
        <v>7.91</v>
      </c>
      <c r="M804" s="49">
        <f>ROUND(U804,2)</f>
        <v>3.43</v>
      </c>
      <c r="N804" s="44" t="str">
        <f t="shared" si="25"/>
        <v>Giỏi</v>
      </c>
      <c r="O804" s="44" t="s">
        <v>23</v>
      </c>
      <c r="P804" s="50" t="s">
        <v>1758</v>
      </c>
      <c r="Q804" s="44">
        <v>90</v>
      </c>
      <c r="R804" s="47" t="s">
        <v>1797</v>
      </c>
      <c r="S804" s="47" t="s">
        <v>1757</v>
      </c>
      <c r="T804" s="49">
        <v>7.9148275862068962</v>
      </c>
      <c r="U804" s="51">
        <v>3.4334482758620686</v>
      </c>
      <c r="V804" s="47" t="str">
        <f>RIGHT(S804, LEN(S804)-7)</f>
        <v>Quản Trị Du Lịch &amp; Khách Sạn (Đại Học)</v>
      </c>
    </row>
    <row r="805" spans="1:22" s="52" customFormat="1" ht="15" x14ac:dyDescent="0.25">
      <c r="A805" s="44">
        <f t="shared" si="24"/>
        <v>794</v>
      </c>
      <c r="B805" s="45" t="s">
        <v>1599</v>
      </c>
      <c r="C805" s="45" t="s">
        <v>1600</v>
      </c>
      <c r="D805" s="46">
        <v>39331</v>
      </c>
      <c r="E805" s="47" t="s">
        <v>1782</v>
      </c>
      <c r="F805" s="48">
        <v>13</v>
      </c>
      <c r="G805" s="48">
        <v>7.2</v>
      </c>
      <c r="H805" s="48">
        <v>2.99</v>
      </c>
      <c r="I805" s="48">
        <v>17</v>
      </c>
      <c r="J805" s="48">
        <v>7.04</v>
      </c>
      <c r="K805" s="48">
        <v>2.91</v>
      </c>
      <c r="L805" s="49">
        <f>ROUND(T805,2)</f>
        <v>7.11</v>
      </c>
      <c r="M805" s="49">
        <f>ROUND(U805,2)</f>
        <v>2.94</v>
      </c>
      <c r="N805" s="44" t="str">
        <f t="shared" si="25"/>
        <v>Khá</v>
      </c>
      <c r="O805" s="44" t="s">
        <v>21</v>
      </c>
      <c r="P805" s="50"/>
      <c r="Q805" s="44">
        <v>85</v>
      </c>
      <c r="R805" s="47" t="s">
        <v>1794</v>
      </c>
      <c r="S805" s="47" t="s">
        <v>1757</v>
      </c>
      <c r="T805" s="49">
        <v>7.1093333333333346</v>
      </c>
      <c r="U805" s="51">
        <v>2.944666666666667</v>
      </c>
      <c r="V805" s="47" t="str">
        <f>RIGHT(S805, LEN(S805)-7)</f>
        <v>Quản Trị Du Lịch &amp; Khách Sạn (Đại Học)</v>
      </c>
    </row>
    <row r="806" spans="1:22" s="52" customFormat="1" ht="15" x14ac:dyDescent="0.25">
      <c r="A806" s="44">
        <f t="shared" si="24"/>
        <v>795</v>
      </c>
      <c r="B806" s="45" t="s">
        <v>1601</v>
      </c>
      <c r="C806" s="45" t="s">
        <v>1602</v>
      </c>
      <c r="D806" s="46">
        <v>39441</v>
      </c>
      <c r="E806" s="47" t="s">
        <v>1783</v>
      </c>
      <c r="F806" s="48">
        <v>13</v>
      </c>
      <c r="G806" s="48">
        <v>6.65</v>
      </c>
      <c r="H806" s="48">
        <v>2.76</v>
      </c>
      <c r="I806" s="48">
        <v>16</v>
      </c>
      <c r="J806" s="48">
        <v>4.72</v>
      </c>
      <c r="K806" s="48">
        <v>1.83</v>
      </c>
      <c r="L806" s="49">
        <f>ROUND(T806,2)</f>
        <v>5.59</v>
      </c>
      <c r="M806" s="49">
        <f>ROUND(U806,2)</f>
        <v>2.25</v>
      </c>
      <c r="N806" s="44" t="str">
        <f t="shared" si="25"/>
        <v>Trung Bình</v>
      </c>
      <c r="O806" s="44" t="s">
        <v>70</v>
      </c>
      <c r="P806" s="50"/>
      <c r="Q806" s="44">
        <v>0</v>
      </c>
      <c r="R806" s="47" t="s">
        <v>1794</v>
      </c>
      <c r="S806" s="47" t="s">
        <v>1757</v>
      </c>
      <c r="T806" s="49">
        <v>5.5851724137931038</v>
      </c>
      <c r="U806" s="51">
        <v>2.2468965517241379</v>
      </c>
      <c r="V806" s="47" t="str">
        <f>RIGHT(S806, LEN(S806)-7)</f>
        <v>Quản Trị Du Lịch &amp; Khách Sạn (Đại Học)</v>
      </c>
    </row>
    <row r="807" spans="1:22" s="52" customFormat="1" ht="15" x14ac:dyDescent="0.25">
      <c r="A807" s="44">
        <f t="shared" si="24"/>
        <v>796</v>
      </c>
      <c r="B807" s="45" t="s">
        <v>1603</v>
      </c>
      <c r="C807" s="45" t="s">
        <v>1604</v>
      </c>
      <c r="D807" s="46">
        <v>39191</v>
      </c>
      <c r="E807" s="47" t="s">
        <v>1786</v>
      </c>
      <c r="F807" s="48">
        <v>13</v>
      </c>
      <c r="G807" s="48">
        <v>8.41</v>
      </c>
      <c r="H807" s="48">
        <v>3.62</v>
      </c>
      <c r="I807" s="48">
        <v>16</v>
      </c>
      <c r="J807" s="48">
        <v>7.86</v>
      </c>
      <c r="K807" s="48">
        <v>3.35</v>
      </c>
      <c r="L807" s="49">
        <f>ROUND(T807,2)</f>
        <v>8.11</v>
      </c>
      <c r="M807" s="49">
        <f>ROUND(U807,2)</f>
        <v>3.47</v>
      </c>
      <c r="N807" s="44" t="str">
        <f t="shared" si="25"/>
        <v>Giỏi</v>
      </c>
      <c r="O807" s="44" t="s">
        <v>21</v>
      </c>
      <c r="P807" s="50" t="s">
        <v>1758</v>
      </c>
      <c r="Q807" s="44">
        <v>87.5</v>
      </c>
      <c r="R807" s="47" t="s">
        <v>1795</v>
      </c>
      <c r="S807" s="47" t="s">
        <v>1757</v>
      </c>
      <c r="T807" s="49">
        <v>8.1065517241379315</v>
      </c>
      <c r="U807" s="51">
        <v>3.4710344827586206</v>
      </c>
      <c r="V807" s="47" t="str">
        <f>RIGHT(S807, LEN(S807)-7)</f>
        <v>Quản Trị Du Lịch &amp; Khách Sạn (Đại Học)</v>
      </c>
    </row>
    <row r="808" spans="1:22" s="52" customFormat="1" ht="15" x14ac:dyDescent="0.25">
      <c r="A808" s="44">
        <f t="shared" si="24"/>
        <v>797</v>
      </c>
      <c r="B808" s="45" t="s">
        <v>1605</v>
      </c>
      <c r="C808" s="45" t="s">
        <v>1606</v>
      </c>
      <c r="D808" s="46">
        <v>39377</v>
      </c>
      <c r="E808" s="47" t="s">
        <v>1786</v>
      </c>
      <c r="F808" s="48">
        <v>13</v>
      </c>
      <c r="G808" s="48">
        <v>8.9600000000000009</v>
      </c>
      <c r="H808" s="48">
        <v>3.87</v>
      </c>
      <c r="I808" s="48">
        <v>18</v>
      </c>
      <c r="J808" s="48">
        <v>8.41</v>
      </c>
      <c r="K808" s="48">
        <v>3.61</v>
      </c>
      <c r="L808" s="49">
        <f>ROUND(T808,2)</f>
        <v>8.64</v>
      </c>
      <c r="M808" s="49">
        <f>ROUND(U808,2)</f>
        <v>3.72</v>
      </c>
      <c r="N808" s="44" t="str">
        <f t="shared" si="25"/>
        <v>Xuất sắc</v>
      </c>
      <c r="O808" s="44" t="s">
        <v>23</v>
      </c>
      <c r="P808" s="50" t="s">
        <v>1758</v>
      </c>
      <c r="Q808" s="44">
        <v>90</v>
      </c>
      <c r="R808" s="47" t="s">
        <v>1795</v>
      </c>
      <c r="S808" s="47" t="s">
        <v>1757</v>
      </c>
      <c r="T808" s="49">
        <v>8.6406451612903226</v>
      </c>
      <c r="U808" s="51">
        <v>3.7190322580645163</v>
      </c>
      <c r="V808" s="47" t="str">
        <f>RIGHT(S808, LEN(S808)-7)</f>
        <v>Quản Trị Du Lịch &amp; Khách Sạn (Đại Học)</v>
      </c>
    </row>
    <row r="809" spans="1:22" s="52" customFormat="1" ht="15" x14ac:dyDescent="0.25">
      <c r="A809" s="44">
        <f t="shared" si="24"/>
        <v>798</v>
      </c>
      <c r="B809" s="45" t="s">
        <v>1607</v>
      </c>
      <c r="C809" s="45" t="s">
        <v>1608</v>
      </c>
      <c r="D809" s="46">
        <v>39415</v>
      </c>
      <c r="E809" s="47" t="s">
        <v>1782</v>
      </c>
      <c r="F809" s="48">
        <v>13</v>
      </c>
      <c r="G809" s="48">
        <v>6.44</v>
      </c>
      <c r="H809" s="48">
        <v>2.5499999999999998</v>
      </c>
      <c r="I809" s="48">
        <v>16</v>
      </c>
      <c r="J809" s="48">
        <v>6.35</v>
      </c>
      <c r="K809" s="48">
        <v>2.5099999999999998</v>
      </c>
      <c r="L809" s="49">
        <f>ROUND(T809,2)</f>
        <v>6.39</v>
      </c>
      <c r="M809" s="49">
        <f>ROUND(U809,2)</f>
        <v>2.5299999999999998</v>
      </c>
      <c r="N809" s="44" t="str">
        <f t="shared" si="25"/>
        <v>Trung Bình</v>
      </c>
      <c r="O809" s="44" t="s">
        <v>21</v>
      </c>
      <c r="P809" s="50"/>
      <c r="Q809" s="44">
        <v>85</v>
      </c>
      <c r="R809" s="47" t="s">
        <v>1794</v>
      </c>
      <c r="S809" s="47" t="s">
        <v>1757</v>
      </c>
      <c r="T809" s="49">
        <v>6.3903448275862065</v>
      </c>
      <c r="U809" s="51">
        <v>2.5279310344827586</v>
      </c>
      <c r="V809" s="47" t="str">
        <f>RIGHT(S809, LEN(S809)-7)</f>
        <v>Quản Trị Du Lịch &amp; Khách Sạn (Đại Học)</v>
      </c>
    </row>
    <row r="810" spans="1:22" s="52" customFormat="1" ht="15" x14ac:dyDescent="0.25">
      <c r="A810" s="44">
        <f t="shared" si="24"/>
        <v>799</v>
      </c>
      <c r="B810" s="45" t="s">
        <v>1609</v>
      </c>
      <c r="C810" s="45" t="s">
        <v>1610</v>
      </c>
      <c r="D810" s="46">
        <v>39132</v>
      </c>
      <c r="E810" s="47" t="s">
        <v>1785</v>
      </c>
      <c r="F810" s="48">
        <v>13</v>
      </c>
      <c r="G810" s="48">
        <v>7.68</v>
      </c>
      <c r="H810" s="48">
        <v>3.25</v>
      </c>
      <c r="I810" s="48">
        <v>16</v>
      </c>
      <c r="J810" s="48">
        <v>7.29</v>
      </c>
      <c r="K810" s="48">
        <v>3.06</v>
      </c>
      <c r="L810" s="49">
        <f>ROUND(T810,2)</f>
        <v>7.46</v>
      </c>
      <c r="M810" s="49">
        <f>ROUND(U810,2)</f>
        <v>3.15</v>
      </c>
      <c r="N810" s="44" t="str">
        <f t="shared" si="25"/>
        <v>Khá</v>
      </c>
      <c r="O810" s="44" t="s">
        <v>23</v>
      </c>
      <c r="P810" s="50"/>
      <c r="Q810" s="44">
        <v>92.5</v>
      </c>
      <c r="R810" s="47" t="s">
        <v>1797</v>
      </c>
      <c r="S810" s="47" t="s">
        <v>1757</v>
      </c>
      <c r="T810" s="49">
        <v>7.4648275862068969</v>
      </c>
      <c r="U810" s="51">
        <v>3.1451724137931039</v>
      </c>
      <c r="V810" s="47" t="str">
        <f>RIGHT(S810, LEN(S810)-7)</f>
        <v>Quản Trị Du Lịch &amp; Khách Sạn (Đại Học)</v>
      </c>
    </row>
    <row r="811" spans="1:22" s="52" customFormat="1" ht="15" x14ac:dyDescent="0.25">
      <c r="A811" s="44">
        <f t="shared" si="24"/>
        <v>800</v>
      </c>
      <c r="B811" s="45" t="s">
        <v>1611</v>
      </c>
      <c r="C811" s="45" t="s">
        <v>1612</v>
      </c>
      <c r="D811" s="46">
        <v>39323</v>
      </c>
      <c r="E811" s="47" t="s">
        <v>1784</v>
      </c>
      <c r="F811" s="48">
        <v>13</v>
      </c>
      <c r="G811" s="48">
        <v>8.2899999999999991</v>
      </c>
      <c r="H811" s="48">
        <v>3.61</v>
      </c>
      <c r="I811" s="48">
        <v>16</v>
      </c>
      <c r="J811" s="48">
        <v>8.42</v>
      </c>
      <c r="K811" s="48">
        <v>3.68</v>
      </c>
      <c r="L811" s="49">
        <f>ROUND(T811,2)</f>
        <v>8.36</v>
      </c>
      <c r="M811" s="49">
        <f>ROUND(U811,2)</f>
        <v>3.65</v>
      </c>
      <c r="N811" s="44" t="str">
        <f t="shared" si="25"/>
        <v>Giỏi</v>
      </c>
      <c r="O811" s="44" t="s">
        <v>23</v>
      </c>
      <c r="P811" s="50" t="s">
        <v>1758</v>
      </c>
      <c r="Q811" s="44">
        <v>100</v>
      </c>
      <c r="R811" s="47" t="s">
        <v>1796</v>
      </c>
      <c r="S811" s="47" t="s">
        <v>1757</v>
      </c>
      <c r="T811" s="49">
        <v>8.3617241379310343</v>
      </c>
      <c r="U811" s="51">
        <v>3.6486206896551723</v>
      </c>
      <c r="V811" s="47" t="str">
        <f>RIGHT(S811, LEN(S811)-7)</f>
        <v>Quản Trị Du Lịch &amp; Khách Sạn (Đại Học)</v>
      </c>
    </row>
    <row r="812" spans="1:22" s="52" customFormat="1" ht="15" x14ac:dyDescent="0.25">
      <c r="A812" s="44">
        <f t="shared" si="24"/>
        <v>801</v>
      </c>
      <c r="B812" s="45" t="s">
        <v>1613</v>
      </c>
      <c r="C812" s="45" t="s">
        <v>1614</v>
      </c>
      <c r="D812" s="46">
        <v>39384</v>
      </c>
      <c r="E812" s="47" t="s">
        <v>1784</v>
      </c>
      <c r="F812" s="48">
        <v>13</v>
      </c>
      <c r="G812" s="48">
        <v>7.48</v>
      </c>
      <c r="H812" s="48">
        <v>3.22</v>
      </c>
      <c r="I812" s="48">
        <v>16</v>
      </c>
      <c r="J812" s="48">
        <v>8.18</v>
      </c>
      <c r="K812" s="48">
        <v>3.52</v>
      </c>
      <c r="L812" s="49">
        <f>ROUND(T812,2)</f>
        <v>7.87</v>
      </c>
      <c r="M812" s="49">
        <f>ROUND(U812,2)</f>
        <v>3.39</v>
      </c>
      <c r="N812" s="44" t="str">
        <f t="shared" si="25"/>
        <v>Giỏi</v>
      </c>
      <c r="O812" s="44" t="s">
        <v>23</v>
      </c>
      <c r="P812" s="50" t="s">
        <v>1758</v>
      </c>
      <c r="Q812" s="44">
        <v>90</v>
      </c>
      <c r="R812" s="47" t="s">
        <v>1796</v>
      </c>
      <c r="S812" s="47" t="s">
        <v>1757</v>
      </c>
      <c r="T812" s="49">
        <v>7.8662068965517244</v>
      </c>
      <c r="U812" s="51">
        <v>3.3855172413793104</v>
      </c>
      <c r="V812" s="47" t="str">
        <f>RIGHT(S812, LEN(S812)-7)</f>
        <v>Quản Trị Du Lịch &amp; Khách Sạn (Đại Học)</v>
      </c>
    </row>
    <row r="813" spans="1:22" s="52" customFormat="1" ht="15" x14ac:dyDescent="0.25">
      <c r="A813" s="44">
        <f t="shared" si="24"/>
        <v>802</v>
      </c>
      <c r="B813" s="45" t="s">
        <v>1615</v>
      </c>
      <c r="C813" s="45" t="s">
        <v>1616</v>
      </c>
      <c r="D813" s="46">
        <v>39369</v>
      </c>
      <c r="E813" s="47" t="s">
        <v>1782</v>
      </c>
      <c r="F813" s="48">
        <v>13</v>
      </c>
      <c r="G813" s="48">
        <v>8.16</v>
      </c>
      <c r="H813" s="48">
        <v>3.56</v>
      </c>
      <c r="I813" s="48">
        <v>16</v>
      </c>
      <c r="J813" s="48">
        <v>8.75</v>
      </c>
      <c r="K813" s="48">
        <v>3.7</v>
      </c>
      <c r="L813" s="49">
        <f>ROUND(T813,2)</f>
        <v>8.49</v>
      </c>
      <c r="M813" s="49">
        <f>ROUND(U813,2)</f>
        <v>3.64</v>
      </c>
      <c r="N813" s="44" t="str">
        <f t="shared" si="25"/>
        <v>Giỏi</v>
      </c>
      <c r="O813" s="44" t="s">
        <v>23</v>
      </c>
      <c r="P813" s="50" t="s">
        <v>1758</v>
      </c>
      <c r="Q813" s="44">
        <v>90</v>
      </c>
      <c r="R813" s="47" t="s">
        <v>1794</v>
      </c>
      <c r="S813" s="47" t="s">
        <v>1757</v>
      </c>
      <c r="T813" s="49">
        <v>8.4855172413793092</v>
      </c>
      <c r="U813" s="51">
        <v>3.6372413793103449</v>
      </c>
      <c r="V813" s="47" t="str">
        <f>RIGHT(S813, LEN(S813)-7)</f>
        <v>Quản Trị Du Lịch &amp; Khách Sạn (Đại Học)</v>
      </c>
    </row>
    <row r="814" spans="1:22" s="52" customFormat="1" ht="15" x14ac:dyDescent="0.25">
      <c r="A814" s="44">
        <f t="shared" si="24"/>
        <v>803</v>
      </c>
      <c r="B814" s="45" t="s">
        <v>1617</v>
      </c>
      <c r="C814" s="45" t="s">
        <v>1618</v>
      </c>
      <c r="D814" s="46">
        <v>39207</v>
      </c>
      <c r="E814" s="47" t="s">
        <v>1786</v>
      </c>
      <c r="F814" s="48">
        <v>13</v>
      </c>
      <c r="G814" s="48">
        <v>8.85</v>
      </c>
      <c r="H814" s="48">
        <v>3.9</v>
      </c>
      <c r="I814" s="48">
        <v>16</v>
      </c>
      <c r="J814" s="48">
        <v>8.26</v>
      </c>
      <c r="K814" s="48">
        <v>3.48</v>
      </c>
      <c r="L814" s="49">
        <f>ROUND(T814,2)</f>
        <v>8.52</v>
      </c>
      <c r="M814" s="49">
        <f>ROUND(U814,2)</f>
        <v>3.67</v>
      </c>
      <c r="N814" s="44" t="str">
        <f t="shared" si="25"/>
        <v>Giỏi</v>
      </c>
      <c r="O814" s="44" t="s">
        <v>23</v>
      </c>
      <c r="P814" s="50" t="s">
        <v>1758</v>
      </c>
      <c r="Q814" s="44">
        <v>90</v>
      </c>
      <c r="R814" s="47" t="s">
        <v>1795</v>
      </c>
      <c r="S814" s="47" t="s">
        <v>1757</v>
      </c>
      <c r="T814" s="49">
        <v>8.5244827586206888</v>
      </c>
      <c r="U814" s="51">
        <v>3.6682758620689655</v>
      </c>
      <c r="V814" s="47" t="str">
        <f>RIGHT(S814, LEN(S814)-7)</f>
        <v>Quản Trị Du Lịch &amp; Khách Sạn (Đại Học)</v>
      </c>
    </row>
    <row r="815" spans="1:22" s="52" customFormat="1" ht="15" x14ac:dyDescent="0.25">
      <c r="A815" s="44">
        <f t="shared" si="24"/>
        <v>804</v>
      </c>
      <c r="B815" s="45" t="s">
        <v>1619</v>
      </c>
      <c r="C815" s="45" t="s">
        <v>1620</v>
      </c>
      <c r="D815" s="46">
        <v>39181</v>
      </c>
      <c r="E815" s="47" t="s">
        <v>1781</v>
      </c>
      <c r="F815" s="48">
        <v>13</v>
      </c>
      <c r="G815" s="48">
        <v>7.14</v>
      </c>
      <c r="H815" s="48">
        <v>2.92</v>
      </c>
      <c r="I815" s="48">
        <v>16</v>
      </c>
      <c r="J815" s="48">
        <v>5.24</v>
      </c>
      <c r="K815" s="48">
        <v>1.91</v>
      </c>
      <c r="L815" s="49">
        <f>ROUND(T815,2)</f>
        <v>6.09</v>
      </c>
      <c r="M815" s="49">
        <f>ROUND(U815,2)</f>
        <v>2.36</v>
      </c>
      <c r="N815" s="44" t="str">
        <f t="shared" si="25"/>
        <v>Trung Bình</v>
      </c>
      <c r="O815" s="44" t="s">
        <v>21</v>
      </c>
      <c r="P815" s="50"/>
      <c r="Q815" s="44">
        <v>80</v>
      </c>
      <c r="R815" s="47" t="s">
        <v>1795</v>
      </c>
      <c r="S815" s="47" t="s">
        <v>1757</v>
      </c>
      <c r="T815" s="49">
        <v>6.0917241379310347</v>
      </c>
      <c r="U815" s="51">
        <v>2.3627586206896551</v>
      </c>
      <c r="V815" s="47" t="str">
        <f>RIGHT(S815, LEN(S815)-7)</f>
        <v>Quản Trị Du Lịch &amp; Khách Sạn (Đại Học)</v>
      </c>
    </row>
    <row r="816" spans="1:22" s="52" customFormat="1" ht="15" x14ac:dyDescent="0.25">
      <c r="A816" s="44">
        <f t="shared" si="24"/>
        <v>805</v>
      </c>
      <c r="B816" s="45" t="s">
        <v>1621</v>
      </c>
      <c r="C816" s="45" t="s">
        <v>1622</v>
      </c>
      <c r="D816" s="46">
        <v>39363</v>
      </c>
      <c r="E816" s="47" t="s">
        <v>1781</v>
      </c>
      <c r="F816" s="48">
        <v>12</v>
      </c>
      <c r="G816" s="48">
        <v>7.04</v>
      </c>
      <c r="H816" s="48">
        <v>2.94</v>
      </c>
      <c r="I816" s="48">
        <v>16</v>
      </c>
      <c r="J816" s="48">
        <v>5.98</v>
      </c>
      <c r="K816" s="48">
        <v>2.39</v>
      </c>
      <c r="L816" s="49">
        <f>ROUND(T816,2)</f>
        <v>6.43</v>
      </c>
      <c r="M816" s="49">
        <f>ROUND(U816,2)</f>
        <v>2.63</v>
      </c>
      <c r="N816" s="44" t="str">
        <f t="shared" si="25"/>
        <v>Trung Bình</v>
      </c>
      <c r="O816" s="44" t="e">
        <v>#N/A</v>
      </c>
      <c r="P816" s="50"/>
      <c r="Q816" s="44" t="e">
        <v>#N/A</v>
      </c>
      <c r="R816" s="47" t="s">
        <v>1795</v>
      </c>
      <c r="S816" s="47" t="s">
        <v>1757</v>
      </c>
      <c r="T816" s="49">
        <v>6.4342857142857151</v>
      </c>
      <c r="U816" s="51">
        <v>2.6257142857142859</v>
      </c>
      <c r="V816" s="47" t="str">
        <f>RIGHT(S816, LEN(S816)-7)</f>
        <v>Quản Trị Du Lịch &amp; Khách Sạn (Đại Học)</v>
      </c>
    </row>
    <row r="817" spans="1:22" s="52" customFormat="1" ht="15" x14ac:dyDescent="0.25">
      <c r="A817" s="44">
        <f t="shared" si="24"/>
        <v>806</v>
      </c>
      <c r="B817" s="45" t="s">
        <v>1623</v>
      </c>
      <c r="C817" s="45" t="s">
        <v>1624</v>
      </c>
      <c r="D817" s="46">
        <v>39402</v>
      </c>
      <c r="E817" s="47" t="s">
        <v>1783</v>
      </c>
      <c r="F817" s="48">
        <v>13</v>
      </c>
      <c r="G817" s="48">
        <v>7.99</v>
      </c>
      <c r="H817" s="48">
        <v>3.38</v>
      </c>
      <c r="I817" s="48">
        <v>16</v>
      </c>
      <c r="J817" s="48">
        <v>7.77</v>
      </c>
      <c r="K817" s="48">
        <v>3.22</v>
      </c>
      <c r="L817" s="49">
        <f>ROUND(T817,2)</f>
        <v>7.87</v>
      </c>
      <c r="M817" s="49">
        <f>ROUND(U817,2)</f>
        <v>3.29</v>
      </c>
      <c r="N817" s="44" t="str">
        <f t="shared" si="25"/>
        <v>Khá</v>
      </c>
      <c r="O817" s="44" t="s">
        <v>23</v>
      </c>
      <c r="P817" s="50"/>
      <c r="Q817" s="44">
        <v>90</v>
      </c>
      <c r="R817" s="47" t="s">
        <v>1794</v>
      </c>
      <c r="S817" s="47" t="s">
        <v>1757</v>
      </c>
      <c r="T817" s="49">
        <v>7.868620689655172</v>
      </c>
      <c r="U817" s="51">
        <v>3.2917241379310349</v>
      </c>
      <c r="V817" s="47" t="str">
        <f>RIGHT(S817, LEN(S817)-7)</f>
        <v>Quản Trị Du Lịch &amp; Khách Sạn (Đại Học)</v>
      </c>
    </row>
    <row r="818" spans="1:22" s="52" customFormat="1" ht="15" x14ac:dyDescent="0.25">
      <c r="A818" s="44">
        <f t="shared" si="24"/>
        <v>807</v>
      </c>
      <c r="B818" s="45" t="s">
        <v>1625</v>
      </c>
      <c r="C818" s="45" t="s">
        <v>1626</v>
      </c>
      <c r="D818" s="46">
        <v>38707</v>
      </c>
      <c r="E818" s="47" t="s">
        <v>1781</v>
      </c>
      <c r="F818" s="48">
        <v>13</v>
      </c>
      <c r="G818" s="48">
        <v>7.95</v>
      </c>
      <c r="H818" s="48">
        <v>3.53</v>
      </c>
      <c r="I818" s="48">
        <v>16</v>
      </c>
      <c r="J818" s="48">
        <v>7.63</v>
      </c>
      <c r="K818" s="48">
        <v>3.18</v>
      </c>
      <c r="L818" s="49">
        <f>ROUND(T818,2)</f>
        <v>7.77</v>
      </c>
      <c r="M818" s="49">
        <f>ROUND(U818,2)</f>
        <v>3.34</v>
      </c>
      <c r="N818" s="44" t="str">
        <f t="shared" si="25"/>
        <v>Giỏi</v>
      </c>
      <c r="O818" s="44" t="s">
        <v>23</v>
      </c>
      <c r="P818" s="50" t="s">
        <v>1758</v>
      </c>
      <c r="Q818" s="44">
        <v>100</v>
      </c>
      <c r="R818" s="47" t="s">
        <v>1795</v>
      </c>
      <c r="S818" s="47" t="s">
        <v>1757</v>
      </c>
      <c r="T818" s="49">
        <v>7.7734482758620693</v>
      </c>
      <c r="U818" s="51">
        <v>3.3368965517241382</v>
      </c>
      <c r="V818" s="47" t="str">
        <f>RIGHT(S818, LEN(S818)-7)</f>
        <v>Quản Trị Du Lịch &amp; Khách Sạn (Đại Học)</v>
      </c>
    </row>
    <row r="819" spans="1:22" s="52" customFormat="1" ht="15" x14ac:dyDescent="0.25">
      <c r="A819" s="44">
        <f t="shared" si="24"/>
        <v>808</v>
      </c>
      <c r="B819" s="45" t="s">
        <v>1627</v>
      </c>
      <c r="C819" s="45" t="s">
        <v>1628</v>
      </c>
      <c r="D819" s="46">
        <v>39226</v>
      </c>
      <c r="E819" s="47" t="s">
        <v>1782</v>
      </c>
      <c r="F819" s="48">
        <v>13</v>
      </c>
      <c r="G819" s="48">
        <v>8.4600000000000009</v>
      </c>
      <c r="H819" s="48">
        <v>3.69</v>
      </c>
      <c r="I819" s="48">
        <v>17</v>
      </c>
      <c r="J819" s="48">
        <v>9.19</v>
      </c>
      <c r="K819" s="48">
        <v>3.94</v>
      </c>
      <c r="L819" s="49">
        <f>ROUND(T819,2)</f>
        <v>8.8699999999999992</v>
      </c>
      <c r="M819" s="49">
        <f>ROUND(U819,2)</f>
        <v>3.83</v>
      </c>
      <c r="N819" s="44" t="str">
        <f t="shared" si="25"/>
        <v>Xuất sắc</v>
      </c>
      <c r="O819" s="44" t="s">
        <v>23</v>
      </c>
      <c r="P819" s="50" t="s">
        <v>1758</v>
      </c>
      <c r="Q819" s="44">
        <v>90</v>
      </c>
      <c r="R819" s="47" t="s">
        <v>1794</v>
      </c>
      <c r="S819" s="47" t="s">
        <v>1757</v>
      </c>
      <c r="T819" s="49">
        <v>8.8736666666666686</v>
      </c>
      <c r="U819" s="51">
        <v>3.8316666666666666</v>
      </c>
      <c r="V819" s="47" t="str">
        <f>RIGHT(S819, LEN(S819)-7)</f>
        <v>Quản Trị Du Lịch &amp; Khách Sạn (Đại Học)</v>
      </c>
    </row>
    <row r="820" spans="1:22" s="52" customFormat="1" ht="15" x14ac:dyDescent="0.25">
      <c r="A820" s="44">
        <f t="shared" si="24"/>
        <v>809</v>
      </c>
      <c r="B820" s="45" t="s">
        <v>1629</v>
      </c>
      <c r="C820" s="45" t="s">
        <v>1630</v>
      </c>
      <c r="D820" s="46">
        <v>37881</v>
      </c>
      <c r="E820" s="47" t="s">
        <v>1781</v>
      </c>
      <c r="F820" s="48">
        <v>13</v>
      </c>
      <c r="G820" s="48">
        <v>6.53</v>
      </c>
      <c r="H820" s="48">
        <v>2.48</v>
      </c>
      <c r="I820" s="48">
        <v>16</v>
      </c>
      <c r="J820" s="48">
        <v>8.08</v>
      </c>
      <c r="K820" s="48">
        <v>3.47</v>
      </c>
      <c r="L820" s="49">
        <f>ROUND(T820,2)</f>
        <v>7.39</v>
      </c>
      <c r="M820" s="49">
        <f>ROUND(U820,2)</f>
        <v>3.03</v>
      </c>
      <c r="N820" s="44" t="str">
        <f t="shared" si="25"/>
        <v>Khá</v>
      </c>
      <c r="O820" s="44" t="s">
        <v>23</v>
      </c>
      <c r="P820" s="50"/>
      <c r="Q820" s="44">
        <v>97.5</v>
      </c>
      <c r="R820" s="47" t="s">
        <v>1795</v>
      </c>
      <c r="S820" s="47" t="s">
        <v>1757</v>
      </c>
      <c r="T820" s="49">
        <v>7.3851724137931036</v>
      </c>
      <c r="U820" s="51">
        <v>3.0262068965517241</v>
      </c>
      <c r="V820" s="47" t="str">
        <f>RIGHT(S820, LEN(S820)-7)</f>
        <v>Quản Trị Du Lịch &amp; Khách Sạn (Đại Học)</v>
      </c>
    </row>
    <row r="821" spans="1:22" s="52" customFormat="1" ht="15" x14ac:dyDescent="0.25">
      <c r="A821" s="44">
        <f t="shared" si="24"/>
        <v>810</v>
      </c>
      <c r="B821" s="45" t="s">
        <v>1631</v>
      </c>
      <c r="C821" s="45" t="s">
        <v>1632</v>
      </c>
      <c r="D821" s="46">
        <v>39245</v>
      </c>
      <c r="E821" s="47" t="s">
        <v>1785</v>
      </c>
      <c r="F821" s="48">
        <v>13</v>
      </c>
      <c r="G821" s="48">
        <v>7.84</v>
      </c>
      <c r="H821" s="48">
        <v>3.41</v>
      </c>
      <c r="I821" s="48">
        <v>16</v>
      </c>
      <c r="J821" s="48">
        <v>7.56</v>
      </c>
      <c r="K821" s="48">
        <v>3.18</v>
      </c>
      <c r="L821" s="49">
        <f>ROUND(T821,2)</f>
        <v>7.69</v>
      </c>
      <c r="M821" s="49">
        <f>ROUND(U821,2)</f>
        <v>3.28</v>
      </c>
      <c r="N821" s="44" t="str">
        <f t="shared" si="25"/>
        <v>Khá</v>
      </c>
      <c r="O821" s="44" t="s">
        <v>23</v>
      </c>
      <c r="P821" s="50"/>
      <c r="Q821" s="44">
        <v>90</v>
      </c>
      <c r="R821" s="47" t="s">
        <v>1797</v>
      </c>
      <c r="S821" s="47" t="s">
        <v>1757</v>
      </c>
      <c r="T821" s="49">
        <v>7.6855172413793102</v>
      </c>
      <c r="U821" s="51">
        <v>3.2831034482758623</v>
      </c>
      <c r="V821" s="47" t="str">
        <f>RIGHT(S821, LEN(S821)-7)</f>
        <v>Quản Trị Du Lịch &amp; Khách Sạn (Đại Học)</v>
      </c>
    </row>
    <row r="822" spans="1:22" s="52" customFormat="1" ht="15" x14ac:dyDescent="0.25">
      <c r="A822" s="44">
        <f t="shared" si="24"/>
        <v>811</v>
      </c>
      <c r="B822" s="45" t="s">
        <v>1633</v>
      </c>
      <c r="C822" s="45" t="s">
        <v>1634</v>
      </c>
      <c r="D822" s="46">
        <v>39300</v>
      </c>
      <c r="E822" s="47" t="s">
        <v>1787</v>
      </c>
      <c r="F822" s="48">
        <v>13</v>
      </c>
      <c r="G822" s="48">
        <v>7.77</v>
      </c>
      <c r="H822" s="48">
        <v>3.38</v>
      </c>
      <c r="I822" s="48">
        <v>16</v>
      </c>
      <c r="J822" s="48">
        <v>6.99</v>
      </c>
      <c r="K822" s="48">
        <v>2.82</v>
      </c>
      <c r="L822" s="49">
        <f>ROUND(T822,2)</f>
        <v>7.34</v>
      </c>
      <c r="M822" s="49">
        <f>ROUND(U822,2)</f>
        <v>3.07</v>
      </c>
      <c r="N822" s="44" t="str">
        <f t="shared" si="25"/>
        <v>Khá</v>
      </c>
      <c r="O822" s="44" t="s">
        <v>21</v>
      </c>
      <c r="P822" s="50"/>
      <c r="Q822" s="44">
        <v>87.5</v>
      </c>
      <c r="R822" s="47" t="s">
        <v>1796</v>
      </c>
      <c r="S822" s="47" t="s">
        <v>1757</v>
      </c>
      <c r="T822" s="49">
        <v>7.3396551724137931</v>
      </c>
      <c r="U822" s="51">
        <v>3.0710344827586207</v>
      </c>
      <c r="V822" s="47" t="str">
        <f>RIGHT(S822, LEN(S822)-7)</f>
        <v>Quản Trị Du Lịch &amp; Khách Sạn (Đại Học)</v>
      </c>
    </row>
    <row r="823" spans="1:22" s="52" customFormat="1" ht="15" x14ac:dyDescent="0.25">
      <c r="A823" s="44">
        <f t="shared" si="24"/>
        <v>812</v>
      </c>
      <c r="B823" s="45" t="s">
        <v>1635</v>
      </c>
      <c r="C823" s="45" t="s">
        <v>1636</v>
      </c>
      <c r="D823" s="46">
        <v>39261</v>
      </c>
      <c r="E823" s="47" t="s">
        <v>1782</v>
      </c>
      <c r="F823" s="48">
        <v>13</v>
      </c>
      <c r="G823" s="48">
        <v>7.78</v>
      </c>
      <c r="H823" s="48">
        <v>3.33</v>
      </c>
      <c r="I823" s="48">
        <v>17</v>
      </c>
      <c r="J823" s="48">
        <v>6.69</v>
      </c>
      <c r="K823" s="48">
        <v>2.6</v>
      </c>
      <c r="L823" s="49">
        <f>ROUND(T823,2)</f>
        <v>7.16</v>
      </c>
      <c r="M823" s="49">
        <f>ROUND(U823,2)</f>
        <v>2.92</v>
      </c>
      <c r="N823" s="44" t="str">
        <f t="shared" si="25"/>
        <v>Khá</v>
      </c>
      <c r="O823" s="44" t="s">
        <v>21</v>
      </c>
      <c r="P823" s="50"/>
      <c r="Q823" s="44">
        <v>87.5</v>
      </c>
      <c r="R823" s="47" t="s">
        <v>1794</v>
      </c>
      <c r="S823" s="47" t="s">
        <v>1757</v>
      </c>
      <c r="T823" s="49">
        <v>7.1623333333333337</v>
      </c>
      <c r="U823" s="51">
        <v>2.9163333333333337</v>
      </c>
      <c r="V823" s="47" t="str">
        <f>RIGHT(S823, LEN(S823)-7)</f>
        <v>Quản Trị Du Lịch &amp; Khách Sạn (Đại Học)</v>
      </c>
    </row>
    <row r="824" spans="1:22" s="52" customFormat="1" ht="15" x14ac:dyDescent="0.25">
      <c r="A824" s="44">
        <f t="shared" si="24"/>
        <v>813</v>
      </c>
      <c r="B824" s="45" t="s">
        <v>1637</v>
      </c>
      <c r="C824" s="45" t="s">
        <v>1638</v>
      </c>
      <c r="D824" s="46">
        <v>38956</v>
      </c>
      <c r="E824" s="47" t="s">
        <v>1786</v>
      </c>
      <c r="F824" s="48">
        <v>13</v>
      </c>
      <c r="G824" s="48">
        <v>9.02</v>
      </c>
      <c r="H824" s="48">
        <v>3.92</v>
      </c>
      <c r="I824" s="48">
        <v>16</v>
      </c>
      <c r="J824" s="48">
        <v>8.1300000000000008</v>
      </c>
      <c r="K824" s="48">
        <v>3.5</v>
      </c>
      <c r="L824" s="49">
        <f>ROUND(T824,2)</f>
        <v>8.5299999999999994</v>
      </c>
      <c r="M824" s="49">
        <f>ROUND(U824,2)</f>
        <v>3.69</v>
      </c>
      <c r="N824" s="44" t="str">
        <f t="shared" si="25"/>
        <v>Xuất sắc</v>
      </c>
      <c r="O824" s="44" t="s">
        <v>23</v>
      </c>
      <c r="P824" s="50" t="s">
        <v>1758</v>
      </c>
      <c r="Q824" s="44">
        <v>90</v>
      </c>
      <c r="R824" s="47" t="s">
        <v>1795</v>
      </c>
      <c r="S824" s="47" t="s">
        <v>1757</v>
      </c>
      <c r="T824" s="49">
        <v>8.5289655172413799</v>
      </c>
      <c r="U824" s="51">
        <v>3.688275862068966</v>
      </c>
      <c r="V824" s="47" t="str">
        <f>RIGHT(S824, LEN(S824)-7)</f>
        <v>Quản Trị Du Lịch &amp; Khách Sạn (Đại Học)</v>
      </c>
    </row>
    <row r="825" spans="1:22" s="52" customFormat="1" ht="15" x14ac:dyDescent="0.25">
      <c r="A825" s="44">
        <f t="shared" si="24"/>
        <v>814</v>
      </c>
      <c r="B825" s="45" t="s">
        <v>1639</v>
      </c>
      <c r="C825" s="45" t="s">
        <v>1640</v>
      </c>
      <c r="D825" s="46">
        <v>39095</v>
      </c>
      <c r="E825" s="47" t="s">
        <v>1786</v>
      </c>
      <c r="F825" s="48">
        <v>13</v>
      </c>
      <c r="G825" s="48">
        <v>7.57</v>
      </c>
      <c r="H825" s="48">
        <v>3.2</v>
      </c>
      <c r="I825" s="48">
        <v>16</v>
      </c>
      <c r="J825" s="48">
        <v>6.89</v>
      </c>
      <c r="K825" s="48">
        <v>2.76</v>
      </c>
      <c r="L825" s="49">
        <f>ROUND(T825,2)</f>
        <v>7.19</v>
      </c>
      <c r="M825" s="49">
        <f>ROUND(U825,2)</f>
        <v>2.96</v>
      </c>
      <c r="N825" s="44" t="str">
        <f t="shared" si="25"/>
        <v>Khá</v>
      </c>
      <c r="O825" s="44" t="s">
        <v>21</v>
      </c>
      <c r="P825" s="50"/>
      <c r="Q825" s="44">
        <v>85</v>
      </c>
      <c r="R825" s="47" t="s">
        <v>1795</v>
      </c>
      <c r="S825" s="47" t="s">
        <v>1757</v>
      </c>
      <c r="T825" s="49">
        <v>7.1948275862068956</v>
      </c>
      <c r="U825" s="51">
        <v>2.9572413793103447</v>
      </c>
      <c r="V825" s="47" t="str">
        <f>RIGHT(S825, LEN(S825)-7)</f>
        <v>Quản Trị Du Lịch &amp; Khách Sạn (Đại Học)</v>
      </c>
    </row>
    <row r="826" spans="1:22" s="52" customFormat="1" ht="15" x14ac:dyDescent="0.25">
      <c r="A826" s="44">
        <f t="shared" si="24"/>
        <v>815</v>
      </c>
      <c r="B826" s="45" t="s">
        <v>1641</v>
      </c>
      <c r="C826" s="45" t="s">
        <v>986</v>
      </c>
      <c r="D826" s="46">
        <v>39192</v>
      </c>
      <c r="E826" s="47" t="s">
        <v>1784</v>
      </c>
      <c r="F826" s="48">
        <v>13</v>
      </c>
      <c r="G826" s="48">
        <v>6.48</v>
      </c>
      <c r="H826" s="48">
        <v>2.4500000000000002</v>
      </c>
      <c r="I826" s="48">
        <v>16</v>
      </c>
      <c r="J826" s="48">
        <v>6.87</v>
      </c>
      <c r="K826" s="48">
        <v>2.7</v>
      </c>
      <c r="L826" s="49">
        <f>ROUND(T826,2)</f>
        <v>6.7</v>
      </c>
      <c r="M826" s="49">
        <f>ROUND(U826,2)</f>
        <v>2.59</v>
      </c>
      <c r="N826" s="44" t="str">
        <f t="shared" si="25"/>
        <v>Trung Bình</v>
      </c>
      <c r="O826" s="44" t="s">
        <v>21</v>
      </c>
      <c r="P826" s="50"/>
      <c r="Q826" s="44">
        <v>82.5</v>
      </c>
      <c r="R826" s="47" t="s">
        <v>1796</v>
      </c>
      <c r="S826" s="47" t="s">
        <v>1757</v>
      </c>
      <c r="T826" s="49">
        <v>6.6951724137931041</v>
      </c>
      <c r="U826" s="51">
        <v>2.5879310344827591</v>
      </c>
      <c r="V826" s="47" t="str">
        <f>RIGHT(S826, LEN(S826)-7)</f>
        <v>Quản Trị Du Lịch &amp; Khách Sạn (Đại Học)</v>
      </c>
    </row>
    <row r="827" spans="1:22" s="52" customFormat="1" ht="15" x14ac:dyDescent="0.25">
      <c r="A827" s="44">
        <f t="shared" si="24"/>
        <v>816</v>
      </c>
      <c r="B827" s="45" t="s">
        <v>1642</v>
      </c>
      <c r="C827" s="45" t="s">
        <v>1643</v>
      </c>
      <c r="D827" s="46">
        <v>39083</v>
      </c>
      <c r="E827" s="47" t="s">
        <v>1782</v>
      </c>
      <c r="F827" s="48">
        <v>13</v>
      </c>
      <c r="G827" s="48">
        <v>7.61</v>
      </c>
      <c r="H827" s="48">
        <v>3.22</v>
      </c>
      <c r="I827" s="48">
        <v>17</v>
      </c>
      <c r="J827" s="48">
        <v>7.62</v>
      </c>
      <c r="K827" s="48">
        <v>3.21</v>
      </c>
      <c r="L827" s="49">
        <f>ROUND(T827,2)</f>
        <v>7.62</v>
      </c>
      <c r="M827" s="49">
        <f>ROUND(U827,2)</f>
        <v>3.21</v>
      </c>
      <c r="N827" s="44" t="str">
        <f t="shared" si="25"/>
        <v>Khá</v>
      </c>
      <c r="O827" s="44" t="s">
        <v>23</v>
      </c>
      <c r="P827" s="50"/>
      <c r="Q827" s="44">
        <v>92.5</v>
      </c>
      <c r="R827" s="47" t="s">
        <v>1794</v>
      </c>
      <c r="S827" s="47" t="s">
        <v>1757</v>
      </c>
      <c r="T827" s="49">
        <v>7.6156666666666668</v>
      </c>
      <c r="U827" s="51">
        <v>3.2143333333333337</v>
      </c>
      <c r="V827" s="47" t="str">
        <f>RIGHT(S827, LEN(S827)-7)</f>
        <v>Quản Trị Du Lịch &amp; Khách Sạn (Đại Học)</v>
      </c>
    </row>
    <row r="828" spans="1:22" s="52" customFormat="1" ht="15" x14ac:dyDescent="0.25">
      <c r="A828" s="44">
        <f t="shared" si="24"/>
        <v>817</v>
      </c>
      <c r="B828" s="45" t="s">
        <v>1644</v>
      </c>
      <c r="C828" s="45" t="s">
        <v>1645</v>
      </c>
      <c r="D828" s="46">
        <v>39156</v>
      </c>
      <c r="E828" s="47" t="s">
        <v>1782</v>
      </c>
      <c r="F828" s="48">
        <v>13</v>
      </c>
      <c r="G828" s="48">
        <v>7.43</v>
      </c>
      <c r="H828" s="48">
        <v>3.22</v>
      </c>
      <c r="I828" s="48">
        <v>17</v>
      </c>
      <c r="J828" s="48">
        <v>6.61</v>
      </c>
      <c r="K828" s="48">
        <v>2.6</v>
      </c>
      <c r="L828" s="49">
        <f>ROUND(T828,2)</f>
        <v>6.97</v>
      </c>
      <c r="M828" s="49">
        <f>ROUND(U828,2)</f>
        <v>2.87</v>
      </c>
      <c r="N828" s="44" t="str">
        <f t="shared" si="25"/>
        <v>Khá</v>
      </c>
      <c r="O828" s="44" t="s">
        <v>21</v>
      </c>
      <c r="P828" s="50"/>
      <c r="Q828" s="44">
        <v>85</v>
      </c>
      <c r="R828" s="47" t="s">
        <v>1794</v>
      </c>
      <c r="S828" s="47" t="s">
        <v>1757</v>
      </c>
      <c r="T828" s="49">
        <v>6.9653333333333336</v>
      </c>
      <c r="U828" s="51">
        <v>2.8686666666666669</v>
      </c>
      <c r="V828" s="47" t="str">
        <f>RIGHT(S828, LEN(S828)-7)</f>
        <v>Quản Trị Du Lịch &amp; Khách Sạn (Đại Học)</v>
      </c>
    </row>
    <row r="829" spans="1:22" s="52" customFormat="1" ht="15" x14ac:dyDescent="0.25">
      <c r="A829" s="44">
        <f t="shared" si="24"/>
        <v>818</v>
      </c>
      <c r="B829" s="45" t="s">
        <v>1646</v>
      </c>
      <c r="C829" s="45" t="s">
        <v>1647</v>
      </c>
      <c r="D829" s="46">
        <v>39129</v>
      </c>
      <c r="E829" s="47" t="s">
        <v>1783</v>
      </c>
      <c r="F829" s="48">
        <v>13</v>
      </c>
      <c r="G829" s="48">
        <v>6.02</v>
      </c>
      <c r="H829" s="48">
        <v>2.23</v>
      </c>
      <c r="I829" s="48">
        <v>16</v>
      </c>
      <c r="J829" s="48">
        <v>3.67</v>
      </c>
      <c r="K829" s="48">
        <v>1.02</v>
      </c>
      <c r="L829" s="49">
        <f>ROUND(T829,2)</f>
        <v>4.72</v>
      </c>
      <c r="M829" s="49">
        <f>ROUND(U829,2)</f>
        <v>1.56</v>
      </c>
      <c r="N829" s="44" t="str">
        <f t="shared" si="25"/>
        <v>Yếu</v>
      </c>
      <c r="O829" s="44" t="s">
        <v>21</v>
      </c>
      <c r="P829" s="50"/>
      <c r="Q829" s="44">
        <v>82.5</v>
      </c>
      <c r="R829" s="47" t="s">
        <v>1794</v>
      </c>
      <c r="S829" s="47" t="s">
        <v>1757</v>
      </c>
      <c r="T829" s="49">
        <v>4.7234482758620686</v>
      </c>
      <c r="U829" s="51">
        <v>1.5624137931034483</v>
      </c>
      <c r="V829" s="47" t="str">
        <f>RIGHT(S829, LEN(S829)-7)</f>
        <v>Quản Trị Du Lịch &amp; Khách Sạn (Đại Học)</v>
      </c>
    </row>
    <row r="830" spans="1:22" s="52" customFormat="1" ht="15" x14ac:dyDescent="0.25">
      <c r="A830" s="44">
        <f t="shared" si="24"/>
        <v>819</v>
      </c>
      <c r="B830" s="45" t="s">
        <v>1648</v>
      </c>
      <c r="C830" s="45" t="s">
        <v>1649</v>
      </c>
      <c r="D830" s="46">
        <v>39136</v>
      </c>
      <c r="E830" s="47" t="s">
        <v>1783</v>
      </c>
      <c r="F830" s="48">
        <v>13</v>
      </c>
      <c r="G830" s="48">
        <v>7.02</v>
      </c>
      <c r="H830" s="48">
        <v>2.87</v>
      </c>
      <c r="I830" s="48">
        <v>16</v>
      </c>
      <c r="J830" s="48">
        <v>4.8499999999999996</v>
      </c>
      <c r="K830" s="48">
        <v>1.7</v>
      </c>
      <c r="L830" s="49">
        <f>ROUND(T830,2)</f>
        <v>5.82</v>
      </c>
      <c r="M830" s="49">
        <f>ROUND(U830,2)</f>
        <v>2.2200000000000002</v>
      </c>
      <c r="N830" s="44" t="str">
        <f t="shared" si="25"/>
        <v>Trung Bình</v>
      </c>
      <c r="O830" s="44" t="s">
        <v>21</v>
      </c>
      <c r="P830" s="50"/>
      <c r="Q830" s="44">
        <v>87.5</v>
      </c>
      <c r="R830" s="47" t="s">
        <v>1794</v>
      </c>
      <c r="S830" s="47" t="s">
        <v>1757</v>
      </c>
      <c r="T830" s="49">
        <v>5.8227586206896547</v>
      </c>
      <c r="U830" s="51">
        <v>2.2244827586206899</v>
      </c>
      <c r="V830" s="47" t="str">
        <f>RIGHT(S830, LEN(S830)-7)</f>
        <v>Quản Trị Du Lịch &amp; Khách Sạn (Đại Học)</v>
      </c>
    </row>
    <row r="831" spans="1:22" s="52" customFormat="1" ht="15" x14ac:dyDescent="0.25">
      <c r="A831" s="44">
        <f t="shared" si="24"/>
        <v>820</v>
      </c>
      <c r="B831" s="45" t="s">
        <v>1650</v>
      </c>
      <c r="C831" s="45" t="s">
        <v>1651</v>
      </c>
      <c r="D831" s="46">
        <v>39273</v>
      </c>
      <c r="E831" s="47" t="s">
        <v>1786</v>
      </c>
      <c r="F831" s="48">
        <v>13</v>
      </c>
      <c r="G831" s="48">
        <v>7.5</v>
      </c>
      <c r="H831" s="48">
        <v>3.15</v>
      </c>
      <c r="I831" s="48">
        <v>16</v>
      </c>
      <c r="J831" s="48">
        <v>5.92</v>
      </c>
      <c r="K831" s="48">
        <v>2.1800000000000002</v>
      </c>
      <c r="L831" s="49">
        <f>ROUND(T831,2)</f>
        <v>6.63</v>
      </c>
      <c r="M831" s="49">
        <f>ROUND(U831,2)</f>
        <v>2.61</v>
      </c>
      <c r="N831" s="44" t="str">
        <f t="shared" si="25"/>
        <v>Trung Bình</v>
      </c>
      <c r="O831" s="44" t="s">
        <v>62</v>
      </c>
      <c r="P831" s="50"/>
      <c r="Q831" s="44">
        <v>42.5</v>
      </c>
      <c r="R831" s="47" t="s">
        <v>1795</v>
      </c>
      <c r="S831" s="47" t="s">
        <v>1757</v>
      </c>
      <c r="T831" s="49">
        <v>6.6282758620689659</v>
      </c>
      <c r="U831" s="51">
        <v>2.6148275862068964</v>
      </c>
      <c r="V831" s="47" t="str">
        <f>RIGHT(S831, LEN(S831)-7)</f>
        <v>Quản Trị Du Lịch &amp; Khách Sạn (Đại Học)</v>
      </c>
    </row>
    <row r="832" spans="1:22" s="52" customFormat="1" ht="15" x14ac:dyDescent="0.25">
      <c r="A832" s="44">
        <f t="shared" si="24"/>
        <v>821</v>
      </c>
      <c r="B832" s="45" t="s">
        <v>1652</v>
      </c>
      <c r="C832" s="45" t="s">
        <v>1653</v>
      </c>
      <c r="D832" s="46">
        <v>39085</v>
      </c>
      <c r="E832" s="47" t="s">
        <v>1781</v>
      </c>
      <c r="F832" s="48">
        <v>13</v>
      </c>
      <c r="G832" s="48">
        <v>6.61</v>
      </c>
      <c r="H832" s="48">
        <v>2.66</v>
      </c>
      <c r="I832" s="48">
        <v>16</v>
      </c>
      <c r="J832" s="48">
        <v>6.14</v>
      </c>
      <c r="K832" s="48">
        <v>2.2599999999999998</v>
      </c>
      <c r="L832" s="49">
        <f>ROUND(T832,2)</f>
        <v>6.35</v>
      </c>
      <c r="M832" s="49">
        <f>ROUND(U832,2)</f>
        <v>2.44</v>
      </c>
      <c r="N832" s="44" t="str">
        <f t="shared" si="25"/>
        <v>Trung Bình</v>
      </c>
      <c r="O832" s="44" t="s">
        <v>62</v>
      </c>
      <c r="P832" s="50"/>
      <c r="Q832" s="44">
        <v>35</v>
      </c>
      <c r="R832" s="47" t="s">
        <v>1795</v>
      </c>
      <c r="S832" s="47" t="s">
        <v>1757</v>
      </c>
      <c r="T832" s="49">
        <v>6.3506896551724141</v>
      </c>
      <c r="U832" s="51">
        <v>2.4393103448275859</v>
      </c>
      <c r="V832" s="47" t="str">
        <f>RIGHT(S832, LEN(S832)-7)</f>
        <v>Quản Trị Du Lịch &amp; Khách Sạn (Đại Học)</v>
      </c>
    </row>
    <row r="833" spans="1:22" s="52" customFormat="1" ht="15" x14ac:dyDescent="0.25">
      <c r="A833" s="44">
        <f t="shared" si="24"/>
        <v>822</v>
      </c>
      <c r="B833" s="45" t="s">
        <v>1654</v>
      </c>
      <c r="C833" s="45" t="s">
        <v>1655</v>
      </c>
      <c r="D833" s="46">
        <v>39407</v>
      </c>
      <c r="E833" s="47" t="s">
        <v>1787</v>
      </c>
      <c r="F833" s="48">
        <v>13</v>
      </c>
      <c r="G833" s="48">
        <v>7.43</v>
      </c>
      <c r="H833" s="48">
        <v>3.1</v>
      </c>
      <c r="I833" s="48">
        <v>16</v>
      </c>
      <c r="J833" s="48">
        <v>7.14</v>
      </c>
      <c r="K833" s="48">
        <v>2.82</v>
      </c>
      <c r="L833" s="49">
        <f>ROUND(T833,2)</f>
        <v>7.27</v>
      </c>
      <c r="M833" s="49">
        <f>ROUND(U833,2)</f>
        <v>2.95</v>
      </c>
      <c r="N833" s="44" t="str">
        <f t="shared" si="25"/>
        <v>Khá</v>
      </c>
      <c r="O833" s="44" t="s">
        <v>21</v>
      </c>
      <c r="P833" s="50"/>
      <c r="Q833" s="44">
        <v>85</v>
      </c>
      <c r="R833" s="47" t="s">
        <v>1796</v>
      </c>
      <c r="S833" s="47" t="s">
        <v>1757</v>
      </c>
      <c r="T833" s="49">
        <v>7.27</v>
      </c>
      <c r="U833" s="51">
        <v>2.9455172413793105</v>
      </c>
      <c r="V833" s="47" t="str">
        <f>RIGHT(S833, LEN(S833)-7)</f>
        <v>Quản Trị Du Lịch &amp; Khách Sạn (Đại Học)</v>
      </c>
    </row>
    <row r="834" spans="1:22" s="52" customFormat="1" ht="15" x14ac:dyDescent="0.25">
      <c r="A834" s="44">
        <f t="shared" si="24"/>
        <v>823</v>
      </c>
      <c r="B834" s="45" t="s">
        <v>1656</v>
      </c>
      <c r="C834" s="45" t="s">
        <v>1657</v>
      </c>
      <c r="D834" s="46">
        <v>39340</v>
      </c>
      <c r="E834" s="47" t="s">
        <v>1785</v>
      </c>
      <c r="F834" s="48">
        <v>13</v>
      </c>
      <c r="G834" s="48">
        <v>7.68</v>
      </c>
      <c r="H834" s="48">
        <v>3.23</v>
      </c>
      <c r="I834" s="48">
        <v>16</v>
      </c>
      <c r="J834" s="48">
        <v>5.97</v>
      </c>
      <c r="K834" s="48">
        <v>2.2599999999999998</v>
      </c>
      <c r="L834" s="49">
        <f>ROUND(T834,2)</f>
        <v>6.74</v>
      </c>
      <c r="M834" s="49">
        <f>ROUND(U834,2)</f>
        <v>2.69</v>
      </c>
      <c r="N834" s="44" t="str">
        <f t="shared" si="25"/>
        <v>Khá</v>
      </c>
      <c r="O834" s="44" t="s">
        <v>62</v>
      </c>
      <c r="P834" s="50"/>
      <c r="Q834" s="44">
        <v>45</v>
      </c>
      <c r="R834" s="47" t="s">
        <v>1797</v>
      </c>
      <c r="S834" s="47" t="s">
        <v>1757</v>
      </c>
      <c r="T834" s="49">
        <v>6.7365517241379314</v>
      </c>
      <c r="U834" s="51">
        <v>2.6948275862068969</v>
      </c>
      <c r="V834" s="47" t="str">
        <f>RIGHT(S834, LEN(S834)-7)</f>
        <v>Quản Trị Du Lịch &amp; Khách Sạn (Đại Học)</v>
      </c>
    </row>
    <row r="835" spans="1:22" s="52" customFormat="1" ht="19.5" customHeight="1" x14ac:dyDescent="0.25">
      <c r="A835" s="44">
        <f t="shared" si="24"/>
        <v>824</v>
      </c>
      <c r="B835" s="45" t="s">
        <v>1658</v>
      </c>
      <c r="C835" s="45" t="s">
        <v>1659</v>
      </c>
      <c r="D835" s="46">
        <v>39101</v>
      </c>
      <c r="E835" s="47" t="s">
        <v>1785</v>
      </c>
      <c r="F835" s="48">
        <v>13</v>
      </c>
      <c r="G835" s="48">
        <v>8.85</v>
      </c>
      <c r="H835" s="48">
        <v>4</v>
      </c>
      <c r="I835" s="48">
        <v>16</v>
      </c>
      <c r="J835" s="48">
        <v>9.42</v>
      </c>
      <c r="K835" s="48">
        <v>4</v>
      </c>
      <c r="L835" s="49">
        <f>ROUND(T835,2)</f>
        <v>9.16</v>
      </c>
      <c r="M835" s="49">
        <f>ROUND(U835,2)</f>
        <v>4</v>
      </c>
      <c r="N835" s="44" t="str">
        <f t="shared" si="25"/>
        <v>Xuất sắc</v>
      </c>
      <c r="O835" s="44" t="s">
        <v>23</v>
      </c>
      <c r="P835" s="50" t="s">
        <v>1760</v>
      </c>
      <c r="Q835" s="44">
        <v>90</v>
      </c>
      <c r="R835" s="47" t="s">
        <v>1797</v>
      </c>
      <c r="S835" s="47" t="s">
        <v>1757</v>
      </c>
      <c r="T835" s="49">
        <v>9.1644827586206894</v>
      </c>
      <c r="U835" s="51">
        <v>4</v>
      </c>
      <c r="V835" s="47" t="str">
        <f>RIGHT(S835, LEN(S835)-7)</f>
        <v>Quản Trị Du Lịch &amp; Khách Sạn (Đại Học)</v>
      </c>
    </row>
    <row r="836" spans="1:22" s="52" customFormat="1" ht="15" x14ac:dyDescent="0.25">
      <c r="A836" s="44">
        <f t="shared" si="24"/>
        <v>825</v>
      </c>
      <c r="B836" s="45" t="s">
        <v>1660</v>
      </c>
      <c r="C836" s="45" t="s">
        <v>1661</v>
      </c>
      <c r="D836" s="46">
        <v>39160</v>
      </c>
      <c r="E836" s="47" t="s">
        <v>1784</v>
      </c>
      <c r="F836" s="48">
        <v>13</v>
      </c>
      <c r="G836" s="48">
        <v>5.87</v>
      </c>
      <c r="H836" s="48">
        <v>2.17</v>
      </c>
      <c r="I836" s="48">
        <v>16</v>
      </c>
      <c r="J836" s="48">
        <v>5.66</v>
      </c>
      <c r="K836" s="48">
        <v>1.99</v>
      </c>
      <c r="L836" s="49">
        <f>ROUND(T836,2)</f>
        <v>5.75</v>
      </c>
      <c r="M836" s="49">
        <f>ROUND(U836,2)</f>
        <v>2.0699999999999998</v>
      </c>
      <c r="N836" s="44" t="str">
        <f t="shared" si="25"/>
        <v>Trung Bình</v>
      </c>
      <c r="O836" s="44" t="s">
        <v>62</v>
      </c>
      <c r="P836" s="50"/>
      <c r="Q836" s="44">
        <v>45</v>
      </c>
      <c r="R836" s="47" t="s">
        <v>1796</v>
      </c>
      <c r="S836" s="47" t="s">
        <v>1757</v>
      </c>
      <c r="T836" s="49">
        <v>5.7541379310344833</v>
      </c>
      <c r="U836" s="51">
        <v>2.0706896551724139</v>
      </c>
      <c r="V836" s="47" t="str">
        <f>RIGHT(S836, LEN(S836)-7)</f>
        <v>Quản Trị Du Lịch &amp; Khách Sạn (Đại Học)</v>
      </c>
    </row>
    <row r="837" spans="1:22" s="52" customFormat="1" ht="15" x14ac:dyDescent="0.25">
      <c r="A837" s="44">
        <f t="shared" si="24"/>
        <v>826</v>
      </c>
      <c r="B837" s="45" t="s">
        <v>1662</v>
      </c>
      <c r="C837" s="45" t="s">
        <v>1663</v>
      </c>
      <c r="D837" s="46">
        <v>38787</v>
      </c>
      <c r="E837" s="47" t="s">
        <v>1784</v>
      </c>
      <c r="F837" s="48">
        <v>0</v>
      </c>
      <c r="G837" s="48">
        <v>0</v>
      </c>
      <c r="H837" s="48">
        <v>0</v>
      </c>
      <c r="I837" s="48">
        <v>0</v>
      </c>
      <c r="J837" s="48">
        <v>0</v>
      </c>
      <c r="K837" s="48">
        <v>0</v>
      </c>
      <c r="L837" s="49" t="e">
        <f>ROUND(T837,2)</f>
        <v>#DIV/0!</v>
      </c>
      <c r="M837" s="49" t="e">
        <f>ROUND(U837,2)</f>
        <v>#DIV/0!</v>
      </c>
      <c r="N837" s="44" t="e">
        <f t="shared" si="25"/>
        <v>#DIV/0!</v>
      </c>
      <c r="O837" s="44" t="s">
        <v>70</v>
      </c>
      <c r="P837" s="50"/>
      <c r="Q837" s="44">
        <v>0</v>
      </c>
      <c r="R837" s="47" t="s">
        <v>1796</v>
      </c>
      <c r="S837" s="47" t="s">
        <v>1757</v>
      </c>
      <c r="T837" s="49" t="e">
        <v>#DIV/0!</v>
      </c>
      <c r="U837" s="51" t="e">
        <v>#DIV/0!</v>
      </c>
      <c r="V837" s="47" t="str">
        <f>RIGHT(S837, LEN(S837)-7)</f>
        <v>Quản Trị Du Lịch &amp; Khách Sạn (Đại Học)</v>
      </c>
    </row>
    <row r="838" spans="1:22" s="52" customFormat="1" ht="15" x14ac:dyDescent="0.25">
      <c r="A838" s="44">
        <f t="shared" si="24"/>
        <v>827</v>
      </c>
      <c r="B838" s="45" t="s">
        <v>1664</v>
      </c>
      <c r="C838" s="45" t="s">
        <v>1665</v>
      </c>
      <c r="D838" s="46">
        <v>39039</v>
      </c>
      <c r="E838" s="47" t="s">
        <v>1783</v>
      </c>
      <c r="F838" s="48">
        <v>13</v>
      </c>
      <c r="G838" s="48">
        <v>7.02</v>
      </c>
      <c r="H838" s="48">
        <v>2.86</v>
      </c>
      <c r="I838" s="48">
        <v>16</v>
      </c>
      <c r="J838" s="48">
        <v>7.11</v>
      </c>
      <c r="K838" s="48">
        <v>2.93</v>
      </c>
      <c r="L838" s="49">
        <f>ROUND(T838,2)</f>
        <v>7.07</v>
      </c>
      <c r="M838" s="49">
        <f>ROUND(U838,2)</f>
        <v>2.9</v>
      </c>
      <c r="N838" s="44" t="str">
        <f t="shared" si="25"/>
        <v>Khá</v>
      </c>
      <c r="O838" s="44" t="s">
        <v>23</v>
      </c>
      <c r="P838" s="50"/>
      <c r="Q838" s="44">
        <v>90</v>
      </c>
      <c r="R838" s="47" t="s">
        <v>1794</v>
      </c>
      <c r="S838" s="47" t="s">
        <v>1757</v>
      </c>
      <c r="T838" s="49">
        <v>7.0696551724137926</v>
      </c>
      <c r="U838" s="51">
        <v>2.8986206896551723</v>
      </c>
      <c r="V838" s="47" t="str">
        <f>RIGHT(S838, LEN(S838)-7)</f>
        <v>Quản Trị Du Lịch &amp; Khách Sạn (Đại Học)</v>
      </c>
    </row>
    <row r="839" spans="1:22" s="52" customFormat="1" ht="15" x14ac:dyDescent="0.25">
      <c r="A839" s="44">
        <f t="shared" si="24"/>
        <v>828</v>
      </c>
      <c r="B839" s="45" t="s">
        <v>1666</v>
      </c>
      <c r="C839" s="45" t="s">
        <v>1667</v>
      </c>
      <c r="D839" s="46">
        <v>39392</v>
      </c>
      <c r="E839" s="47" t="s">
        <v>1781</v>
      </c>
      <c r="F839" s="48">
        <v>13</v>
      </c>
      <c r="G839" s="48">
        <v>5.79</v>
      </c>
      <c r="H839" s="48">
        <v>2.15</v>
      </c>
      <c r="I839" s="48">
        <v>16</v>
      </c>
      <c r="J839" s="48">
        <v>4.16</v>
      </c>
      <c r="K839" s="48">
        <v>1.43</v>
      </c>
      <c r="L839" s="49">
        <f>ROUND(T839,2)</f>
        <v>4.8899999999999997</v>
      </c>
      <c r="M839" s="49">
        <f>ROUND(U839,2)</f>
        <v>1.75</v>
      </c>
      <c r="N839" s="44" t="str">
        <f t="shared" si="25"/>
        <v>Yếu</v>
      </c>
      <c r="O839" s="44" t="s">
        <v>62</v>
      </c>
      <c r="P839" s="50"/>
      <c r="Q839" s="44">
        <v>40</v>
      </c>
      <c r="R839" s="47" t="s">
        <v>1795</v>
      </c>
      <c r="S839" s="47" t="s">
        <v>1757</v>
      </c>
      <c r="T839" s="49">
        <v>4.8906896551724133</v>
      </c>
      <c r="U839" s="51">
        <v>1.752758620689655</v>
      </c>
      <c r="V839" s="47" t="str">
        <f>RIGHT(S839, LEN(S839)-7)</f>
        <v>Quản Trị Du Lịch &amp; Khách Sạn (Đại Học)</v>
      </c>
    </row>
    <row r="840" spans="1:22" s="52" customFormat="1" ht="15" x14ac:dyDescent="0.25">
      <c r="A840" s="44">
        <f t="shared" si="24"/>
        <v>829</v>
      </c>
      <c r="B840" s="45" t="s">
        <v>1668</v>
      </c>
      <c r="C840" s="45" t="s">
        <v>1669</v>
      </c>
      <c r="D840" s="46">
        <v>37884</v>
      </c>
      <c r="E840" s="47" t="s">
        <v>1785</v>
      </c>
      <c r="F840" s="48">
        <v>13</v>
      </c>
      <c r="G840" s="48">
        <v>7.92</v>
      </c>
      <c r="H840" s="48">
        <v>3.35</v>
      </c>
      <c r="I840" s="48">
        <v>18</v>
      </c>
      <c r="J840" s="48">
        <v>7.84</v>
      </c>
      <c r="K840" s="48">
        <v>3.35</v>
      </c>
      <c r="L840" s="49">
        <f>ROUND(T840,2)</f>
        <v>7.87</v>
      </c>
      <c r="M840" s="49">
        <f>ROUND(U840,2)</f>
        <v>3.35</v>
      </c>
      <c r="N840" s="44" t="str">
        <f t="shared" si="25"/>
        <v>Giỏi</v>
      </c>
      <c r="O840" s="44" t="s">
        <v>23</v>
      </c>
      <c r="P840" s="50" t="s">
        <v>1758</v>
      </c>
      <c r="Q840" s="44">
        <v>90</v>
      </c>
      <c r="R840" s="47" t="s">
        <v>1797</v>
      </c>
      <c r="S840" s="47" t="s">
        <v>1757</v>
      </c>
      <c r="T840" s="49">
        <v>7.8735483870967737</v>
      </c>
      <c r="U840" s="51">
        <v>3.35</v>
      </c>
      <c r="V840" s="47" t="str">
        <f>RIGHT(S840, LEN(S840)-7)</f>
        <v>Quản Trị Du Lịch &amp; Khách Sạn (Đại Học)</v>
      </c>
    </row>
    <row r="841" spans="1:22" s="52" customFormat="1" ht="15" x14ac:dyDescent="0.25">
      <c r="A841" s="44">
        <f t="shared" si="24"/>
        <v>830</v>
      </c>
      <c r="B841" s="45" t="s">
        <v>1670</v>
      </c>
      <c r="C841" s="45" t="s">
        <v>1671</v>
      </c>
      <c r="D841" s="46">
        <v>39428</v>
      </c>
      <c r="E841" s="47" t="s">
        <v>1786</v>
      </c>
      <c r="F841" s="48">
        <v>15</v>
      </c>
      <c r="G841" s="48">
        <v>6.58</v>
      </c>
      <c r="H841" s="48">
        <v>2.57</v>
      </c>
      <c r="I841" s="48">
        <v>18</v>
      </c>
      <c r="J841" s="48">
        <v>2.61</v>
      </c>
      <c r="K841" s="48">
        <v>1</v>
      </c>
      <c r="L841" s="49">
        <f>ROUND(T841,2)</f>
        <v>4.41</v>
      </c>
      <c r="M841" s="49">
        <f>ROUND(U841,2)</f>
        <v>1.71</v>
      </c>
      <c r="N841" s="44" t="str">
        <f t="shared" si="25"/>
        <v>Yếu</v>
      </c>
      <c r="O841" s="44" t="s">
        <v>62</v>
      </c>
      <c r="P841" s="50"/>
      <c r="Q841" s="44">
        <v>41</v>
      </c>
      <c r="R841" s="47" t="s">
        <v>1795</v>
      </c>
      <c r="S841" s="47" t="s">
        <v>1757</v>
      </c>
      <c r="T841" s="49">
        <v>4.414545454545455</v>
      </c>
      <c r="U841" s="51">
        <v>1.7136363636363636</v>
      </c>
      <c r="V841" s="47" t="str">
        <f>RIGHT(S841, LEN(S841)-7)</f>
        <v>Quản Trị Du Lịch &amp; Khách Sạn (Đại Học)</v>
      </c>
    </row>
    <row r="842" spans="1:22" s="52" customFormat="1" ht="15" x14ac:dyDescent="0.25">
      <c r="A842" s="44">
        <f t="shared" si="24"/>
        <v>831</v>
      </c>
      <c r="B842" s="45" t="s">
        <v>1672</v>
      </c>
      <c r="C842" s="45" t="s">
        <v>1673</v>
      </c>
      <c r="D842" s="46">
        <v>38983</v>
      </c>
      <c r="E842" s="47" t="s">
        <v>1786</v>
      </c>
      <c r="F842" s="48">
        <v>13</v>
      </c>
      <c r="G842" s="48">
        <v>8.1199999999999992</v>
      </c>
      <c r="H842" s="48">
        <v>3.43</v>
      </c>
      <c r="I842" s="48">
        <v>16</v>
      </c>
      <c r="J842" s="48">
        <v>7.29</v>
      </c>
      <c r="K842" s="48">
        <v>3.04</v>
      </c>
      <c r="L842" s="49">
        <f>ROUND(T842,2)</f>
        <v>7.66</v>
      </c>
      <c r="M842" s="49">
        <f>ROUND(U842,2)</f>
        <v>3.21</v>
      </c>
      <c r="N842" s="44" t="str">
        <f t="shared" si="25"/>
        <v>Khá</v>
      </c>
      <c r="O842" s="44" t="s">
        <v>21</v>
      </c>
      <c r="P842" s="50"/>
      <c r="Q842" s="44">
        <v>87.5</v>
      </c>
      <c r="R842" s="47" t="s">
        <v>1795</v>
      </c>
      <c r="S842" s="47" t="s">
        <v>1757</v>
      </c>
      <c r="T842" s="49">
        <v>7.6620689655172409</v>
      </c>
      <c r="U842" s="51">
        <v>3.2148275862068969</v>
      </c>
      <c r="V842" s="47" t="str">
        <f>RIGHT(S842, LEN(S842)-7)</f>
        <v>Quản Trị Du Lịch &amp; Khách Sạn (Đại Học)</v>
      </c>
    </row>
    <row r="843" spans="1:22" s="52" customFormat="1" ht="15" x14ac:dyDescent="0.25">
      <c r="A843" s="44">
        <f t="shared" si="24"/>
        <v>832</v>
      </c>
      <c r="B843" s="45" t="s">
        <v>1674</v>
      </c>
      <c r="C843" s="45" t="s">
        <v>1675</v>
      </c>
      <c r="D843" s="46">
        <v>39401</v>
      </c>
      <c r="E843" s="47" t="s">
        <v>1787</v>
      </c>
      <c r="F843" s="48">
        <v>15</v>
      </c>
      <c r="G843" s="48">
        <v>5.91</v>
      </c>
      <c r="H843" s="48">
        <v>2.15</v>
      </c>
      <c r="I843" s="48">
        <v>20</v>
      </c>
      <c r="J843" s="48">
        <v>5.16</v>
      </c>
      <c r="K843" s="48">
        <v>1.91</v>
      </c>
      <c r="L843" s="49">
        <f>ROUND(T843,2)</f>
        <v>5.48</v>
      </c>
      <c r="M843" s="49">
        <f>ROUND(U843,2)</f>
        <v>2.0099999999999998</v>
      </c>
      <c r="N843" s="44" t="str">
        <f t="shared" si="25"/>
        <v>Trung Bình</v>
      </c>
      <c r="O843" s="44" t="s">
        <v>62</v>
      </c>
      <c r="P843" s="50"/>
      <c r="Q843" s="44">
        <v>45</v>
      </c>
      <c r="R843" s="47" t="s">
        <v>1796</v>
      </c>
      <c r="S843" s="47" t="s">
        <v>1757</v>
      </c>
      <c r="T843" s="49">
        <v>5.4814285714285722</v>
      </c>
      <c r="U843" s="51">
        <v>2.0128571428571425</v>
      </c>
      <c r="V843" s="47" t="str">
        <f>RIGHT(S843, LEN(S843)-7)</f>
        <v>Quản Trị Du Lịch &amp; Khách Sạn (Đại Học)</v>
      </c>
    </row>
    <row r="844" spans="1:22" s="52" customFormat="1" ht="15" x14ac:dyDescent="0.25">
      <c r="A844" s="44">
        <f t="shared" si="24"/>
        <v>833</v>
      </c>
      <c r="B844" s="45" t="s">
        <v>1676</v>
      </c>
      <c r="C844" s="45" t="s">
        <v>1677</v>
      </c>
      <c r="D844" s="46">
        <v>39281</v>
      </c>
      <c r="E844" s="47" t="s">
        <v>1785</v>
      </c>
      <c r="F844" s="48">
        <v>13</v>
      </c>
      <c r="G844" s="48">
        <v>6.77</v>
      </c>
      <c r="H844" s="48">
        <v>2.69</v>
      </c>
      <c r="I844" s="48">
        <v>16</v>
      </c>
      <c r="J844" s="48">
        <v>6.28</v>
      </c>
      <c r="K844" s="48">
        <v>2.48</v>
      </c>
      <c r="L844" s="49">
        <f>ROUND(T844,2)</f>
        <v>6.5</v>
      </c>
      <c r="M844" s="49">
        <f>ROUND(U844,2)</f>
        <v>2.57</v>
      </c>
      <c r="N844" s="44" t="str">
        <f t="shared" si="25"/>
        <v>Trung Bình</v>
      </c>
      <c r="O844" s="44" t="s">
        <v>23</v>
      </c>
      <c r="P844" s="50"/>
      <c r="Q844" s="44">
        <v>90</v>
      </c>
      <c r="R844" s="47" t="s">
        <v>1797</v>
      </c>
      <c r="S844" s="47" t="s">
        <v>1757</v>
      </c>
      <c r="T844" s="49">
        <v>6.4996551724137932</v>
      </c>
      <c r="U844" s="51">
        <v>2.5741379310344827</v>
      </c>
      <c r="V844" s="47" t="str">
        <f>RIGHT(S844, LEN(S844)-7)</f>
        <v>Quản Trị Du Lịch &amp; Khách Sạn (Đại Học)</v>
      </c>
    </row>
    <row r="845" spans="1:22" s="52" customFormat="1" ht="15" x14ac:dyDescent="0.25">
      <c r="A845" s="44">
        <f t="shared" ref="A845:A884" si="26">A844+1</f>
        <v>834</v>
      </c>
      <c r="B845" s="45" t="s">
        <v>1678</v>
      </c>
      <c r="C845" s="45" t="s">
        <v>1679</v>
      </c>
      <c r="D845" s="46">
        <v>38758</v>
      </c>
      <c r="E845" s="47" t="e">
        <v>#N/A</v>
      </c>
      <c r="F845" s="48">
        <v>19</v>
      </c>
      <c r="G845" s="48">
        <v>6.45</v>
      </c>
      <c r="H845" s="48">
        <v>2.5</v>
      </c>
      <c r="I845" s="48">
        <v>19</v>
      </c>
      <c r="J845" s="48">
        <v>4.62</v>
      </c>
      <c r="K845" s="48">
        <v>1.64</v>
      </c>
      <c r="L845" s="49">
        <f>ROUND(T845,2)</f>
        <v>5.54</v>
      </c>
      <c r="M845" s="49">
        <f>ROUND(U845,2)</f>
        <v>2.0699999999999998</v>
      </c>
      <c r="N845" s="44" t="str">
        <f t="shared" ref="N845:N884" si="27">IF(M845&gt;=3.68,"Xuất sắc",IF(M845&gt;=3.34,"Giỏi",IF(M845&gt;=2.68,"Khá",IF(M845&gt;=2,"Trung Bình",IF(M845&lt;2,"Yếu")))))</f>
        <v>Trung Bình</v>
      </c>
      <c r="O845" s="44" t="e">
        <v>#N/A</v>
      </c>
      <c r="P845" s="50"/>
      <c r="Q845" s="44" t="e">
        <v>#N/A</v>
      </c>
      <c r="R845" s="47" t="e">
        <v>#N/A</v>
      </c>
      <c r="S845" s="47" t="e">
        <v>#N/A</v>
      </c>
      <c r="T845" s="49">
        <v>5.5349999999999993</v>
      </c>
      <c r="U845" s="51">
        <v>2.0699999999999998</v>
      </c>
      <c r="V845" s="47" t="e">
        <f>RIGHT(S845, LEN(S845)-7)</f>
        <v>#N/A</v>
      </c>
    </row>
    <row r="846" spans="1:22" s="52" customFormat="1" ht="15" x14ac:dyDescent="0.25">
      <c r="A846" s="44">
        <f t="shared" si="26"/>
        <v>835</v>
      </c>
      <c r="B846" s="45" t="s">
        <v>1680</v>
      </c>
      <c r="C846" s="45" t="s">
        <v>1681</v>
      </c>
      <c r="D846" s="46">
        <v>39413</v>
      </c>
      <c r="E846" s="47" t="s">
        <v>1782</v>
      </c>
      <c r="F846" s="48">
        <v>13</v>
      </c>
      <c r="G846" s="48">
        <v>8.1300000000000008</v>
      </c>
      <c r="H846" s="48">
        <v>3.49</v>
      </c>
      <c r="I846" s="48">
        <v>17</v>
      </c>
      <c r="J846" s="48">
        <v>8.41</v>
      </c>
      <c r="K846" s="48">
        <v>3.7</v>
      </c>
      <c r="L846" s="49">
        <f>ROUND(T846,2)</f>
        <v>8.2899999999999991</v>
      </c>
      <c r="M846" s="49">
        <f>ROUND(U846,2)</f>
        <v>3.61</v>
      </c>
      <c r="N846" s="44" t="str">
        <f t="shared" si="27"/>
        <v>Giỏi</v>
      </c>
      <c r="O846" s="44" t="s">
        <v>23</v>
      </c>
      <c r="P846" s="50" t="s">
        <v>1758</v>
      </c>
      <c r="Q846" s="44">
        <v>90</v>
      </c>
      <c r="R846" s="47" t="s">
        <v>1794</v>
      </c>
      <c r="S846" s="47" t="s">
        <v>1757</v>
      </c>
      <c r="T846" s="49">
        <v>8.2886666666666677</v>
      </c>
      <c r="U846" s="51">
        <v>3.6090000000000004</v>
      </c>
      <c r="V846" s="47" t="str">
        <f>RIGHT(S846, LEN(S846)-7)</f>
        <v>Quản Trị Du Lịch &amp; Khách Sạn (Đại Học)</v>
      </c>
    </row>
    <row r="847" spans="1:22" s="52" customFormat="1" ht="15" x14ac:dyDescent="0.25">
      <c r="A847" s="44">
        <f t="shared" si="26"/>
        <v>836</v>
      </c>
      <c r="B847" s="45" t="s">
        <v>1682</v>
      </c>
      <c r="C847" s="45" t="s">
        <v>1683</v>
      </c>
      <c r="D847" s="46">
        <v>39420</v>
      </c>
      <c r="E847" s="47" t="s">
        <v>1782</v>
      </c>
      <c r="F847" s="48">
        <v>13</v>
      </c>
      <c r="G847" s="48">
        <v>8.07</v>
      </c>
      <c r="H847" s="48">
        <v>3.4</v>
      </c>
      <c r="I847" s="48">
        <v>17</v>
      </c>
      <c r="J847" s="48">
        <v>8.24</v>
      </c>
      <c r="K847" s="48">
        <v>3.58</v>
      </c>
      <c r="L847" s="49">
        <f>ROUND(T847,2)</f>
        <v>8.17</v>
      </c>
      <c r="M847" s="49">
        <f>ROUND(U847,2)</f>
        <v>3.5</v>
      </c>
      <c r="N847" s="44" t="str">
        <f t="shared" si="27"/>
        <v>Giỏi</v>
      </c>
      <c r="O847" s="44" t="s">
        <v>21</v>
      </c>
      <c r="P847" s="50" t="s">
        <v>1758</v>
      </c>
      <c r="Q847" s="44">
        <v>80</v>
      </c>
      <c r="R847" s="47" t="s">
        <v>1794</v>
      </c>
      <c r="S847" s="47" t="s">
        <v>1757</v>
      </c>
      <c r="T847" s="49">
        <v>8.1663333333333341</v>
      </c>
      <c r="U847" s="51">
        <v>3.5020000000000002</v>
      </c>
      <c r="V847" s="47" t="str">
        <f>RIGHT(S847, LEN(S847)-7)</f>
        <v>Quản Trị Du Lịch &amp; Khách Sạn (Đại Học)</v>
      </c>
    </row>
    <row r="848" spans="1:22" s="52" customFormat="1" ht="15" x14ac:dyDescent="0.25">
      <c r="A848" s="44">
        <f t="shared" si="26"/>
        <v>837</v>
      </c>
      <c r="B848" s="45" t="s">
        <v>1684</v>
      </c>
      <c r="C848" s="45" t="s">
        <v>1685</v>
      </c>
      <c r="D848" s="46">
        <v>39211</v>
      </c>
      <c r="E848" s="47" t="s">
        <v>1784</v>
      </c>
      <c r="F848" s="48">
        <v>13</v>
      </c>
      <c r="G848" s="48">
        <v>6.67</v>
      </c>
      <c r="H848" s="48">
        <v>2.74</v>
      </c>
      <c r="I848" s="48">
        <v>16</v>
      </c>
      <c r="J848" s="48">
        <v>6.01</v>
      </c>
      <c r="K848" s="48">
        <v>2.2599999999999998</v>
      </c>
      <c r="L848" s="49">
        <f>ROUND(T848,2)</f>
        <v>6.31</v>
      </c>
      <c r="M848" s="49">
        <f>ROUND(U848,2)</f>
        <v>2.48</v>
      </c>
      <c r="N848" s="44" t="str">
        <f t="shared" si="27"/>
        <v>Trung Bình</v>
      </c>
      <c r="O848" s="44" t="s">
        <v>70</v>
      </c>
      <c r="P848" s="50"/>
      <c r="Q848" s="44">
        <v>0</v>
      </c>
      <c r="R848" s="47" t="s">
        <v>1796</v>
      </c>
      <c r="S848" s="47" t="s">
        <v>1757</v>
      </c>
      <c r="T848" s="49">
        <v>6.3058620689655172</v>
      </c>
      <c r="U848" s="51">
        <v>2.4751724137931035</v>
      </c>
      <c r="V848" s="47" t="str">
        <f>RIGHT(S848, LEN(S848)-7)</f>
        <v>Quản Trị Du Lịch &amp; Khách Sạn (Đại Học)</v>
      </c>
    </row>
    <row r="849" spans="1:22" s="52" customFormat="1" ht="15" x14ac:dyDescent="0.25">
      <c r="A849" s="44">
        <f t="shared" si="26"/>
        <v>838</v>
      </c>
      <c r="B849" s="45" t="s">
        <v>1686</v>
      </c>
      <c r="C849" s="45" t="s">
        <v>1687</v>
      </c>
      <c r="D849" s="46">
        <v>39121</v>
      </c>
      <c r="E849" s="47" t="s">
        <v>1782</v>
      </c>
      <c r="F849" s="48">
        <v>13</v>
      </c>
      <c r="G849" s="48">
        <v>8.02</v>
      </c>
      <c r="H849" s="48">
        <v>3.43</v>
      </c>
      <c r="I849" s="48">
        <v>16</v>
      </c>
      <c r="J849" s="48">
        <v>7.52</v>
      </c>
      <c r="K849" s="48">
        <v>3.14</v>
      </c>
      <c r="L849" s="49">
        <f>ROUND(T849,2)</f>
        <v>7.74</v>
      </c>
      <c r="M849" s="49">
        <f>ROUND(U849,2)</f>
        <v>3.27</v>
      </c>
      <c r="N849" s="44" t="str">
        <f t="shared" si="27"/>
        <v>Khá</v>
      </c>
      <c r="O849" s="44" t="s">
        <v>21</v>
      </c>
      <c r="P849" s="50"/>
      <c r="Q849" s="44">
        <v>85</v>
      </c>
      <c r="R849" s="47" t="s">
        <v>1794</v>
      </c>
      <c r="S849" s="47" t="s">
        <v>1757</v>
      </c>
      <c r="T849" s="49">
        <v>7.7441379310344818</v>
      </c>
      <c r="U849" s="51">
        <v>3.2700000000000005</v>
      </c>
      <c r="V849" s="47" t="str">
        <f>RIGHT(S849, LEN(S849)-7)</f>
        <v>Quản Trị Du Lịch &amp; Khách Sạn (Đại Học)</v>
      </c>
    </row>
    <row r="850" spans="1:22" s="52" customFormat="1" ht="15" x14ac:dyDescent="0.25">
      <c r="A850" s="44">
        <f t="shared" si="26"/>
        <v>839</v>
      </c>
      <c r="B850" s="45" t="s">
        <v>1688</v>
      </c>
      <c r="C850" s="45" t="s">
        <v>1689</v>
      </c>
      <c r="D850" s="46">
        <v>39429</v>
      </c>
      <c r="E850" s="47" t="s">
        <v>1781</v>
      </c>
      <c r="F850" s="48">
        <v>13</v>
      </c>
      <c r="G850" s="48">
        <v>8.25</v>
      </c>
      <c r="H850" s="48">
        <v>3.51</v>
      </c>
      <c r="I850" s="48">
        <v>16</v>
      </c>
      <c r="J850" s="48">
        <v>8.3800000000000008</v>
      </c>
      <c r="K850" s="48">
        <v>3.77</v>
      </c>
      <c r="L850" s="49">
        <f>ROUND(T850,2)</f>
        <v>8.32</v>
      </c>
      <c r="M850" s="49">
        <f>ROUND(U850,2)</f>
        <v>3.65</v>
      </c>
      <c r="N850" s="44" t="str">
        <f t="shared" si="27"/>
        <v>Giỏi</v>
      </c>
      <c r="O850" s="44" t="s">
        <v>23</v>
      </c>
      <c r="P850" s="50" t="s">
        <v>1758</v>
      </c>
      <c r="Q850" s="44">
        <v>92.5</v>
      </c>
      <c r="R850" s="47" t="s">
        <v>1795</v>
      </c>
      <c r="S850" s="47" t="s">
        <v>1757</v>
      </c>
      <c r="T850" s="49">
        <v>8.3217241379310352</v>
      </c>
      <c r="U850" s="51">
        <v>3.6534482758620688</v>
      </c>
      <c r="V850" s="47" t="str">
        <f>RIGHT(S850, LEN(S850)-7)</f>
        <v>Quản Trị Du Lịch &amp; Khách Sạn (Đại Học)</v>
      </c>
    </row>
    <row r="851" spans="1:22" s="52" customFormat="1" ht="15" x14ac:dyDescent="0.25">
      <c r="A851" s="44">
        <f t="shared" si="26"/>
        <v>840</v>
      </c>
      <c r="B851" s="45" t="s">
        <v>1690</v>
      </c>
      <c r="C851" s="45" t="s">
        <v>1691</v>
      </c>
      <c r="D851" s="46">
        <v>39396</v>
      </c>
      <c r="E851" s="47" t="s">
        <v>1781</v>
      </c>
      <c r="F851" s="48">
        <v>13</v>
      </c>
      <c r="G851" s="48">
        <v>7.64</v>
      </c>
      <c r="H851" s="48">
        <v>3.18</v>
      </c>
      <c r="I851" s="48">
        <v>16</v>
      </c>
      <c r="J851" s="48">
        <v>7.28</v>
      </c>
      <c r="K851" s="48">
        <v>3</v>
      </c>
      <c r="L851" s="49">
        <f>ROUND(T851,2)</f>
        <v>7.44</v>
      </c>
      <c r="M851" s="49">
        <f>ROUND(U851,2)</f>
        <v>3.08</v>
      </c>
      <c r="N851" s="44" t="str">
        <f t="shared" si="27"/>
        <v>Khá</v>
      </c>
      <c r="O851" s="44" t="s">
        <v>63</v>
      </c>
      <c r="P851" s="50"/>
      <c r="Q851" s="44">
        <v>50</v>
      </c>
      <c r="R851" s="47" t="s">
        <v>1795</v>
      </c>
      <c r="S851" s="47" t="s">
        <v>1757</v>
      </c>
      <c r="T851" s="49">
        <v>7.4413793103448276</v>
      </c>
      <c r="U851" s="51">
        <v>3.0806896551724141</v>
      </c>
      <c r="V851" s="47" t="str">
        <f>RIGHT(S851, LEN(S851)-7)</f>
        <v>Quản Trị Du Lịch &amp; Khách Sạn (Đại Học)</v>
      </c>
    </row>
    <row r="852" spans="1:22" s="52" customFormat="1" ht="15" x14ac:dyDescent="0.25">
      <c r="A852" s="44">
        <f t="shared" si="26"/>
        <v>841</v>
      </c>
      <c r="B852" s="45" t="s">
        <v>1692</v>
      </c>
      <c r="C852" s="45" t="s">
        <v>1693</v>
      </c>
      <c r="D852" s="46">
        <v>39178</v>
      </c>
      <c r="E852" s="47" t="s">
        <v>1781</v>
      </c>
      <c r="F852" s="48">
        <v>13</v>
      </c>
      <c r="G852" s="48">
        <v>7.25</v>
      </c>
      <c r="H852" s="48">
        <v>2.94</v>
      </c>
      <c r="I852" s="48">
        <v>16</v>
      </c>
      <c r="J852" s="48">
        <v>4.66</v>
      </c>
      <c r="K852" s="48">
        <v>1.74</v>
      </c>
      <c r="L852" s="49">
        <f>ROUND(T852,2)</f>
        <v>5.82</v>
      </c>
      <c r="M852" s="49">
        <f>ROUND(U852,2)</f>
        <v>2.2799999999999998</v>
      </c>
      <c r="N852" s="44" t="str">
        <f t="shared" si="27"/>
        <v>Trung Bình</v>
      </c>
      <c r="O852" s="44" t="s">
        <v>57</v>
      </c>
      <c r="P852" s="50"/>
      <c r="Q852" s="44">
        <v>77.5</v>
      </c>
      <c r="R852" s="47" t="s">
        <v>1795</v>
      </c>
      <c r="S852" s="47" t="s">
        <v>1757</v>
      </c>
      <c r="T852" s="49">
        <v>5.8210344827586207</v>
      </c>
      <c r="U852" s="51">
        <v>2.2779310344827586</v>
      </c>
      <c r="V852" s="47" t="str">
        <f>RIGHT(S852, LEN(S852)-7)</f>
        <v>Quản Trị Du Lịch &amp; Khách Sạn (Đại Học)</v>
      </c>
    </row>
    <row r="853" spans="1:22" s="52" customFormat="1" ht="15" x14ac:dyDescent="0.25">
      <c r="A853" s="44">
        <f t="shared" si="26"/>
        <v>842</v>
      </c>
      <c r="B853" s="45" t="s">
        <v>1694</v>
      </c>
      <c r="C853" s="45" t="s">
        <v>1695</v>
      </c>
      <c r="D853" s="46">
        <v>39411</v>
      </c>
      <c r="E853" s="47" t="s">
        <v>1782</v>
      </c>
      <c r="F853" s="48">
        <v>13</v>
      </c>
      <c r="G853" s="48">
        <v>5.7</v>
      </c>
      <c r="H853" s="48">
        <v>1.69</v>
      </c>
      <c r="I853" s="48">
        <v>16</v>
      </c>
      <c r="J853" s="48">
        <v>2.14</v>
      </c>
      <c r="K853" s="48">
        <v>0.68</v>
      </c>
      <c r="L853" s="49">
        <f>ROUND(T853,2)</f>
        <v>3.74</v>
      </c>
      <c r="M853" s="49">
        <f>ROUND(U853,2)</f>
        <v>1.1299999999999999</v>
      </c>
      <c r="N853" s="44" t="str">
        <f t="shared" si="27"/>
        <v>Yếu</v>
      </c>
      <c r="O853" s="44" t="s">
        <v>62</v>
      </c>
      <c r="P853" s="50"/>
      <c r="Q853" s="44">
        <v>45</v>
      </c>
      <c r="R853" s="47" t="s">
        <v>1794</v>
      </c>
      <c r="S853" s="47" t="s">
        <v>1757</v>
      </c>
      <c r="T853" s="49">
        <v>3.7358620689655173</v>
      </c>
      <c r="U853" s="51">
        <v>1.1327586206896552</v>
      </c>
      <c r="V853" s="47" t="str">
        <f>RIGHT(S853, LEN(S853)-7)</f>
        <v>Quản Trị Du Lịch &amp; Khách Sạn (Đại Học)</v>
      </c>
    </row>
    <row r="854" spans="1:22" s="52" customFormat="1" ht="15" x14ac:dyDescent="0.25">
      <c r="A854" s="44">
        <f t="shared" si="26"/>
        <v>843</v>
      </c>
      <c r="B854" s="45" t="s">
        <v>1696</v>
      </c>
      <c r="C854" s="45" t="s">
        <v>1697</v>
      </c>
      <c r="D854" s="46">
        <v>39412</v>
      </c>
      <c r="E854" s="47" t="s">
        <v>1784</v>
      </c>
      <c r="F854" s="48">
        <v>13</v>
      </c>
      <c r="G854" s="48">
        <v>8.02</v>
      </c>
      <c r="H854" s="48">
        <v>3.56</v>
      </c>
      <c r="I854" s="48">
        <v>16</v>
      </c>
      <c r="J854" s="48">
        <v>8.5500000000000007</v>
      </c>
      <c r="K854" s="48">
        <v>3.7</v>
      </c>
      <c r="L854" s="49">
        <f>ROUND(T854,2)</f>
        <v>8.31</v>
      </c>
      <c r="M854" s="49">
        <f>ROUND(U854,2)</f>
        <v>3.64</v>
      </c>
      <c r="N854" s="44" t="str">
        <f t="shared" si="27"/>
        <v>Giỏi</v>
      </c>
      <c r="O854" s="44" t="s">
        <v>21</v>
      </c>
      <c r="P854" s="50" t="s">
        <v>1758</v>
      </c>
      <c r="Q854" s="44">
        <v>80</v>
      </c>
      <c r="R854" s="47" t="s">
        <v>1796</v>
      </c>
      <c r="S854" s="47" t="s">
        <v>1757</v>
      </c>
      <c r="T854" s="49">
        <v>8.312413793103449</v>
      </c>
      <c r="U854" s="51">
        <v>3.6372413793103449</v>
      </c>
      <c r="V854" s="47" t="str">
        <f>RIGHT(S854, LEN(S854)-7)</f>
        <v>Quản Trị Du Lịch &amp; Khách Sạn (Đại Học)</v>
      </c>
    </row>
    <row r="855" spans="1:22" s="52" customFormat="1" ht="15" x14ac:dyDescent="0.25">
      <c r="A855" s="44">
        <f t="shared" si="26"/>
        <v>844</v>
      </c>
      <c r="B855" s="45" t="s">
        <v>1698</v>
      </c>
      <c r="C855" s="45" t="s">
        <v>1699</v>
      </c>
      <c r="D855" s="46">
        <v>39175</v>
      </c>
      <c r="E855" s="47" t="s">
        <v>1782</v>
      </c>
      <c r="F855" s="48">
        <v>13</v>
      </c>
      <c r="G855" s="48">
        <v>8.0500000000000007</v>
      </c>
      <c r="H855" s="48">
        <v>3.45</v>
      </c>
      <c r="I855" s="48">
        <v>17</v>
      </c>
      <c r="J855" s="48">
        <v>7.81</v>
      </c>
      <c r="K855" s="48">
        <v>3.33</v>
      </c>
      <c r="L855" s="49">
        <f>ROUND(T855,2)</f>
        <v>7.91</v>
      </c>
      <c r="M855" s="49">
        <f>ROUND(U855,2)</f>
        <v>3.38</v>
      </c>
      <c r="N855" s="44" t="str">
        <f t="shared" si="27"/>
        <v>Giỏi</v>
      </c>
      <c r="O855" s="44" t="s">
        <v>21</v>
      </c>
      <c r="P855" s="50" t="s">
        <v>1758</v>
      </c>
      <c r="Q855" s="44">
        <v>85</v>
      </c>
      <c r="R855" s="47" t="s">
        <v>1794</v>
      </c>
      <c r="S855" s="47" t="s">
        <v>1757</v>
      </c>
      <c r="T855" s="49">
        <v>7.9139999999999997</v>
      </c>
      <c r="U855" s="51">
        <v>3.3820000000000001</v>
      </c>
      <c r="V855" s="47" t="str">
        <f>RIGHT(S855, LEN(S855)-7)</f>
        <v>Quản Trị Du Lịch &amp; Khách Sạn (Đại Học)</v>
      </c>
    </row>
    <row r="856" spans="1:22" s="52" customFormat="1" ht="15" x14ac:dyDescent="0.25">
      <c r="A856" s="44">
        <f t="shared" si="26"/>
        <v>845</v>
      </c>
      <c r="B856" s="45" t="s">
        <v>1700</v>
      </c>
      <c r="C856" s="45" t="s">
        <v>1701</v>
      </c>
      <c r="D856" s="46">
        <v>39270</v>
      </c>
      <c r="E856" s="47" t="s">
        <v>1784</v>
      </c>
      <c r="F856" s="48">
        <v>15</v>
      </c>
      <c r="G856" s="48">
        <v>6.54</v>
      </c>
      <c r="H856" s="48">
        <v>2.73</v>
      </c>
      <c r="I856" s="48">
        <v>20</v>
      </c>
      <c r="J856" s="48">
        <v>6.54</v>
      </c>
      <c r="K856" s="48">
        <v>2.59</v>
      </c>
      <c r="L856" s="49">
        <f>ROUND(T856,2)</f>
        <v>6.54</v>
      </c>
      <c r="M856" s="49">
        <f>ROUND(U856,2)</f>
        <v>2.65</v>
      </c>
      <c r="N856" s="44" t="str">
        <f t="shared" si="27"/>
        <v>Trung Bình</v>
      </c>
      <c r="O856" s="44" t="s">
        <v>62</v>
      </c>
      <c r="P856" s="50"/>
      <c r="Q856" s="44">
        <v>40</v>
      </c>
      <c r="R856" s="47" t="s">
        <v>1796</v>
      </c>
      <c r="S856" s="47" t="s">
        <v>1757</v>
      </c>
      <c r="T856" s="49">
        <v>6.54</v>
      </c>
      <c r="U856" s="51">
        <v>2.65</v>
      </c>
      <c r="V856" s="47" t="str">
        <f>RIGHT(S856, LEN(S856)-7)</f>
        <v>Quản Trị Du Lịch &amp; Khách Sạn (Đại Học)</v>
      </c>
    </row>
    <row r="857" spans="1:22" s="52" customFormat="1" ht="15" x14ac:dyDescent="0.25">
      <c r="A857" s="44">
        <f t="shared" si="26"/>
        <v>846</v>
      </c>
      <c r="B857" s="45" t="s">
        <v>1702</v>
      </c>
      <c r="C857" s="45" t="s">
        <v>1703</v>
      </c>
      <c r="D857" s="46">
        <v>39156</v>
      </c>
      <c r="E857" s="47" t="s">
        <v>1786</v>
      </c>
      <c r="F857" s="48">
        <v>13</v>
      </c>
      <c r="G857" s="48">
        <v>6.18</v>
      </c>
      <c r="H857" s="48">
        <v>2.2799999999999998</v>
      </c>
      <c r="I857" s="48">
        <v>16</v>
      </c>
      <c r="J857" s="48">
        <v>6.22</v>
      </c>
      <c r="K857" s="48">
        <v>2.41</v>
      </c>
      <c r="L857" s="49">
        <f>ROUND(T857,2)</f>
        <v>6.2</v>
      </c>
      <c r="M857" s="49">
        <f>ROUND(U857,2)</f>
        <v>2.35</v>
      </c>
      <c r="N857" s="44" t="str">
        <f t="shared" si="27"/>
        <v>Trung Bình</v>
      </c>
      <c r="O857" s="44" t="s">
        <v>62</v>
      </c>
      <c r="P857" s="50"/>
      <c r="Q857" s="44">
        <v>42.5</v>
      </c>
      <c r="R857" s="47" t="s">
        <v>1795</v>
      </c>
      <c r="S857" s="47" t="s">
        <v>1757</v>
      </c>
      <c r="T857" s="49">
        <v>6.2020689655172418</v>
      </c>
      <c r="U857" s="51">
        <v>2.3517241379310345</v>
      </c>
      <c r="V857" s="47" t="str">
        <f>RIGHT(S857, LEN(S857)-7)</f>
        <v>Quản Trị Du Lịch &amp; Khách Sạn (Đại Học)</v>
      </c>
    </row>
    <row r="858" spans="1:22" s="52" customFormat="1" ht="15" x14ac:dyDescent="0.25">
      <c r="A858" s="44">
        <f t="shared" si="26"/>
        <v>847</v>
      </c>
      <c r="B858" s="45" t="s">
        <v>1704</v>
      </c>
      <c r="C858" s="45" t="s">
        <v>1705</v>
      </c>
      <c r="D858" s="46">
        <v>39268</v>
      </c>
      <c r="E858" s="47" t="s">
        <v>1786</v>
      </c>
      <c r="F858" s="48">
        <v>13</v>
      </c>
      <c r="G858" s="48">
        <v>8.19</v>
      </c>
      <c r="H858" s="48">
        <v>3.53</v>
      </c>
      <c r="I858" s="48">
        <v>16</v>
      </c>
      <c r="J858" s="48">
        <v>7.69</v>
      </c>
      <c r="K858" s="48">
        <v>3.18</v>
      </c>
      <c r="L858" s="49">
        <f>ROUND(T858,2)</f>
        <v>7.91</v>
      </c>
      <c r="M858" s="49">
        <f>ROUND(U858,2)</f>
        <v>3.34</v>
      </c>
      <c r="N858" s="44" t="str">
        <f t="shared" si="27"/>
        <v>Giỏi</v>
      </c>
      <c r="O858" s="44" t="s">
        <v>23</v>
      </c>
      <c r="P858" s="50" t="s">
        <v>1758</v>
      </c>
      <c r="Q858" s="44">
        <v>90</v>
      </c>
      <c r="R858" s="47" t="s">
        <v>1795</v>
      </c>
      <c r="S858" s="47" t="s">
        <v>1757</v>
      </c>
      <c r="T858" s="49">
        <v>7.9141379310344826</v>
      </c>
      <c r="U858" s="51">
        <v>3.3368965517241382</v>
      </c>
      <c r="V858" s="47" t="str">
        <f>RIGHT(S858, LEN(S858)-7)</f>
        <v>Quản Trị Du Lịch &amp; Khách Sạn (Đại Học)</v>
      </c>
    </row>
    <row r="859" spans="1:22" s="52" customFormat="1" ht="15" x14ac:dyDescent="0.25">
      <c r="A859" s="44">
        <f t="shared" si="26"/>
        <v>848</v>
      </c>
      <c r="B859" s="45" t="s">
        <v>1706</v>
      </c>
      <c r="C859" s="45" t="s">
        <v>1707</v>
      </c>
      <c r="D859" s="46">
        <v>39417</v>
      </c>
      <c r="E859" s="47" t="s">
        <v>1784</v>
      </c>
      <c r="F859" s="48">
        <v>13</v>
      </c>
      <c r="G859" s="48">
        <v>8.61</v>
      </c>
      <c r="H859" s="48">
        <v>3.82</v>
      </c>
      <c r="I859" s="48">
        <v>16</v>
      </c>
      <c r="J859" s="48">
        <v>8.56</v>
      </c>
      <c r="K859" s="48">
        <v>3.62</v>
      </c>
      <c r="L859" s="49">
        <f>ROUND(T859,2)</f>
        <v>8.58</v>
      </c>
      <c r="M859" s="49">
        <f>ROUND(U859,2)</f>
        <v>3.71</v>
      </c>
      <c r="N859" s="44" t="str">
        <f t="shared" si="27"/>
        <v>Xuất sắc</v>
      </c>
      <c r="O859" s="44" t="s">
        <v>23</v>
      </c>
      <c r="P859" s="50" t="s">
        <v>1758</v>
      </c>
      <c r="Q859" s="44">
        <v>92.5</v>
      </c>
      <c r="R859" s="47" t="s">
        <v>1796</v>
      </c>
      <c r="S859" s="47" t="s">
        <v>1757</v>
      </c>
      <c r="T859" s="49">
        <v>8.5824137931034485</v>
      </c>
      <c r="U859" s="51">
        <v>3.7096551724137932</v>
      </c>
      <c r="V859" s="47" t="str">
        <f>RIGHT(S859, LEN(S859)-7)</f>
        <v>Quản Trị Du Lịch &amp; Khách Sạn (Đại Học)</v>
      </c>
    </row>
    <row r="860" spans="1:22" s="52" customFormat="1" ht="15" x14ac:dyDescent="0.25">
      <c r="A860" s="44">
        <f t="shared" si="26"/>
        <v>849</v>
      </c>
      <c r="B860" s="45" t="s">
        <v>1708</v>
      </c>
      <c r="C860" s="45" t="s">
        <v>1709</v>
      </c>
      <c r="D860" s="46">
        <v>38633</v>
      </c>
      <c r="E860" s="47" t="s">
        <v>1784</v>
      </c>
      <c r="F860" s="48">
        <v>17</v>
      </c>
      <c r="G860" s="48">
        <v>0</v>
      </c>
      <c r="H860" s="48">
        <v>0</v>
      </c>
      <c r="I860" s="48">
        <v>0</v>
      </c>
      <c r="J860" s="48">
        <v>0</v>
      </c>
      <c r="K860" s="48">
        <v>0</v>
      </c>
      <c r="L860" s="49">
        <f>ROUND(T860,2)</f>
        <v>0</v>
      </c>
      <c r="M860" s="49">
        <f>ROUND(U860,2)</f>
        <v>0</v>
      </c>
      <c r="N860" s="44" t="str">
        <f t="shared" si="27"/>
        <v>Yếu</v>
      </c>
      <c r="O860" s="44" t="s">
        <v>70</v>
      </c>
      <c r="P860" s="50"/>
      <c r="Q860" s="44">
        <v>0</v>
      </c>
      <c r="R860" s="47" t="s">
        <v>1796</v>
      </c>
      <c r="S860" s="47" t="s">
        <v>1757</v>
      </c>
      <c r="T860" s="49">
        <v>0</v>
      </c>
      <c r="U860" s="51">
        <v>0</v>
      </c>
      <c r="V860" s="47" t="str">
        <f>RIGHT(S860, LEN(S860)-7)</f>
        <v>Quản Trị Du Lịch &amp; Khách Sạn (Đại Học)</v>
      </c>
    </row>
    <row r="861" spans="1:22" s="52" customFormat="1" ht="15" x14ac:dyDescent="0.25">
      <c r="A861" s="44">
        <f t="shared" si="26"/>
        <v>850</v>
      </c>
      <c r="B861" s="45" t="s">
        <v>1710</v>
      </c>
      <c r="C861" s="45" t="s">
        <v>1711</v>
      </c>
      <c r="D861" s="46">
        <v>39162</v>
      </c>
      <c r="E861" s="47" t="s">
        <v>1786</v>
      </c>
      <c r="F861" s="48">
        <v>13</v>
      </c>
      <c r="G861" s="48">
        <v>7.05</v>
      </c>
      <c r="H861" s="48">
        <v>2.89</v>
      </c>
      <c r="I861" s="48">
        <v>16</v>
      </c>
      <c r="J861" s="48">
        <v>6.29</v>
      </c>
      <c r="K861" s="48">
        <v>2.37</v>
      </c>
      <c r="L861" s="49">
        <f>ROUND(T861,2)</f>
        <v>6.63</v>
      </c>
      <c r="M861" s="49">
        <f>ROUND(U861,2)</f>
        <v>2.6</v>
      </c>
      <c r="N861" s="44" t="str">
        <f t="shared" si="27"/>
        <v>Trung Bình</v>
      </c>
      <c r="O861" s="44" t="s">
        <v>23</v>
      </c>
      <c r="P861" s="50"/>
      <c r="Q861" s="44">
        <v>90</v>
      </c>
      <c r="R861" s="47" t="s">
        <v>1795</v>
      </c>
      <c r="S861" s="47" t="s">
        <v>1757</v>
      </c>
      <c r="T861" s="49">
        <v>6.6306896551724135</v>
      </c>
      <c r="U861" s="51">
        <v>2.6031034482758626</v>
      </c>
      <c r="V861" s="47" t="str">
        <f>RIGHT(S861, LEN(S861)-7)</f>
        <v>Quản Trị Du Lịch &amp; Khách Sạn (Đại Học)</v>
      </c>
    </row>
    <row r="862" spans="1:22" s="52" customFormat="1" ht="15" x14ac:dyDescent="0.25">
      <c r="A862" s="44">
        <f t="shared" si="26"/>
        <v>851</v>
      </c>
      <c r="B862" s="45" t="s">
        <v>1712</v>
      </c>
      <c r="C862" s="45" t="s">
        <v>1713</v>
      </c>
      <c r="D862" s="46">
        <v>39200</v>
      </c>
      <c r="E862" s="47" t="s">
        <v>1784</v>
      </c>
      <c r="F862" s="48">
        <v>13</v>
      </c>
      <c r="G862" s="48">
        <v>5.68</v>
      </c>
      <c r="H862" s="48">
        <v>2.4</v>
      </c>
      <c r="I862" s="48">
        <v>16</v>
      </c>
      <c r="J862" s="48">
        <v>4.3099999999999996</v>
      </c>
      <c r="K862" s="48">
        <v>1.37</v>
      </c>
      <c r="L862" s="49">
        <f>ROUND(T862,2)</f>
        <v>4.92</v>
      </c>
      <c r="M862" s="49">
        <f>ROUND(U862,2)</f>
        <v>1.83</v>
      </c>
      <c r="N862" s="44" t="str">
        <f t="shared" si="27"/>
        <v>Yếu</v>
      </c>
      <c r="O862" s="44" t="s">
        <v>62</v>
      </c>
      <c r="P862" s="50"/>
      <c r="Q862" s="44">
        <v>42.5</v>
      </c>
      <c r="R862" s="47" t="s">
        <v>1796</v>
      </c>
      <c r="S862" s="47" t="s">
        <v>1757</v>
      </c>
      <c r="T862" s="49">
        <v>4.9241379310344833</v>
      </c>
      <c r="U862" s="51">
        <v>1.8317241379310347</v>
      </c>
      <c r="V862" s="47" t="str">
        <f>RIGHT(S862, LEN(S862)-7)</f>
        <v>Quản Trị Du Lịch &amp; Khách Sạn (Đại Học)</v>
      </c>
    </row>
    <row r="863" spans="1:22" s="52" customFormat="1" ht="15" x14ac:dyDescent="0.25">
      <c r="A863" s="44">
        <f t="shared" si="26"/>
        <v>852</v>
      </c>
      <c r="B863" s="45" t="s">
        <v>1714</v>
      </c>
      <c r="C863" s="45" t="s">
        <v>1715</v>
      </c>
      <c r="D863" s="46">
        <v>39121</v>
      </c>
      <c r="E863" s="47" t="s">
        <v>1785</v>
      </c>
      <c r="F863" s="48">
        <v>13</v>
      </c>
      <c r="G863" s="48">
        <v>8.08</v>
      </c>
      <c r="H863" s="48">
        <v>3.59</v>
      </c>
      <c r="I863" s="48">
        <v>16</v>
      </c>
      <c r="J863" s="48">
        <v>8.36</v>
      </c>
      <c r="K863" s="48">
        <v>3.75</v>
      </c>
      <c r="L863" s="49">
        <f>ROUND(T863,2)</f>
        <v>8.23</v>
      </c>
      <c r="M863" s="49">
        <f>ROUND(U863,2)</f>
        <v>3.68</v>
      </c>
      <c r="N863" s="44" t="str">
        <f t="shared" si="27"/>
        <v>Xuất sắc</v>
      </c>
      <c r="O863" s="44" t="s">
        <v>23</v>
      </c>
      <c r="P863" s="50" t="s">
        <v>1758</v>
      </c>
      <c r="Q863" s="44">
        <v>90</v>
      </c>
      <c r="R863" s="47" t="s">
        <v>1797</v>
      </c>
      <c r="S863" s="47" t="s">
        <v>1757</v>
      </c>
      <c r="T863" s="49">
        <v>8.2344827586206897</v>
      </c>
      <c r="U863" s="51">
        <v>3.6782758620689657</v>
      </c>
      <c r="V863" s="47" t="str">
        <f>RIGHT(S863, LEN(S863)-7)</f>
        <v>Quản Trị Du Lịch &amp; Khách Sạn (Đại Học)</v>
      </c>
    </row>
    <row r="864" spans="1:22" s="52" customFormat="1" ht="15" x14ac:dyDescent="0.25">
      <c r="A864" s="44">
        <f t="shared" si="26"/>
        <v>853</v>
      </c>
      <c r="B864" s="45" t="s">
        <v>1716</v>
      </c>
      <c r="C864" s="45" t="s">
        <v>1717</v>
      </c>
      <c r="D864" s="46">
        <v>39382</v>
      </c>
      <c r="E864" s="47" t="s">
        <v>1785</v>
      </c>
      <c r="F864" s="48">
        <v>13</v>
      </c>
      <c r="G864" s="48">
        <v>6.22</v>
      </c>
      <c r="H864" s="48">
        <v>2.15</v>
      </c>
      <c r="I864" s="48">
        <v>16</v>
      </c>
      <c r="J864" s="48">
        <v>6.54</v>
      </c>
      <c r="K864" s="48">
        <v>2.5099999999999998</v>
      </c>
      <c r="L864" s="49">
        <f>ROUND(T864,2)</f>
        <v>6.4</v>
      </c>
      <c r="M864" s="49">
        <f>ROUND(U864,2)</f>
        <v>2.35</v>
      </c>
      <c r="N864" s="44" t="str">
        <f t="shared" si="27"/>
        <v>Trung Bình</v>
      </c>
      <c r="O864" s="44" t="s">
        <v>23</v>
      </c>
      <c r="P864" s="50"/>
      <c r="Q864" s="44">
        <v>90</v>
      </c>
      <c r="R864" s="47" t="s">
        <v>1797</v>
      </c>
      <c r="S864" s="47" t="s">
        <v>1757</v>
      </c>
      <c r="T864" s="49">
        <v>6.3965517241379306</v>
      </c>
      <c r="U864" s="51">
        <v>2.3486206896551725</v>
      </c>
      <c r="V864" s="47" t="str">
        <f>RIGHT(S864, LEN(S864)-7)</f>
        <v>Quản Trị Du Lịch &amp; Khách Sạn (Đại Học)</v>
      </c>
    </row>
    <row r="865" spans="1:22" s="52" customFormat="1" ht="15" x14ac:dyDescent="0.25">
      <c r="A865" s="44">
        <f t="shared" si="26"/>
        <v>854</v>
      </c>
      <c r="B865" s="45" t="s">
        <v>1718</v>
      </c>
      <c r="C865" s="45" t="s">
        <v>1719</v>
      </c>
      <c r="D865" s="46">
        <v>39364</v>
      </c>
      <c r="E865" s="47" t="s">
        <v>1783</v>
      </c>
      <c r="F865" s="48">
        <v>13</v>
      </c>
      <c r="G865" s="48">
        <v>6.66</v>
      </c>
      <c r="H865" s="48">
        <v>2.66</v>
      </c>
      <c r="I865" s="48">
        <v>16</v>
      </c>
      <c r="J865" s="48">
        <v>5.86</v>
      </c>
      <c r="K865" s="48">
        <v>2.14</v>
      </c>
      <c r="L865" s="49">
        <f>ROUND(T865,2)</f>
        <v>6.22</v>
      </c>
      <c r="M865" s="49">
        <f>ROUND(U865,2)</f>
        <v>2.37</v>
      </c>
      <c r="N865" s="44" t="str">
        <f t="shared" si="27"/>
        <v>Trung Bình</v>
      </c>
      <c r="O865" s="44" t="s">
        <v>62</v>
      </c>
      <c r="P865" s="50"/>
      <c r="Q865" s="44">
        <v>42.5</v>
      </c>
      <c r="R865" s="47" t="s">
        <v>1794</v>
      </c>
      <c r="S865" s="47" t="s">
        <v>1757</v>
      </c>
      <c r="T865" s="49">
        <v>6.2186206896551726</v>
      </c>
      <c r="U865" s="51">
        <v>2.3731034482758617</v>
      </c>
      <c r="V865" s="47" t="str">
        <f>RIGHT(S865, LEN(S865)-7)</f>
        <v>Quản Trị Du Lịch &amp; Khách Sạn (Đại Học)</v>
      </c>
    </row>
    <row r="866" spans="1:22" s="52" customFormat="1" ht="15" x14ac:dyDescent="0.25">
      <c r="A866" s="44">
        <f t="shared" si="26"/>
        <v>855</v>
      </c>
      <c r="B866" s="45" t="s">
        <v>1720</v>
      </c>
      <c r="C866" s="45" t="s">
        <v>1721</v>
      </c>
      <c r="D866" s="46">
        <v>39184</v>
      </c>
      <c r="E866" s="47" t="s">
        <v>1785</v>
      </c>
      <c r="F866" s="48">
        <v>13</v>
      </c>
      <c r="G866" s="48">
        <v>5.2</v>
      </c>
      <c r="H866" s="48">
        <v>2.0699999999999998</v>
      </c>
      <c r="I866" s="48">
        <v>16</v>
      </c>
      <c r="J866" s="48">
        <v>6.13</v>
      </c>
      <c r="K866" s="48">
        <v>2.25</v>
      </c>
      <c r="L866" s="49">
        <f>ROUND(T866,2)</f>
        <v>5.71</v>
      </c>
      <c r="M866" s="49">
        <f>ROUND(U866,2)</f>
        <v>2.17</v>
      </c>
      <c r="N866" s="44" t="str">
        <f t="shared" si="27"/>
        <v>Trung Bình</v>
      </c>
      <c r="O866" s="44" t="s">
        <v>23</v>
      </c>
      <c r="P866" s="50"/>
      <c r="Q866" s="44">
        <v>90</v>
      </c>
      <c r="R866" s="47" t="s">
        <v>1797</v>
      </c>
      <c r="S866" s="47" t="s">
        <v>1757</v>
      </c>
      <c r="T866" s="49">
        <v>5.713103448275862</v>
      </c>
      <c r="U866" s="51">
        <v>2.1693103448275859</v>
      </c>
      <c r="V866" s="47" t="str">
        <f>RIGHT(S866, LEN(S866)-7)</f>
        <v>Quản Trị Du Lịch &amp; Khách Sạn (Đại Học)</v>
      </c>
    </row>
    <row r="867" spans="1:22" s="52" customFormat="1" ht="15" x14ac:dyDescent="0.25">
      <c r="A867" s="44">
        <f t="shared" si="26"/>
        <v>856</v>
      </c>
      <c r="B867" s="45" t="s">
        <v>1722</v>
      </c>
      <c r="C867" s="45" t="s">
        <v>1723</v>
      </c>
      <c r="D867" s="46">
        <v>39179</v>
      </c>
      <c r="E867" s="47" t="s">
        <v>1784</v>
      </c>
      <c r="F867" s="48">
        <v>13</v>
      </c>
      <c r="G867" s="48">
        <v>7.77</v>
      </c>
      <c r="H867" s="48">
        <v>3.38</v>
      </c>
      <c r="I867" s="48">
        <v>16</v>
      </c>
      <c r="J867" s="48">
        <v>7.96</v>
      </c>
      <c r="K867" s="48">
        <v>3.43</v>
      </c>
      <c r="L867" s="49">
        <f>ROUND(T867,2)</f>
        <v>7.87</v>
      </c>
      <c r="M867" s="49">
        <f>ROUND(U867,2)</f>
        <v>3.41</v>
      </c>
      <c r="N867" s="44" t="str">
        <f t="shared" si="27"/>
        <v>Giỏi</v>
      </c>
      <c r="O867" s="44" t="s">
        <v>21</v>
      </c>
      <c r="P867" s="50" t="s">
        <v>1758</v>
      </c>
      <c r="Q867" s="44">
        <v>85</v>
      </c>
      <c r="R867" s="47" t="s">
        <v>1796</v>
      </c>
      <c r="S867" s="47" t="s">
        <v>1757</v>
      </c>
      <c r="T867" s="49">
        <v>7.874827586206897</v>
      </c>
      <c r="U867" s="51">
        <v>3.4075862068965517</v>
      </c>
      <c r="V867" s="47" t="str">
        <f>RIGHT(S867, LEN(S867)-7)</f>
        <v>Quản Trị Du Lịch &amp; Khách Sạn (Đại Học)</v>
      </c>
    </row>
    <row r="868" spans="1:22" s="52" customFormat="1" ht="15" x14ac:dyDescent="0.25">
      <c r="A868" s="44">
        <f t="shared" si="26"/>
        <v>857</v>
      </c>
      <c r="B868" s="45" t="s">
        <v>1724</v>
      </c>
      <c r="C868" s="45" t="s">
        <v>1725</v>
      </c>
      <c r="D868" s="46">
        <v>39167</v>
      </c>
      <c r="E868" s="47" t="s">
        <v>1785</v>
      </c>
      <c r="F868" s="48">
        <v>13</v>
      </c>
      <c r="G868" s="48">
        <v>6.31</v>
      </c>
      <c r="H868" s="48">
        <v>2.2799999999999998</v>
      </c>
      <c r="I868" s="48">
        <v>16</v>
      </c>
      <c r="J868" s="48">
        <v>5.04</v>
      </c>
      <c r="K868" s="48">
        <v>2.04</v>
      </c>
      <c r="L868" s="49">
        <f>ROUND(T868,2)</f>
        <v>5.61</v>
      </c>
      <c r="M868" s="49">
        <f>ROUND(U868,2)</f>
        <v>2.15</v>
      </c>
      <c r="N868" s="44" t="str">
        <f t="shared" si="27"/>
        <v>Trung Bình</v>
      </c>
      <c r="O868" s="44" t="s">
        <v>23</v>
      </c>
      <c r="P868" s="50"/>
      <c r="Q868" s="44">
        <v>90</v>
      </c>
      <c r="R868" s="47" t="s">
        <v>1797</v>
      </c>
      <c r="S868" s="47" t="s">
        <v>1757</v>
      </c>
      <c r="T868" s="49">
        <v>5.6093103448275867</v>
      </c>
      <c r="U868" s="51">
        <v>2.1475862068965519</v>
      </c>
      <c r="V868" s="47" t="str">
        <f>RIGHT(S868, LEN(S868)-7)</f>
        <v>Quản Trị Du Lịch &amp; Khách Sạn (Đại Học)</v>
      </c>
    </row>
    <row r="869" spans="1:22" s="52" customFormat="1" ht="15" x14ac:dyDescent="0.25">
      <c r="A869" s="44">
        <f t="shared" si="26"/>
        <v>858</v>
      </c>
      <c r="B869" s="45" t="s">
        <v>1726</v>
      </c>
      <c r="C869" s="45" t="s">
        <v>1727</v>
      </c>
      <c r="D869" s="46">
        <v>39311</v>
      </c>
      <c r="E869" s="47" t="s">
        <v>1787</v>
      </c>
      <c r="F869" s="48">
        <v>13</v>
      </c>
      <c r="G869" s="48">
        <v>7.54</v>
      </c>
      <c r="H869" s="48">
        <v>3.14</v>
      </c>
      <c r="I869" s="48">
        <v>16</v>
      </c>
      <c r="J869" s="48">
        <v>7.84</v>
      </c>
      <c r="K869" s="48">
        <v>3.31</v>
      </c>
      <c r="L869" s="49">
        <f>ROUND(T869,2)</f>
        <v>7.71</v>
      </c>
      <c r="M869" s="49">
        <f>ROUND(U869,2)</f>
        <v>3.23</v>
      </c>
      <c r="N869" s="44" t="str">
        <f t="shared" si="27"/>
        <v>Khá</v>
      </c>
      <c r="O869" s="44" t="s">
        <v>21</v>
      </c>
      <c r="P869" s="50"/>
      <c r="Q869" s="44">
        <v>87.5</v>
      </c>
      <c r="R869" s="47" t="s">
        <v>1796</v>
      </c>
      <c r="S869" s="47" t="s">
        <v>1757</v>
      </c>
      <c r="T869" s="49">
        <v>7.7055172413793098</v>
      </c>
      <c r="U869" s="51">
        <v>3.2337931034482761</v>
      </c>
      <c r="V869" s="47" t="str">
        <f>RIGHT(S869, LEN(S869)-7)</f>
        <v>Quản Trị Du Lịch &amp; Khách Sạn (Đại Học)</v>
      </c>
    </row>
    <row r="870" spans="1:22" s="52" customFormat="1" ht="15" x14ac:dyDescent="0.25">
      <c r="A870" s="44">
        <f t="shared" si="26"/>
        <v>859</v>
      </c>
      <c r="B870" s="45" t="s">
        <v>1728</v>
      </c>
      <c r="C870" s="45" t="s">
        <v>1729</v>
      </c>
      <c r="D870" s="46">
        <v>39385</v>
      </c>
      <c r="E870" s="47" t="s">
        <v>1784</v>
      </c>
      <c r="F870" s="48">
        <v>13</v>
      </c>
      <c r="G870" s="48">
        <v>7.22</v>
      </c>
      <c r="H870" s="48">
        <v>3.06</v>
      </c>
      <c r="I870" s="48">
        <v>16</v>
      </c>
      <c r="J870" s="48">
        <v>6.96</v>
      </c>
      <c r="K870" s="48">
        <v>2.78</v>
      </c>
      <c r="L870" s="49">
        <f>ROUND(T870,2)</f>
        <v>7.08</v>
      </c>
      <c r="M870" s="49">
        <f>ROUND(U870,2)</f>
        <v>2.91</v>
      </c>
      <c r="N870" s="44" t="str">
        <f t="shared" si="27"/>
        <v>Khá</v>
      </c>
      <c r="O870" s="44" t="s">
        <v>62</v>
      </c>
      <c r="P870" s="50"/>
      <c r="Q870" s="44">
        <v>45</v>
      </c>
      <c r="R870" s="47" t="s">
        <v>1796</v>
      </c>
      <c r="S870" s="47" t="s">
        <v>1757</v>
      </c>
      <c r="T870" s="49">
        <v>7.0765517241379312</v>
      </c>
      <c r="U870" s="51">
        <v>2.90551724137931</v>
      </c>
      <c r="V870" s="47" t="str">
        <f>RIGHT(S870, LEN(S870)-7)</f>
        <v>Quản Trị Du Lịch &amp; Khách Sạn (Đại Học)</v>
      </c>
    </row>
    <row r="871" spans="1:22" s="52" customFormat="1" ht="15" x14ac:dyDescent="0.25">
      <c r="A871" s="44">
        <f t="shared" si="26"/>
        <v>860</v>
      </c>
      <c r="B871" s="45" t="s">
        <v>1730</v>
      </c>
      <c r="C871" s="45" t="s">
        <v>1731</v>
      </c>
      <c r="D871" s="46">
        <v>39094</v>
      </c>
      <c r="E871" s="47" t="s">
        <v>1782</v>
      </c>
      <c r="F871" s="48">
        <v>13</v>
      </c>
      <c r="G871" s="48">
        <v>8.2899999999999991</v>
      </c>
      <c r="H871" s="48">
        <v>3.61</v>
      </c>
      <c r="I871" s="48">
        <v>17</v>
      </c>
      <c r="J871" s="48">
        <v>8.15</v>
      </c>
      <c r="K871" s="48">
        <v>3.64</v>
      </c>
      <c r="L871" s="49">
        <f>ROUND(T871,2)</f>
        <v>8.2100000000000009</v>
      </c>
      <c r="M871" s="49">
        <f>ROUND(U871,2)</f>
        <v>3.63</v>
      </c>
      <c r="N871" s="44" t="str">
        <f t="shared" si="27"/>
        <v>Giỏi</v>
      </c>
      <c r="O871" s="44" t="s">
        <v>23</v>
      </c>
      <c r="P871" s="50" t="s">
        <v>1758</v>
      </c>
      <c r="Q871" s="44">
        <v>90</v>
      </c>
      <c r="R871" s="47" t="s">
        <v>1794</v>
      </c>
      <c r="S871" s="47" t="s">
        <v>1757</v>
      </c>
      <c r="T871" s="49">
        <v>8.2106666666666666</v>
      </c>
      <c r="U871" s="51">
        <v>3.6270000000000002</v>
      </c>
      <c r="V871" s="47" t="str">
        <f>RIGHT(S871, LEN(S871)-7)</f>
        <v>Quản Trị Du Lịch &amp; Khách Sạn (Đại Học)</v>
      </c>
    </row>
    <row r="872" spans="1:22" s="52" customFormat="1" ht="15" x14ac:dyDescent="0.25">
      <c r="A872" s="44">
        <f t="shared" si="26"/>
        <v>861</v>
      </c>
      <c r="B872" s="45" t="s">
        <v>1732</v>
      </c>
      <c r="C872" s="45" t="s">
        <v>1733</v>
      </c>
      <c r="D872" s="46">
        <v>39237</v>
      </c>
      <c r="E872" s="47" t="s">
        <v>1784</v>
      </c>
      <c r="F872" s="48">
        <v>13</v>
      </c>
      <c r="G872" s="48">
        <v>8.17</v>
      </c>
      <c r="H872" s="48">
        <v>3.56</v>
      </c>
      <c r="I872" s="48">
        <v>16</v>
      </c>
      <c r="J872" s="48">
        <v>8.42</v>
      </c>
      <c r="K872" s="48">
        <v>3.68</v>
      </c>
      <c r="L872" s="49">
        <f>ROUND(T872,2)</f>
        <v>8.31</v>
      </c>
      <c r="M872" s="49">
        <f>ROUND(U872,2)</f>
        <v>3.63</v>
      </c>
      <c r="N872" s="44" t="str">
        <f t="shared" si="27"/>
        <v>Giỏi</v>
      </c>
      <c r="O872" s="44" t="s">
        <v>21</v>
      </c>
      <c r="P872" s="50" t="s">
        <v>1758</v>
      </c>
      <c r="Q872" s="44">
        <v>87.5</v>
      </c>
      <c r="R872" s="47" t="s">
        <v>1796</v>
      </c>
      <c r="S872" s="47" t="s">
        <v>1757</v>
      </c>
      <c r="T872" s="49">
        <v>8.3079310344827597</v>
      </c>
      <c r="U872" s="51">
        <v>3.6262068965517242</v>
      </c>
      <c r="V872" s="47" t="str">
        <f>RIGHT(S872, LEN(S872)-7)</f>
        <v>Quản Trị Du Lịch &amp; Khách Sạn (Đại Học)</v>
      </c>
    </row>
    <row r="873" spans="1:22" s="52" customFormat="1" ht="15" x14ac:dyDescent="0.25">
      <c r="A873" s="44">
        <f t="shared" si="26"/>
        <v>862</v>
      </c>
      <c r="B873" s="45" t="s">
        <v>1734</v>
      </c>
      <c r="C873" s="45" t="s">
        <v>1735</v>
      </c>
      <c r="D873" s="46">
        <v>39415</v>
      </c>
      <c r="E873" s="47" t="s">
        <v>1786</v>
      </c>
      <c r="F873" s="48">
        <v>13</v>
      </c>
      <c r="G873" s="48">
        <v>7.69</v>
      </c>
      <c r="H873" s="48">
        <v>3.33</v>
      </c>
      <c r="I873" s="48">
        <v>16</v>
      </c>
      <c r="J873" s="48">
        <v>7.61</v>
      </c>
      <c r="K873" s="48">
        <v>3.25</v>
      </c>
      <c r="L873" s="49">
        <f>ROUND(T873,2)</f>
        <v>7.65</v>
      </c>
      <c r="M873" s="49">
        <f>ROUND(U873,2)</f>
        <v>3.29</v>
      </c>
      <c r="N873" s="44" t="str">
        <f t="shared" si="27"/>
        <v>Khá</v>
      </c>
      <c r="O873" s="44" t="s">
        <v>23</v>
      </c>
      <c r="P873" s="50"/>
      <c r="Q873" s="44">
        <v>90</v>
      </c>
      <c r="R873" s="47" t="s">
        <v>1795</v>
      </c>
      <c r="S873" s="47" t="s">
        <v>1757</v>
      </c>
      <c r="T873" s="49">
        <v>7.6458620689655179</v>
      </c>
      <c r="U873" s="51">
        <v>3.2858620689655171</v>
      </c>
      <c r="V873" s="47" t="str">
        <f>RIGHT(S873, LEN(S873)-7)</f>
        <v>Quản Trị Du Lịch &amp; Khách Sạn (Đại Học)</v>
      </c>
    </row>
    <row r="874" spans="1:22" s="52" customFormat="1" ht="15" x14ac:dyDescent="0.25">
      <c r="A874" s="44">
        <f t="shared" si="26"/>
        <v>863</v>
      </c>
      <c r="B874" s="45" t="s">
        <v>1736</v>
      </c>
      <c r="C874" s="45" t="s">
        <v>1737</v>
      </c>
      <c r="D874" s="46">
        <v>39329</v>
      </c>
      <c r="E874" s="47" t="s">
        <v>1787</v>
      </c>
      <c r="F874" s="48">
        <v>13</v>
      </c>
      <c r="G874" s="48">
        <v>7.28</v>
      </c>
      <c r="H874" s="48">
        <v>3.17</v>
      </c>
      <c r="I874" s="48">
        <v>16</v>
      </c>
      <c r="J874" s="48">
        <v>5.96</v>
      </c>
      <c r="K874" s="48">
        <v>2.16</v>
      </c>
      <c r="L874" s="49">
        <f>ROUND(T874,2)</f>
        <v>6.55</v>
      </c>
      <c r="M874" s="49">
        <f>ROUND(U874,2)</f>
        <v>2.61</v>
      </c>
      <c r="N874" s="44" t="str">
        <f t="shared" si="27"/>
        <v>Trung Bình</v>
      </c>
      <c r="O874" s="44" t="s">
        <v>21</v>
      </c>
      <c r="P874" s="50"/>
      <c r="Q874" s="44">
        <v>82.5</v>
      </c>
      <c r="R874" s="47" t="s">
        <v>1796</v>
      </c>
      <c r="S874" s="47" t="s">
        <v>1757</v>
      </c>
      <c r="T874" s="49">
        <v>6.5517241379310347</v>
      </c>
      <c r="U874" s="51">
        <v>2.6127586206896556</v>
      </c>
      <c r="V874" s="47" t="str">
        <f>RIGHT(S874, LEN(S874)-7)</f>
        <v>Quản Trị Du Lịch &amp; Khách Sạn (Đại Học)</v>
      </c>
    </row>
    <row r="875" spans="1:22" s="52" customFormat="1" ht="15" x14ac:dyDescent="0.25">
      <c r="A875" s="44">
        <f t="shared" si="26"/>
        <v>864</v>
      </c>
      <c r="B875" s="45" t="s">
        <v>1738</v>
      </c>
      <c r="C875" s="45" t="s">
        <v>1739</v>
      </c>
      <c r="D875" s="46">
        <v>39309</v>
      </c>
      <c r="E875" s="47" t="s">
        <v>1784</v>
      </c>
      <c r="F875" s="48">
        <v>13</v>
      </c>
      <c r="G875" s="48">
        <v>7.52</v>
      </c>
      <c r="H875" s="48">
        <v>3.2</v>
      </c>
      <c r="I875" s="48">
        <v>16</v>
      </c>
      <c r="J875" s="48">
        <v>6.94</v>
      </c>
      <c r="K875" s="48">
        <v>2.81</v>
      </c>
      <c r="L875" s="49">
        <f>ROUND(T875,2)</f>
        <v>7.2</v>
      </c>
      <c r="M875" s="49">
        <f>ROUND(U875,2)</f>
        <v>2.98</v>
      </c>
      <c r="N875" s="44" t="str">
        <f t="shared" si="27"/>
        <v>Khá</v>
      </c>
      <c r="O875" s="44" t="s">
        <v>23</v>
      </c>
      <c r="P875" s="50"/>
      <c r="Q875" s="44">
        <v>90</v>
      </c>
      <c r="R875" s="47" t="s">
        <v>1796</v>
      </c>
      <c r="S875" s="47" t="s">
        <v>1757</v>
      </c>
      <c r="T875" s="49">
        <v>7.2</v>
      </c>
      <c r="U875" s="51">
        <v>2.9848275862068965</v>
      </c>
      <c r="V875" s="47" t="str">
        <f>RIGHT(S875, LEN(S875)-7)</f>
        <v>Quản Trị Du Lịch &amp; Khách Sạn (Đại Học)</v>
      </c>
    </row>
    <row r="876" spans="1:22" s="52" customFormat="1" ht="15" x14ac:dyDescent="0.25">
      <c r="A876" s="44">
        <f t="shared" si="26"/>
        <v>865</v>
      </c>
      <c r="B876" s="45" t="s">
        <v>1740</v>
      </c>
      <c r="C876" s="45" t="s">
        <v>1741</v>
      </c>
      <c r="D876" s="46">
        <v>39295</v>
      </c>
      <c r="E876" s="47" t="s">
        <v>1785</v>
      </c>
      <c r="F876" s="48">
        <v>13</v>
      </c>
      <c r="G876" s="48">
        <v>6.25</v>
      </c>
      <c r="H876" s="48">
        <v>2.41</v>
      </c>
      <c r="I876" s="48">
        <v>16</v>
      </c>
      <c r="J876" s="48">
        <v>7.77</v>
      </c>
      <c r="K876" s="48">
        <v>3.31</v>
      </c>
      <c r="L876" s="49">
        <f>ROUND(T876,2)</f>
        <v>7.09</v>
      </c>
      <c r="M876" s="49">
        <f>ROUND(U876,2)</f>
        <v>2.91</v>
      </c>
      <c r="N876" s="44" t="str">
        <f t="shared" si="27"/>
        <v>Khá</v>
      </c>
      <c r="O876" s="44" t="s">
        <v>23</v>
      </c>
      <c r="P876" s="50"/>
      <c r="Q876" s="44">
        <v>90</v>
      </c>
      <c r="R876" s="47" t="s">
        <v>1797</v>
      </c>
      <c r="S876" s="47" t="s">
        <v>1757</v>
      </c>
      <c r="T876" s="49">
        <v>7.0886206896551718</v>
      </c>
      <c r="U876" s="51">
        <v>2.9065517241379313</v>
      </c>
      <c r="V876" s="47" t="str">
        <f>RIGHT(S876, LEN(S876)-7)</f>
        <v>Quản Trị Du Lịch &amp; Khách Sạn (Đại Học)</v>
      </c>
    </row>
    <row r="877" spans="1:22" s="52" customFormat="1" ht="15" x14ac:dyDescent="0.25">
      <c r="A877" s="44">
        <f t="shared" si="26"/>
        <v>866</v>
      </c>
      <c r="B877" s="45" t="s">
        <v>1742</v>
      </c>
      <c r="C877" s="45" t="s">
        <v>597</v>
      </c>
      <c r="D877" s="46">
        <v>39054</v>
      </c>
      <c r="E877" s="47" t="s">
        <v>1785</v>
      </c>
      <c r="F877" s="48">
        <v>13</v>
      </c>
      <c r="G877" s="48">
        <v>3.18</v>
      </c>
      <c r="H877" s="48">
        <v>1.02</v>
      </c>
      <c r="I877" s="48">
        <v>16</v>
      </c>
      <c r="J877" s="48">
        <v>1.81</v>
      </c>
      <c r="K877" s="48">
        <v>0.62</v>
      </c>
      <c r="L877" s="49">
        <f>ROUND(T877,2)</f>
        <v>2.42</v>
      </c>
      <c r="M877" s="49">
        <f>ROUND(U877,2)</f>
        <v>0.8</v>
      </c>
      <c r="N877" s="44" t="str">
        <f t="shared" si="27"/>
        <v>Yếu</v>
      </c>
      <c r="O877" s="44" t="s">
        <v>23</v>
      </c>
      <c r="P877" s="50"/>
      <c r="Q877" s="44">
        <v>90</v>
      </c>
      <c r="R877" s="47" t="s">
        <v>1797</v>
      </c>
      <c r="S877" s="47" t="s">
        <v>1757</v>
      </c>
      <c r="T877" s="49">
        <v>2.4241379310344833</v>
      </c>
      <c r="U877" s="51">
        <v>0.79931034482758623</v>
      </c>
      <c r="V877" s="47" t="str">
        <f>RIGHT(S877, LEN(S877)-7)</f>
        <v>Quản Trị Du Lịch &amp; Khách Sạn (Đại Học)</v>
      </c>
    </row>
    <row r="878" spans="1:22" s="52" customFormat="1" ht="15" x14ac:dyDescent="0.25">
      <c r="A878" s="44">
        <f t="shared" si="26"/>
        <v>867</v>
      </c>
      <c r="B878" s="45" t="s">
        <v>1743</v>
      </c>
      <c r="C878" s="45" t="s">
        <v>1744</v>
      </c>
      <c r="D878" s="46">
        <v>39312</v>
      </c>
      <c r="E878" s="47" t="s">
        <v>1787</v>
      </c>
      <c r="F878" s="48">
        <v>13</v>
      </c>
      <c r="G878" s="48">
        <v>6.31</v>
      </c>
      <c r="H878" s="48">
        <v>2.48</v>
      </c>
      <c r="I878" s="48">
        <v>16</v>
      </c>
      <c r="J878" s="48">
        <v>4.24</v>
      </c>
      <c r="K878" s="48">
        <v>1.49</v>
      </c>
      <c r="L878" s="49">
        <f>ROUND(T878,2)</f>
        <v>5.17</v>
      </c>
      <c r="M878" s="49">
        <f>ROUND(U878,2)</f>
        <v>1.93</v>
      </c>
      <c r="N878" s="44" t="str">
        <f t="shared" si="27"/>
        <v>Yếu</v>
      </c>
      <c r="O878" s="44" t="s">
        <v>21</v>
      </c>
      <c r="P878" s="50"/>
      <c r="Q878" s="44">
        <v>82.5</v>
      </c>
      <c r="R878" s="47" t="s">
        <v>1796</v>
      </c>
      <c r="S878" s="47" t="s">
        <v>1757</v>
      </c>
      <c r="T878" s="49">
        <v>5.1679310344827591</v>
      </c>
      <c r="U878" s="51">
        <v>1.9337931034482758</v>
      </c>
      <c r="V878" s="47" t="str">
        <f>RIGHT(S878, LEN(S878)-7)</f>
        <v>Quản Trị Du Lịch &amp; Khách Sạn (Đại Học)</v>
      </c>
    </row>
    <row r="879" spans="1:22" s="52" customFormat="1" ht="15" x14ac:dyDescent="0.25">
      <c r="A879" s="44">
        <f t="shared" si="26"/>
        <v>868</v>
      </c>
      <c r="B879" s="45" t="s">
        <v>1745</v>
      </c>
      <c r="C879" s="45" t="s">
        <v>1746</v>
      </c>
      <c r="D879" s="46">
        <v>39214</v>
      </c>
      <c r="E879" s="47" t="s">
        <v>1784</v>
      </c>
      <c r="F879" s="48">
        <v>13</v>
      </c>
      <c r="G879" s="48">
        <v>6.77</v>
      </c>
      <c r="H879" s="48">
        <v>2.76</v>
      </c>
      <c r="I879" s="48">
        <v>16</v>
      </c>
      <c r="J879" s="48">
        <v>5.87</v>
      </c>
      <c r="K879" s="48">
        <v>2.16</v>
      </c>
      <c r="L879" s="49">
        <f>ROUND(T879,2)</f>
        <v>6.27</v>
      </c>
      <c r="M879" s="49">
        <f>ROUND(U879,2)</f>
        <v>2.4300000000000002</v>
      </c>
      <c r="N879" s="44" t="str">
        <f t="shared" si="27"/>
        <v>Trung Bình</v>
      </c>
      <c r="O879" s="44" t="s">
        <v>62</v>
      </c>
      <c r="P879" s="50"/>
      <c r="Q879" s="44">
        <v>35</v>
      </c>
      <c r="R879" s="47" t="s">
        <v>1796</v>
      </c>
      <c r="S879" s="47" t="s">
        <v>1757</v>
      </c>
      <c r="T879" s="49">
        <v>6.2734482758620693</v>
      </c>
      <c r="U879" s="51">
        <v>2.4289655172413793</v>
      </c>
      <c r="V879" s="47" t="str">
        <f>RIGHT(S879, LEN(S879)-7)</f>
        <v>Quản Trị Du Lịch &amp; Khách Sạn (Đại Học)</v>
      </c>
    </row>
    <row r="880" spans="1:22" s="52" customFormat="1" ht="15" x14ac:dyDescent="0.25">
      <c r="A880" s="44">
        <f t="shared" si="26"/>
        <v>869</v>
      </c>
      <c r="B880" s="45" t="s">
        <v>1747</v>
      </c>
      <c r="C880" s="45" t="s">
        <v>1748</v>
      </c>
      <c r="D880" s="46">
        <v>39255</v>
      </c>
      <c r="E880" s="47" t="s">
        <v>1787</v>
      </c>
      <c r="F880" s="48">
        <v>13</v>
      </c>
      <c r="G880" s="48">
        <v>6.47</v>
      </c>
      <c r="H880" s="48">
        <v>2.38</v>
      </c>
      <c r="I880" s="48">
        <v>16</v>
      </c>
      <c r="J880" s="48">
        <v>5.24</v>
      </c>
      <c r="K880" s="48">
        <v>1.78</v>
      </c>
      <c r="L880" s="49">
        <f>ROUND(T880,2)</f>
        <v>5.79</v>
      </c>
      <c r="M880" s="49">
        <f>ROUND(U880,2)</f>
        <v>2.0499999999999998</v>
      </c>
      <c r="N880" s="44" t="str">
        <f t="shared" si="27"/>
        <v>Trung Bình</v>
      </c>
      <c r="O880" s="44" t="s">
        <v>21</v>
      </c>
      <c r="P880" s="50"/>
      <c r="Q880" s="44">
        <v>80</v>
      </c>
      <c r="R880" s="47" t="s">
        <v>1796</v>
      </c>
      <c r="S880" s="47" t="s">
        <v>1757</v>
      </c>
      <c r="T880" s="49">
        <v>5.7913793103448272</v>
      </c>
      <c r="U880" s="51">
        <v>2.0489655172413794</v>
      </c>
      <c r="V880" s="47" t="str">
        <f>RIGHT(S880, LEN(S880)-7)</f>
        <v>Quản Trị Du Lịch &amp; Khách Sạn (Đại Học)</v>
      </c>
    </row>
    <row r="881" spans="1:22" s="52" customFormat="1" ht="15" x14ac:dyDescent="0.25">
      <c r="A881" s="44">
        <f t="shared" si="26"/>
        <v>870</v>
      </c>
      <c r="B881" s="45" t="s">
        <v>1749</v>
      </c>
      <c r="C881" s="45" t="s">
        <v>1750</v>
      </c>
      <c r="D881" s="46">
        <v>39246</v>
      </c>
      <c r="E881" s="47" t="s">
        <v>1783</v>
      </c>
      <c r="F881" s="48">
        <v>13</v>
      </c>
      <c r="G881" s="48">
        <v>8.2200000000000006</v>
      </c>
      <c r="H881" s="48">
        <v>3.53</v>
      </c>
      <c r="I881" s="48">
        <v>16</v>
      </c>
      <c r="J881" s="48">
        <v>7.9</v>
      </c>
      <c r="K881" s="48">
        <v>3.31</v>
      </c>
      <c r="L881" s="49">
        <f>ROUND(T881,2)</f>
        <v>8.0399999999999991</v>
      </c>
      <c r="M881" s="49">
        <f>ROUND(U881,2)</f>
        <v>3.41</v>
      </c>
      <c r="N881" s="44" t="str">
        <f t="shared" si="27"/>
        <v>Giỏi</v>
      </c>
      <c r="O881" s="44" t="s">
        <v>21</v>
      </c>
      <c r="P881" s="50" t="s">
        <v>1758</v>
      </c>
      <c r="Q881" s="44">
        <v>85</v>
      </c>
      <c r="R881" s="47" t="s">
        <v>1794</v>
      </c>
      <c r="S881" s="47" t="s">
        <v>1757</v>
      </c>
      <c r="T881" s="49">
        <v>8.0434482758620689</v>
      </c>
      <c r="U881" s="51">
        <v>3.4086206896551721</v>
      </c>
      <c r="V881" s="47" t="str">
        <f>RIGHT(S881, LEN(S881)-7)</f>
        <v>Quản Trị Du Lịch &amp; Khách Sạn (Đại Học)</v>
      </c>
    </row>
    <row r="882" spans="1:22" s="52" customFormat="1" ht="15" x14ac:dyDescent="0.25">
      <c r="A882" s="44">
        <f t="shared" si="26"/>
        <v>871</v>
      </c>
      <c r="B882" s="45" t="s">
        <v>1751</v>
      </c>
      <c r="C882" s="45" t="s">
        <v>1752</v>
      </c>
      <c r="D882" s="46">
        <v>39293</v>
      </c>
      <c r="E882" s="47" t="s">
        <v>1783</v>
      </c>
      <c r="F882" s="48">
        <v>13</v>
      </c>
      <c r="G882" s="48">
        <v>7.38</v>
      </c>
      <c r="H882" s="48">
        <v>3.19</v>
      </c>
      <c r="I882" s="48">
        <v>16</v>
      </c>
      <c r="J882" s="48">
        <v>6.11</v>
      </c>
      <c r="K882" s="48">
        <v>2.37</v>
      </c>
      <c r="L882" s="49">
        <f>ROUND(T882,2)</f>
        <v>6.68</v>
      </c>
      <c r="M882" s="49">
        <f>ROUND(U882,2)</f>
        <v>2.74</v>
      </c>
      <c r="N882" s="44" t="str">
        <f t="shared" si="27"/>
        <v>Khá</v>
      </c>
      <c r="O882" s="44" t="s">
        <v>21</v>
      </c>
      <c r="P882" s="50"/>
      <c r="Q882" s="44">
        <v>85</v>
      </c>
      <c r="R882" s="47" t="s">
        <v>1794</v>
      </c>
      <c r="S882" s="47" t="s">
        <v>1757</v>
      </c>
      <c r="T882" s="49">
        <v>6.6793103448275861</v>
      </c>
      <c r="U882" s="51">
        <v>2.7375862068965517</v>
      </c>
      <c r="V882" s="47" t="str">
        <f>RIGHT(S882, LEN(S882)-7)</f>
        <v>Quản Trị Du Lịch &amp; Khách Sạn (Đại Học)</v>
      </c>
    </row>
    <row r="883" spans="1:22" s="52" customFormat="1" ht="15" x14ac:dyDescent="0.25">
      <c r="A883" s="44">
        <f t="shared" si="26"/>
        <v>872</v>
      </c>
      <c r="B883" s="45" t="s">
        <v>1753</v>
      </c>
      <c r="C883" s="45" t="s">
        <v>1754</v>
      </c>
      <c r="D883" s="46">
        <v>39376</v>
      </c>
      <c r="E883" s="47" t="s">
        <v>1786</v>
      </c>
      <c r="F883" s="48">
        <v>13</v>
      </c>
      <c r="G883" s="48">
        <v>6.35</v>
      </c>
      <c r="H883" s="48">
        <v>2.4700000000000002</v>
      </c>
      <c r="I883" s="48">
        <v>16</v>
      </c>
      <c r="J883" s="48">
        <v>5.27</v>
      </c>
      <c r="K883" s="48">
        <v>2.02</v>
      </c>
      <c r="L883" s="49">
        <f>ROUND(T883,2)</f>
        <v>5.75</v>
      </c>
      <c r="M883" s="49">
        <f>ROUND(U883,2)</f>
        <v>2.2200000000000002</v>
      </c>
      <c r="N883" s="44" t="str">
        <f t="shared" si="27"/>
        <v>Trung Bình</v>
      </c>
      <c r="O883" s="44" t="s">
        <v>21</v>
      </c>
      <c r="P883" s="50"/>
      <c r="Q883" s="44">
        <v>82.5</v>
      </c>
      <c r="R883" s="47" t="s">
        <v>1795</v>
      </c>
      <c r="S883" s="47" t="s">
        <v>1757</v>
      </c>
      <c r="T883" s="49">
        <v>5.7541379310344833</v>
      </c>
      <c r="U883" s="51">
        <v>2.2217241379310346</v>
      </c>
      <c r="V883" s="47" t="str">
        <f>RIGHT(S883, LEN(S883)-7)</f>
        <v>Quản Trị Du Lịch &amp; Khách Sạn (Đại Học)</v>
      </c>
    </row>
    <row r="884" spans="1:22" s="52" customFormat="1" ht="15" x14ac:dyDescent="0.25">
      <c r="A884" s="44">
        <f t="shared" si="26"/>
        <v>873</v>
      </c>
      <c r="B884" s="45" t="s">
        <v>1755</v>
      </c>
      <c r="C884" s="45" t="s">
        <v>1756</v>
      </c>
      <c r="D884" s="46">
        <v>39118</v>
      </c>
      <c r="E884" s="47" t="s">
        <v>1785</v>
      </c>
      <c r="F884" s="48">
        <v>13</v>
      </c>
      <c r="G884" s="48">
        <v>6.03</v>
      </c>
      <c r="H884" s="48">
        <v>2.15</v>
      </c>
      <c r="I884" s="48">
        <v>16</v>
      </c>
      <c r="J884" s="48">
        <v>6.06</v>
      </c>
      <c r="K884" s="48">
        <v>2.27</v>
      </c>
      <c r="L884" s="49">
        <f>ROUND(T884,2)</f>
        <v>6.05</v>
      </c>
      <c r="M884" s="49">
        <f>ROUND(U884,2)</f>
        <v>2.2200000000000002</v>
      </c>
      <c r="N884" s="44" t="str">
        <f t="shared" si="27"/>
        <v>Trung Bình</v>
      </c>
      <c r="O884" s="44" t="s">
        <v>23</v>
      </c>
      <c r="P884" s="50"/>
      <c r="Q884" s="44">
        <v>90</v>
      </c>
      <c r="R884" s="47" t="s">
        <v>1797</v>
      </c>
      <c r="S884" s="47" t="s">
        <v>1757</v>
      </c>
      <c r="T884" s="49">
        <v>6.046551724137931</v>
      </c>
      <c r="U884" s="51">
        <v>2.2162068965517241</v>
      </c>
      <c r="V884" s="47" t="str">
        <f>RIGHT(S884, LEN(S884)-7)</f>
        <v>Quản Trị Du Lịch &amp; Khách Sạn (Đại Học)</v>
      </c>
    </row>
  </sheetData>
  <autoFilter ref="A11:V884" xr:uid="{00000000-0001-0000-0000-000000000000}"/>
  <sortState xmlns:xlrd2="http://schemas.microsoft.com/office/spreadsheetml/2017/richdata2" ref="B12:V143">
    <sortCondition descending="1" ref="V12:V143"/>
    <sortCondition descending="1" ref="U12:U143"/>
    <sortCondition descending="1" ref="T12:T143"/>
  </sortState>
  <mergeCells count="23">
    <mergeCell ref="C9:C11"/>
    <mergeCell ref="B9:B11"/>
    <mergeCell ref="A9:A11"/>
    <mergeCell ref="Q9:Q11"/>
    <mergeCell ref="R9:R11"/>
    <mergeCell ref="S9:S11"/>
    <mergeCell ref="E9:E11"/>
    <mergeCell ref="D9:D11"/>
    <mergeCell ref="I10:K10"/>
    <mergeCell ref="F10:H10"/>
    <mergeCell ref="P9:P11"/>
    <mergeCell ref="O9:O11"/>
    <mergeCell ref="N9:N11"/>
    <mergeCell ref="M9:M11"/>
    <mergeCell ref="L9:L11"/>
    <mergeCell ref="F9:K9"/>
    <mergeCell ref="V9:V11"/>
    <mergeCell ref="T9:T11"/>
    <mergeCell ref="U9:U11"/>
    <mergeCell ref="C4:P4"/>
    <mergeCell ref="C5:P5"/>
    <mergeCell ref="B7:P7"/>
    <mergeCell ref="B6:P6"/>
  </mergeCells>
  <conditionalFormatting sqref="B8">
    <cfRule type="duplicateValues" dxfId="1" priority="5" stopIfTrue="1"/>
  </conditionalFormatting>
  <conditionalFormatting sqref="B1:B3 B5:B8">
    <cfRule type="duplicateValues" dxfId="0" priority="7" stopIfTrue="1"/>
  </conditionalFormatting>
  <pageMargins left="0.24" right="0.2" top="0.34" bottom="0.55000000000000004" header="0.3" footer="0.34"/>
  <pageSetup paperSize="9" scale="68" orientation="portrait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71A1B-2ABD-410C-9349-EB054D5D92A5}">
  <dimension ref="A1:F6"/>
  <sheetViews>
    <sheetView workbookViewId="0">
      <selection activeCell="A27" sqref="A27"/>
    </sheetView>
  </sheetViews>
  <sheetFormatPr defaultRowHeight="15" x14ac:dyDescent="0.25"/>
  <cols>
    <col min="1" max="1" width="62.140625" bestFit="1" customWidth="1"/>
    <col min="2" max="2" width="10" bestFit="1" customWidth="1"/>
    <col min="6" max="6" width="78.7109375" customWidth="1"/>
  </cols>
  <sheetData>
    <row r="1" spans="1:6" ht="16.5" x14ac:dyDescent="0.25">
      <c r="A1" s="2" t="s">
        <v>58</v>
      </c>
      <c r="B1" s="2" t="s">
        <v>59</v>
      </c>
      <c r="F1" s="3" t="s">
        <v>1759</v>
      </c>
    </row>
    <row r="2" spans="1:6" ht="16.5" x14ac:dyDescent="0.25">
      <c r="A2" s="2" t="s">
        <v>54</v>
      </c>
      <c r="B2" s="2">
        <f>COUNTIF(Tổng!$S$12:$S$884,'thống kê'!A2)</f>
        <v>239</v>
      </c>
      <c r="F2" s="3"/>
    </row>
    <row r="3" spans="1:6" ht="16.5" x14ac:dyDescent="0.25">
      <c r="A3" s="2" t="s">
        <v>179</v>
      </c>
      <c r="B3" s="2">
        <f>COUNTIF(Tổng!$S$12:$S$884,'thống kê'!A3)</f>
        <v>277</v>
      </c>
      <c r="F3" s="3"/>
    </row>
    <row r="4" spans="1:6" ht="16.5" x14ac:dyDescent="0.25">
      <c r="A4" s="2" t="s">
        <v>1757</v>
      </c>
      <c r="B4" s="2">
        <f>COUNTIF(Tổng!$S$12:$S$884,'thống kê'!A4)</f>
        <v>356</v>
      </c>
      <c r="F4" s="3"/>
    </row>
    <row r="5" spans="1:6" ht="16.5" x14ac:dyDescent="0.25">
      <c r="A5" s="1"/>
      <c r="B5" s="2">
        <f>COUNTIF(Tổng!$S$12:$S$129,'thống kê'!A5)</f>
        <v>0</v>
      </c>
    </row>
    <row r="6" spans="1:6" ht="16.5" x14ac:dyDescent="0.25">
      <c r="A6" s="1" t="s">
        <v>60</v>
      </c>
      <c r="B6" s="2">
        <f>SUM(B2:B5)</f>
        <v>872</v>
      </c>
    </row>
  </sheetData>
  <sortState xmlns:xlrd2="http://schemas.microsoft.com/office/spreadsheetml/2017/richdata2" ref="K1:K4">
    <sortCondition ref="K1:K4"/>
  </sortState>
  <mergeCells count="1">
    <mergeCell ref="F1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Tổng</vt:lpstr>
      <vt:lpstr>thống kê</vt:lpstr>
      <vt:lpstr>Tổng!Print_Area</vt:lpstr>
      <vt:lpstr>Tổng!Print_Titles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2026-09-29T10:35:37Z</dcterms:modified>
</cp:coreProperties>
</file>