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 tabRatio="754" activeTab="3"/>
  </bookViews>
  <sheets>
    <sheet name="1. QTH_T" sheetId="8" r:id="rId1"/>
    <sheet name="2. XDD_T" sheetId="10" r:id="rId2"/>
    <sheet name="3. VLK_T" sheetId="9" r:id="rId3"/>
    <sheet name="4. NNA_T" sheetId="11" r:id="rId4"/>
  </sheets>
  <definedNames>
    <definedName name="_xlnm.Print_Area" localSheetId="0">'1. QTH_T'!$A$1:$AF$29</definedName>
    <definedName name="_xlnm.Print_Area" localSheetId="1">'2. XDD_T'!$A$1:$AF$31</definedName>
    <definedName name="_xlnm.Print_Area" localSheetId="2">'3. VLK_T'!$A$1:$AF$31</definedName>
    <definedName name="_xlnm.Print_Area" localSheetId="3">'4. NNA_T'!$A$1:$AF$31</definedName>
  </definedNames>
  <calcPr calcId="152511"/>
</workbook>
</file>

<file path=xl/calcChain.xml><?xml version="1.0" encoding="utf-8"?>
<calcChain xmlns="http://schemas.openxmlformats.org/spreadsheetml/2006/main">
  <c r="K7" i="11" l="1"/>
  <c r="L7" i="11" s="1"/>
  <c r="M7" i="11" s="1"/>
  <c r="N7" i="11" s="1"/>
  <c r="O7" i="11" s="1"/>
  <c r="P7" i="11" s="1"/>
  <c r="Q7" i="11" s="1"/>
  <c r="R7" i="11" s="1"/>
  <c r="S7" i="11" s="1"/>
  <c r="T7" i="11" s="1"/>
  <c r="U7" i="11" s="1"/>
  <c r="V7" i="11" s="1"/>
  <c r="W7" i="11" s="1"/>
  <c r="X7" i="11" s="1"/>
  <c r="Y7" i="11" s="1"/>
  <c r="Z7" i="11" s="1"/>
  <c r="AA7" i="11" s="1"/>
  <c r="AB7" i="11" s="1"/>
  <c r="AC7" i="11" s="1"/>
  <c r="AD7" i="11" s="1"/>
  <c r="K7" i="9"/>
  <c r="L7" i="9" s="1"/>
  <c r="M7" i="9" s="1"/>
  <c r="N7" i="9" s="1"/>
  <c r="O7" i="9" s="1"/>
  <c r="P7" i="9" s="1"/>
  <c r="Q7" i="9" s="1"/>
  <c r="R7" i="9" s="1"/>
  <c r="S7" i="9" s="1"/>
  <c r="T7" i="9" s="1"/>
  <c r="U7" i="9" s="1"/>
  <c r="V7" i="9" s="1"/>
  <c r="W7" i="9" s="1"/>
  <c r="X7" i="9" s="1"/>
  <c r="Y7" i="9" s="1"/>
  <c r="Z7" i="9" s="1"/>
  <c r="AA7" i="9" s="1"/>
  <c r="AB7" i="9" s="1"/>
  <c r="AC7" i="9" s="1"/>
  <c r="AD7" i="9" s="1"/>
  <c r="K7" i="10"/>
  <c r="L7" i="10" s="1"/>
  <c r="M7" i="10" s="1"/>
  <c r="N7" i="10" s="1"/>
  <c r="O7" i="10" s="1"/>
  <c r="P7" i="10" s="1"/>
  <c r="Q7" i="10" s="1"/>
  <c r="R7" i="10" s="1"/>
  <c r="S7" i="10" s="1"/>
  <c r="T7" i="10" s="1"/>
  <c r="U7" i="10" s="1"/>
  <c r="V7" i="10" s="1"/>
  <c r="W7" i="10" s="1"/>
  <c r="X7" i="10" s="1"/>
  <c r="Y7" i="10" s="1"/>
  <c r="Z7" i="10" s="1"/>
  <c r="AA7" i="10" s="1"/>
  <c r="AB7" i="10" s="1"/>
  <c r="AC7" i="10" s="1"/>
  <c r="AD7" i="10" s="1"/>
  <c r="AH7" i="8" l="1"/>
  <c r="AI15" i="8" l="1"/>
  <c r="E18" i="11" l="1"/>
  <c r="G18" i="11" s="1"/>
  <c r="E18" i="10"/>
  <c r="G18" i="10" s="1"/>
  <c r="E18" i="9" l="1"/>
  <c r="G18" i="9" s="1"/>
  <c r="K7" i="8" l="1"/>
  <c r="L7" i="8" s="1"/>
  <c r="M7" i="8" s="1"/>
  <c r="N7" i="8" s="1"/>
  <c r="O7" i="8" s="1"/>
  <c r="P7" i="8" s="1"/>
  <c r="Q7" i="8" s="1"/>
  <c r="R7" i="8" s="1"/>
  <c r="S7" i="8" s="1"/>
  <c r="T7" i="8" s="1"/>
  <c r="U7" i="8" s="1"/>
  <c r="V7" i="8" s="1"/>
  <c r="W7" i="8" s="1"/>
  <c r="X7" i="8" s="1"/>
  <c r="Y7" i="8" s="1"/>
  <c r="Z7" i="8" s="1"/>
  <c r="AA7" i="8" s="1"/>
  <c r="AB7" i="8" s="1"/>
  <c r="AC7" i="8" s="1"/>
  <c r="AD7" i="8" s="1"/>
  <c r="AH8" i="8" s="1"/>
  <c r="E16" i="8" l="1"/>
  <c r="G16" i="8" s="1"/>
</calcChain>
</file>

<file path=xl/sharedStrings.xml><?xml version="1.0" encoding="utf-8"?>
<sst xmlns="http://schemas.openxmlformats.org/spreadsheetml/2006/main" count="586" uniqueCount="142">
  <si>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</si>
  <si>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</si>
  <si>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</si>
  <si>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</si>
  <si>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</si>
  <si>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</si>
  <si>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</si>
  <si>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</si>
  <si>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</si>
  <si>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</si>
  <si>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</si>
  <si>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</si>
  <si>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</si>
  <si>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</si>
  <si>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</si>
  <si>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</si>
  <si>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</si>
  <si>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</si>
  <si>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</si>
  <si>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</si>
  <si>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</si>
  <si>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</si>
  <si>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</si>
  <si>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SỐ
SV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</si>
  <si>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</si>
  <si>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</si>
  <si>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</si>
  <si>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LAW</t>
  </si>
  <si>
    <t>*</t>
  </si>
  <si>
    <t>CHƯƠNG TRÌNH: T</t>
  </si>
  <si>
    <r>
      <t xml:space="preserve">CHUYÊN NGÀNH: </t>
    </r>
    <r>
      <rPr>
        <b/>
        <sz val="11"/>
        <color rgb="FF0000FF"/>
        <rFont val="Times New Roman"/>
        <family val="1"/>
      </rPr>
      <t xml:space="preserve">QUẢN TRỊ KINH DOANH </t>
    </r>
  </si>
  <si>
    <t>MÃ 
MÔN</t>
  </si>
  <si>
    <r>
      <t xml:space="preserve">CHUYÊN NGÀNH: </t>
    </r>
    <r>
      <rPr>
        <b/>
        <sz val="11"/>
        <color rgb="FF0000FF"/>
        <rFont val="Times New Roman"/>
        <family val="1"/>
      </rPr>
      <t xml:space="preserve">LUẬT KINH TẾ </t>
    </r>
  </si>
  <si>
    <r>
      <t xml:space="preserve">KHÓA </t>
    </r>
    <r>
      <rPr>
        <b/>
        <sz val="11"/>
        <color rgb="FF0000FF"/>
        <rFont val="Times New Roman"/>
        <family val="1"/>
      </rPr>
      <t xml:space="preserve">X28 (TS ĐỢT 3) </t>
    </r>
    <r>
      <rPr>
        <b/>
        <sz val="11"/>
        <rFont val="Times New Roman"/>
        <family val="1"/>
      </rPr>
      <t xml:space="preserve">     * </t>
    </r>
  </si>
  <si>
    <r>
      <t xml:space="preserve">CHUYÊN NGÀNH: </t>
    </r>
    <r>
      <rPr>
        <b/>
        <sz val="11"/>
        <color rgb="FF0000FF"/>
        <rFont val="Times New Roman"/>
        <family val="1"/>
      </rPr>
      <t xml:space="preserve">XÂY DỰNG </t>
    </r>
  </si>
  <si>
    <r>
      <t xml:space="preserve">CHUYÊN NGÀNH: </t>
    </r>
    <r>
      <rPr>
        <b/>
        <sz val="11"/>
        <color rgb="FF0000FF"/>
        <rFont val="Times New Roman"/>
        <family val="1"/>
      </rPr>
      <t>NGÔN NGỮ ANH</t>
    </r>
  </si>
  <si>
    <t>K. QTKD</t>
  </si>
  <si>
    <t>ENG</t>
  </si>
  <si>
    <t>K. NGOẠI NGỮ</t>
  </si>
  <si>
    <t>Na</t>
  </si>
  <si>
    <t>K. LUẬT</t>
  </si>
  <si>
    <t>MKT</t>
  </si>
  <si>
    <t>Thủy</t>
  </si>
  <si>
    <r>
      <t xml:space="preserve">KHÓA </t>
    </r>
    <r>
      <rPr>
        <b/>
        <sz val="11"/>
        <color rgb="FF0000FF"/>
        <rFont val="Times New Roman"/>
        <family val="1"/>
      </rPr>
      <t xml:space="preserve">X28 (TS ĐỢT 3) </t>
    </r>
    <r>
      <rPr>
        <b/>
        <sz val="11"/>
        <rFont val="Times New Roman"/>
        <family val="1"/>
      </rPr>
      <t xml:space="preserve">           * </t>
    </r>
  </si>
  <si>
    <r>
      <t xml:space="preserve">CHƯƠNG TRÌNH: </t>
    </r>
    <r>
      <rPr>
        <b/>
        <sz val="11"/>
        <color rgb="FFFF0000"/>
        <rFont val="Times New Roman"/>
        <family val="1"/>
      </rPr>
      <t>T</t>
    </r>
  </si>
  <si>
    <t>Tuyến</t>
  </si>
  <si>
    <t>CIE</t>
  </si>
  <si>
    <t>Minh</t>
  </si>
  <si>
    <t>K. XÂY DỰNG</t>
  </si>
  <si>
    <r>
      <t xml:space="preserve">KHÓA </t>
    </r>
    <r>
      <rPr>
        <b/>
        <sz val="11"/>
        <color rgb="FF0000FF"/>
        <rFont val="Times New Roman"/>
        <family val="1"/>
      </rPr>
      <t xml:space="preserve">X28 (TS ĐỢT 3) </t>
    </r>
    <r>
      <rPr>
        <b/>
        <sz val="11"/>
        <rFont val="Times New Roman"/>
        <family val="1"/>
      </rPr>
      <t xml:space="preserve">         * </t>
    </r>
  </si>
  <si>
    <t>Uyên</t>
  </si>
  <si>
    <t>Tâm</t>
  </si>
  <si>
    <t>Phước</t>
  </si>
  <si>
    <t>TRẠM ĐÀO TẠO: ĐÀ NẴNG + TP HCM</t>
  </si>
  <si>
    <t>TRẠM ĐÀO TẠO:  PHÚ YÊN + TP HCM</t>
  </si>
  <si>
    <t>TRẠM ĐÀO TẠO: ĐÀ NẴNG + PHÚ YÊN + TP HCM</t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</si>
  <si>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06</t>
    </r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</si>
  <si>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05</t>
    </r>
  </si>
  <si>
    <t>FIN</t>
  </si>
  <si>
    <t>HRM</t>
  </si>
  <si>
    <t>Quản trị nhân lực</t>
  </si>
  <si>
    <t>Quảng cáo &amp; Chiêu thị</t>
  </si>
  <si>
    <t>MGO</t>
  </si>
  <si>
    <t>Quản trị Hoạt động &amp; Sản xuất</t>
  </si>
  <si>
    <t>Quản trị tài chính 2</t>
  </si>
  <si>
    <t>MGT</t>
  </si>
  <si>
    <t>Khởi sự doanh nghiệp</t>
  </si>
  <si>
    <t>Quản trị chiến lược</t>
  </si>
  <si>
    <t>Tân</t>
  </si>
  <si>
    <t xml:space="preserve">ThS. Nguyễn Thị Thu </t>
  </si>
  <si>
    <t xml:space="preserve">ThS. Sái Thị Lệ </t>
  </si>
  <si>
    <t>Hải</t>
  </si>
  <si>
    <t>K. ĐTQT</t>
  </si>
  <si>
    <t>Phương</t>
  </si>
  <si>
    <t>Ngôn</t>
  </si>
  <si>
    <t xml:space="preserve">ThS. Lê Thị Khánh </t>
  </si>
  <si>
    <t>Ly</t>
  </si>
  <si>
    <t xml:space="preserve">ThS. Phan Thị Tịnh </t>
  </si>
  <si>
    <t xml:space="preserve">ThS. Trần Thanh </t>
  </si>
  <si>
    <t>ThS. Lê Hoàng Thiên</t>
  </si>
  <si>
    <t xml:space="preserve">ThS. Hồ Tấn </t>
  </si>
  <si>
    <t>ThS. Đặng Thanh</t>
  </si>
  <si>
    <t>Dũng</t>
  </si>
  <si>
    <t>Hiền</t>
  </si>
  <si>
    <t>ThS. Trần Đình</t>
  </si>
  <si>
    <t>MEC</t>
  </si>
  <si>
    <t>Kỹ Thuật Thi Công</t>
  </si>
  <si>
    <t>Cơ lý thuyết 2</t>
  </si>
  <si>
    <t>Vật Liệu Xây Dựng</t>
  </si>
  <si>
    <t>Thí Nghiệm Vật Liệu Xây Dựng</t>
  </si>
  <si>
    <t>Cơ Học Kết Cấu 1 (gồm SAP)</t>
  </si>
  <si>
    <t>Cơ Học Đất</t>
  </si>
  <si>
    <t>Kết Cấu Bê Tông Cốt Thép</t>
  </si>
  <si>
    <t>Đồ Án Kết Cấu Bê Tông Cốt Thép</t>
  </si>
  <si>
    <t>ThS. Trương Hồng</t>
  </si>
  <si>
    <t>TS. Trần Thu</t>
  </si>
  <si>
    <t>ThS. Phan Đình</t>
  </si>
  <si>
    <t>Thoại</t>
  </si>
  <si>
    <t xml:space="preserve">ThS. Phạm Quang </t>
  </si>
  <si>
    <t>Nhật</t>
  </si>
  <si>
    <t>ThS. Vũ Văn</t>
  </si>
  <si>
    <t>Nhân</t>
  </si>
  <si>
    <t>ThS. Lê Cao</t>
  </si>
  <si>
    <t>Vinh</t>
  </si>
  <si>
    <t>Luật thương mại 1</t>
  </si>
  <si>
    <t>Luật thương mại 2</t>
  </si>
  <si>
    <t>Luật dân sự 2</t>
  </si>
  <si>
    <t>BNK</t>
  </si>
  <si>
    <t>Nghiệp vụ Bảo hiểm</t>
  </si>
  <si>
    <t>Luật công pháp Quốc tế</t>
  </si>
  <si>
    <t>IB</t>
  </si>
  <si>
    <t>Thương Mại Quốc Tế</t>
  </si>
  <si>
    <t>Pháp luật về tố tụng</t>
  </si>
  <si>
    <t>Luật Đất Đai &amp; Môi Trường</t>
  </si>
  <si>
    <t>ThS. Lê Thị Xuân</t>
  </si>
  <si>
    <t xml:space="preserve">ThS. Mai Thị Mai </t>
  </si>
  <si>
    <t>Hương</t>
  </si>
  <si>
    <t>ThS. Lê Thị Bích</t>
  </si>
  <si>
    <t>Ngọc</t>
  </si>
  <si>
    <t xml:space="preserve">ThS. Lê Thị Kim </t>
  </si>
  <si>
    <t xml:space="preserve">ThS. Huỳnh Vũ Chí </t>
  </si>
  <si>
    <t>ThS. Dương Hữu</t>
  </si>
  <si>
    <t xml:space="preserve">ThS. Lê Diệu </t>
  </si>
  <si>
    <t>My</t>
  </si>
  <si>
    <t>Ngữ Âm - Âm Vị Học</t>
  </si>
  <si>
    <t>ThS. Đỗ Thị Kim</t>
  </si>
  <si>
    <t>Cúc</t>
  </si>
  <si>
    <t>Đọc 4</t>
  </si>
  <si>
    <t>Viết 4</t>
  </si>
  <si>
    <t>Nghe 4</t>
  </si>
  <si>
    <t>Nói 4</t>
  </si>
  <si>
    <t>Dịch Báo Cáo Kinh Tế - Xã Hội</t>
  </si>
  <si>
    <t xml:space="preserve">ThS. Mai Thanh </t>
  </si>
  <si>
    <t>Hùng</t>
  </si>
  <si>
    <t>Anh Văn Lễ Tân</t>
  </si>
  <si>
    <t>Thời Sự Trong Nước  Việt-Anh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</si>
  <si>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4</t>
    </r>
    <r>
      <rPr>
        <b/>
        <sz val="11"/>
        <rFont val="Times New Roman"/>
        <family val="1"/>
      </rPr>
      <t xml:space="preserve">      *    NĂM HỌC: 2023 - 2024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</si>
  <si>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</si>
  <si>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08</t>
    </r>
  </si>
  <si>
    <r>
      <t xml:space="preserve">KẾ HOẠCH TỔ CHỨC HỌC ĐỢT </t>
    </r>
    <r>
      <rPr>
        <b/>
        <sz val="9"/>
        <color rgb="FF0000FF"/>
        <rFont val="Times New Roman"/>
        <family val="1"/>
      </rPr>
      <t>08</t>
    </r>
  </si>
  <si>
    <t xml:space="preserve">TS. Nguyễn Thị Tuyên </t>
  </si>
  <si>
    <t>Đà Nẵng, ngày……..tháng…….năm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</si>
</sst>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26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sz val="9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101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/>
    </xf>
    <xf numFmtId="0" fontId="20" fillId="0" borderId="1" xfId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0" fontId="5" fillId="3" borderId="1" xfId="1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/>
    </xf>
    <xf numFmtId="0" fontId="20" fillId="2" borderId="5" xfId="1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right" vertical="center"/>
    </xf>
    <xf numFmtId="0" fontId="20" fillId="2" borderId="5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vertical="center" wrapText="1"/>
    </xf>
    <xf numFmtId="0" fontId="20" fillId="2" borderId="4" xfId="0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 wrapText="1"/>
    </xf>
    <xf numFmtId="0" fontId="10" fillId="0" borderId="9" xfId="1" applyNumberFormat="1" applyFont="1" applyFill="1" applyBorder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20" fillId="2" borderId="1" xfId="1" applyNumberFormat="1" applyFont="1" applyFill="1" applyBorder="1" applyAlignment="1">
      <alignment horizontal="center" vertical="center" wrapText="1"/>
    </xf>
    <xf numFmtId="0" fontId="20" fillId="0" borderId="1" xfId="1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left" vertical="center"/>
    </xf>
    <xf numFmtId="0" fontId="24" fillId="2" borderId="5" xfId="0" applyFont="1" applyFill="1" applyBorder="1" applyAlignment="1">
      <alignment horizontal="left" vertical="center"/>
    </xf>
    <xf numFmtId="0" fontId="20" fillId="2" borderId="3" xfId="0" applyFont="1" applyFill="1" applyBorder="1" applyAlignment="1">
      <alignment horizontal="left" vertical="center"/>
    </xf>
    <xf numFmtId="0" fontId="20" fillId="2" borderId="1" xfId="1" applyFont="1" applyFill="1" applyBorder="1" applyAlignment="1">
      <alignment horizontal="left" vertical="center" wrapText="1"/>
    </xf>
    <xf numFmtId="0" fontId="24" fillId="2" borderId="1" xfId="1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3" fontId="25" fillId="0" borderId="3" xfId="1" applyNumberFormat="1" applyFont="1" applyFill="1" applyBorder="1" applyAlignment="1">
      <alignment horizontal="left" vertical="center" wrapText="1"/>
    </xf>
    <xf numFmtId="3" fontId="25" fillId="0" borderId="5" xfId="1" applyNumberFormat="1" applyFont="1" applyFill="1" applyBorder="1" applyAlignment="1">
      <alignment horizontal="left" vertical="center" wrapText="1"/>
    </xf>
    <xf numFmtId="0" fontId="13" fillId="0" borderId="0" xfId="1" applyFont="1" applyFill="1" applyAlignment="1">
      <alignment horizontal="left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10" fillId="2" borderId="3" xfId="1" applyNumberFormat="1" applyFont="1" applyFill="1" applyBorder="1" applyAlignment="1">
      <alignment horizontal="left" vertical="center"/>
    </xf>
    <xf numFmtId="0" fontId="10" fillId="2" borderId="4" xfId="1" applyNumberFormat="1" applyFont="1" applyFill="1" applyBorder="1" applyAlignment="1">
      <alignment horizontal="left"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Border="1" applyAlignment="1">
      <alignment vertical="center" wrapText="1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0000FF"/>
      <color rgb="FFFFFF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I29"/>
  <sheetViews>
    <sheetView showGridLines="0" view="pageBreakPreview" zoomScaleNormal="100" zoomScaleSheetLayoutView="100" workbookViewId="0">
      <selection activeCell="AD13" sqref="AD13"/>
    </sheetView>
  </sheetViews>
  <sheetFormatPr defaultColWidth="9" defaultRowHeight="8.25" x14ac:dyDescent="0.15"/>
  <cols>
    <col min="1" max="1" width="2.88671875" style="16" bestFit="1" customWidth="1"/>
    <col min="2" max="2" width="4.109375" style="16" customWidth="1"/>
    <col min="3" max="3" width="3.21875" style="16" customWidth="1"/>
    <col min="4" max="4" width="18.33203125" style="16" customWidth="1"/>
    <col min="5" max="6" width="2.6640625" style="16" bestFit="1" customWidth="1"/>
    <col min="7" max="7" width="13.33203125" style="16" bestFit="1" customWidth="1"/>
    <col min="8" max="8" width="3.88671875" style="16" bestFit="1" customWidth="1"/>
    <col min="9" max="9" width="9.6640625" style="16" customWidth="1"/>
    <col min="10" max="19" width="2.44140625" style="16" customWidth="1"/>
    <col min="20" max="20" width="2.109375" style="16" customWidth="1"/>
    <col min="21" max="24" width="2.44140625" style="16" customWidth="1"/>
    <col min="25" max="30" width="2.44140625" style="17" customWidth="1"/>
    <col min="31" max="31" width="4" style="18" customWidth="1"/>
    <col min="32" max="32" width="3.6640625" style="18" bestFit="1" customWidth="1"/>
    <col min="33" max="33" width="9" style="16" bestFit="1" customWidth="1"/>
    <col min="34" max="16384" width="9" style="16"/>
  </cols>
  <sheetData>
    <row r="1" spans="1:35" s="1" customFormat="1" ht="14.25" customHeight="1" x14ac:dyDescent="0.2">
      <c r="A1" s="95" t="s">
        <v>0</v>
      </c>
      <c r="B1" s="95"/>
      <c r="C1" s="95"/>
      <c r="D1" s="95"/>
      <c r="E1" s="95"/>
      <c r="F1" s="94" t="s">
        <v>136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</row>
    <row r="2" spans="1:35" s="1" customFormat="1" ht="14.25" customHeight="1" x14ac:dyDescent="0.2">
      <c r="A2" s="96" t="s">
        <v>1</v>
      </c>
      <c r="B2" s="96"/>
      <c r="C2" s="96"/>
      <c r="D2" s="96"/>
      <c r="E2" s="96"/>
      <c r="F2" s="94" t="s">
        <v>43</v>
      </c>
      <c r="G2" s="94"/>
      <c r="H2" s="94"/>
      <c r="I2" s="94"/>
      <c r="J2" s="94" t="s">
        <v>30</v>
      </c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1" t="s">
        <v>28</v>
      </c>
      <c r="Z2" s="97" t="s">
        <v>44</v>
      </c>
      <c r="AA2" s="97"/>
      <c r="AB2" s="97"/>
      <c r="AC2" s="97"/>
      <c r="AD2" s="97"/>
      <c r="AE2" s="97"/>
      <c r="AF2" s="97"/>
      <c r="AG2" s="31"/>
    </row>
    <row r="3" spans="1:35" s="1" customFormat="1" ht="14.25" customHeight="1" x14ac:dyDescent="0.2">
      <c r="A3" s="21"/>
      <c r="B3" s="21"/>
      <c r="C3" s="21"/>
      <c r="D3" s="21"/>
      <c r="E3" s="21"/>
      <c r="F3" s="94" t="s">
        <v>55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5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2"/>
      <c r="AF4" s="2"/>
    </row>
    <row r="5" spans="1:35" s="6" customFormat="1" ht="18.75" customHeight="1" x14ac:dyDescent="0.25">
      <c r="A5" s="87" t="s">
        <v>2</v>
      </c>
      <c r="B5" s="88" t="s">
        <v>31</v>
      </c>
      <c r="C5" s="89"/>
      <c r="D5" s="80" t="s">
        <v>3</v>
      </c>
      <c r="E5" s="80" t="s">
        <v>4</v>
      </c>
      <c r="F5" s="80" t="s">
        <v>23</v>
      </c>
      <c r="G5" s="88" t="s">
        <v>5</v>
      </c>
      <c r="H5" s="89"/>
      <c r="I5" s="32" t="s">
        <v>6</v>
      </c>
      <c r="J5" s="85">
        <v>2024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72" t="s">
        <v>7</v>
      </c>
      <c r="AF5" s="72" t="s">
        <v>8</v>
      </c>
    </row>
    <row r="6" spans="1:35" s="6" customFormat="1" ht="18.75" customHeight="1" x14ac:dyDescent="0.25">
      <c r="A6" s="87"/>
      <c r="B6" s="90"/>
      <c r="C6" s="91"/>
      <c r="D6" s="81"/>
      <c r="E6" s="81"/>
      <c r="F6" s="81"/>
      <c r="G6" s="90"/>
      <c r="H6" s="91"/>
      <c r="I6" s="32" t="s">
        <v>9</v>
      </c>
      <c r="J6" s="86">
        <v>2</v>
      </c>
      <c r="K6" s="86"/>
      <c r="L6" s="86">
        <v>3</v>
      </c>
      <c r="M6" s="86"/>
      <c r="N6" s="86"/>
      <c r="O6" s="86"/>
      <c r="P6" s="86">
        <v>4</v>
      </c>
      <c r="Q6" s="86"/>
      <c r="R6" s="86"/>
      <c r="S6" s="86"/>
      <c r="T6" s="86">
        <v>5</v>
      </c>
      <c r="U6" s="86"/>
      <c r="V6" s="86"/>
      <c r="W6" s="86"/>
      <c r="X6" s="86"/>
      <c r="Y6" s="86">
        <v>6</v>
      </c>
      <c r="Z6" s="86"/>
      <c r="AA6" s="86"/>
      <c r="AB6" s="86"/>
      <c r="AC6" s="85">
        <v>7</v>
      </c>
      <c r="AD6" s="85"/>
      <c r="AE6" s="73"/>
      <c r="AF6" s="73"/>
    </row>
    <row r="7" spans="1:35" s="6" customFormat="1" ht="18.75" customHeight="1" x14ac:dyDescent="0.25">
      <c r="A7" s="87"/>
      <c r="B7" s="92"/>
      <c r="C7" s="93"/>
      <c r="D7" s="82"/>
      <c r="E7" s="82"/>
      <c r="F7" s="82"/>
      <c r="G7" s="92"/>
      <c r="H7" s="93"/>
      <c r="I7" s="32" t="s">
        <v>10</v>
      </c>
      <c r="J7" s="33">
        <v>45313</v>
      </c>
      <c r="K7" s="33">
        <f>J7+7</f>
        <v>45320</v>
      </c>
      <c r="L7" s="33">
        <f t="shared" ref="L7:AD7" si="0">K7+7</f>
        <v>45327</v>
      </c>
      <c r="M7" s="33">
        <f t="shared" si="0"/>
        <v>45334</v>
      </c>
      <c r="N7" s="33">
        <f t="shared" si="0"/>
        <v>45341</v>
      </c>
      <c r="O7" s="33">
        <f t="shared" si="0"/>
        <v>45348</v>
      </c>
      <c r="P7" s="33">
        <f t="shared" si="0"/>
        <v>45355</v>
      </c>
      <c r="Q7" s="33">
        <f t="shared" si="0"/>
        <v>45362</v>
      </c>
      <c r="R7" s="33">
        <f t="shared" si="0"/>
        <v>45369</v>
      </c>
      <c r="S7" s="33">
        <f t="shared" si="0"/>
        <v>45376</v>
      </c>
      <c r="T7" s="33">
        <f t="shared" si="0"/>
        <v>45383</v>
      </c>
      <c r="U7" s="33">
        <f t="shared" si="0"/>
        <v>45390</v>
      </c>
      <c r="V7" s="33">
        <f t="shared" si="0"/>
        <v>45397</v>
      </c>
      <c r="W7" s="33">
        <f t="shared" si="0"/>
        <v>45404</v>
      </c>
      <c r="X7" s="33">
        <f t="shared" si="0"/>
        <v>45411</v>
      </c>
      <c r="Y7" s="33">
        <f t="shared" si="0"/>
        <v>45418</v>
      </c>
      <c r="Z7" s="33">
        <f t="shared" si="0"/>
        <v>45425</v>
      </c>
      <c r="AA7" s="33">
        <f t="shared" si="0"/>
        <v>45432</v>
      </c>
      <c r="AB7" s="33">
        <f t="shared" si="0"/>
        <v>45439</v>
      </c>
      <c r="AC7" s="33">
        <f t="shared" si="0"/>
        <v>45446</v>
      </c>
      <c r="AD7" s="33">
        <f t="shared" si="0"/>
        <v>45453</v>
      </c>
      <c r="AE7" s="74"/>
      <c r="AF7" s="74"/>
      <c r="AH7" s="6">
        <f>15+7</f>
        <v>22</v>
      </c>
    </row>
    <row r="8" spans="1:35" s="8" customFormat="1" ht="21" customHeight="1" x14ac:dyDescent="0.25">
      <c r="A8" s="75" t="s">
        <v>137</v>
      </c>
      <c r="B8" s="76"/>
      <c r="C8" s="76"/>
      <c r="D8" s="76"/>
      <c r="E8" s="7"/>
      <c r="F8" s="7"/>
      <c r="G8" s="7"/>
      <c r="H8" s="7"/>
      <c r="I8" s="7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  <c r="AH8" s="51">
        <f>AD7+7</f>
        <v>45460</v>
      </c>
    </row>
    <row r="9" spans="1:35" s="8" customFormat="1" ht="23.25" customHeight="1" x14ac:dyDescent="0.25">
      <c r="A9" s="52">
        <v>1</v>
      </c>
      <c r="B9" s="43" t="s">
        <v>59</v>
      </c>
      <c r="C9" s="44">
        <v>301</v>
      </c>
      <c r="D9" s="45" t="s">
        <v>60</v>
      </c>
      <c r="E9" s="28">
        <v>3</v>
      </c>
      <c r="F9" s="26">
        <v>12</v>
      </c>
      <c r="G9" s="56" t="s">
        <v>75</v>
      </c>
      <c r="H9" s="44" t="s">
        <v>76</v>
      </c>
      <c r="I9" s="27" t="s">
        <v>36</v>
      </c>
      <c r="J9" s="10" t="s">
        <v>11</v>
      </c>
      <c r="K9" s="10" t="s">
        <v>11</v>
      </c>
      <c r="L9" s="10" t="s">
        <v>11</v>
      </c>
      <c r="M9" s="10" t="s">
        <v>11</v>
      </c>
      <c r="N9" s="10" t="s">
        <v>11</v>
      </c>
      <c r="O9" s="10" t="s">
        <v>11</v>
      </c>
      <c r="P9" s="10" t="s">
        <v>11</v>
      </c>
      <c r="Q9" s="10" t="s">
        <v>11</v>
      </c>
      <c r="R9" s="10" t="s">
        <v>12</v>
      </c>
      <c r="S9" s="10" t="s">
        <v>13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4</v>
      </c>
      <c r="AF9" s="9"/>
    </row>
    <row r="10" spans="1:35" s="8" customFormat="1" ht="23.25" customHeight="1" x14ac:dyDescent="0.25">
      <c r="A10" s="52">
        <v>2</v>
      </c>
      <c r="B10" s="43" t="s">
        <v>41</v>
      </c>
      <c r="C10" s="44">
        <v>364</v>
      </c>
      <c r="D10" s="45" t="s">
        <v>61</v>
      </c>
      <c r="E10" s="28">
        <v>3</v>
      </c>
      <c r="F10" s="26">
        <v>12</v>
      </c>
      <c r="G10" s="56" t="s">
        <v>78</v>
      </c>
      <c r="H10" s="44" t="s">
        <v>71</v>
      </c>
      <c r="I10" s="27" t="s">
        <v>36</v>
      </c>
      <c r="J10" s="10" t="s">
        <v>11</v>
      </c>
      <c r="K10" s="10" t="s">
        <v>11</v>
      </c>
      <c r="L10" s="10" t="s">
        <v>11</v>
      </c>
      <c r="M10" s="10" t="s">
        <v>11</v>
      </c>
      <c r="N10" s="10" t="s">
        <v>11</v>
      </c>
      <c r="O10" s="10" t="s">
        <v>11</v>
      </c>
      <c r="P10" s="10" t="s">
        <v>11</v>
      </c>
      <c r="Q10" s="10" t="s">
        <v>11</v>
      </c>
      <c r="R10" s="10" t="s">
        <v>12</v>
      </c>
      <c r="S10" s="10" t="s">
        <v>13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4</v>
      </c>
      <c r="AF10" s="9"/>
    </row>
    <row r="11" spans="1:35" s="8" customFormat="1" ht="23.25" customHeight="1" x14ac:dyDescent="0.25">
      <c r="A11" s="52">
        <v>3</v>
      </c>
      <c r="B11" s="43" t="s">
        <v>62</v>
      </c>
      <c r="C11" s="44">
        <v>301</v>
      </c>
      <c r="D11" s="45" t="s">
        <v>63</v>
      </c>
      <c r="E11" s="28">
        <v>3</v>
      </c>
      <c r="F11" s="26">
        <v>12</v>
      </c>
      <c r="G11" s="56" t="s">
        <v>79</v>
      </c>
      <c r="H11" s="44" t="s">
        <v>68</v>
      </c>
      <c r="I11" s="27" t="s">
        <v>36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12</v>
      </c>
      <c r="S11" s="10" t="s">
        <v>13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4</v>
      </c>
      <c r="AF11" s="9"/>
    </row>
    <row r="12" spans="1:35" s="8" customFormat="1" ht="23.25" customHeight="1" x14ac:dyDescent="0.25">
      <c r="A12" s="83" t="s">
        <v>139</v>
      </c>
      <c r="B12" s="84"/>
      <c r="C12" s="84"/>
      <c r="D12" s="84"/>
      <c r="E12" s="29"/>
      <c r="F12" s="29"/>
      <c r="G12" s="29"/>
      <c r="H12" s="29"/>
      <c r="I12" s="30"/>
      <c r="J12" s="77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9"/>
    </row>
    <row r="13" spans="1:35" s="8" customFormat="1" ht="23.25" customHeight="1" x14ac:dyDescent="0.25">
      <c r="A13" s="52">
        <v>4</v>
      </c>
      <c r="B13" s="43" t="s">
        <v>58</v>
      </c>
      <c r="C13" s="44">
        <v>302</v>
      </c>
      <c r="D13" s="45" t="s">
        <v>64</v>
      </c>
      <c r="E13" s="28">
        <v>3</v>
      </c>
      <c r="F13" s="26">
        <v>12</v>
      </c>
      <c r="G13" s="56" t="s">
        <v>80</v>
      </c>
      <c r="H13" s="44" t="s">
        <v>45</v>
      </c>
      <c r="I13" s="27" t="s">
        <v>36</v>
      </c>
      <c r="J13" s="9"/>
      <c r="K13" s="9"/>
      <c r="L13" s="9"/>
      <c r="M13" s="9"/>
      <c r="N13" s="9"/>
      <c r="O13" s="10"/>
      <c r="P13" s="10"/>
      <c r="Q13" s="10"/>
      <c r="R13" s="10"/>
      <c r="S13" s="10"/>
      <c r="T13" s="10"/>
      <c r="U13" s="10" t="s">
        <v>11</v>
      </c>
      <c r="V13" s="10" t="s">
        <v>11</v>
      </c>
      <c r="W13" s="10" t="s">
        <v>11</v>
      </c>
      <c r="X13" s="10" t="s">
        <v>11</v>
      </c>
      <c r="Y13" s="10" t="s">
        <v>11</v>
      </c>
      <c r="Z13" s="10" t="s">
        <v>11</v>
      </c>
      <c r="AA13" s="10" t="s">
        <v>11</v>
      </c>
      <c r="AB13" s="10" t="s">
        <v>11</v>
      </c>
      <c r="AC13" s="10" t="s">
        <v>12</v>
      </c>
      <c r="AD13" s="10" t="s">
        <v>13</v>
      </c>
      <c r="AE13" s="10">
        <v>4</v>
      </c>
      <c r="AF13" s="9"/>
    </row>
    <row r="14" spans="1:35" s="8" customFormat="1" ht="23.25" customHeight="1" x14ac:dyDescent="0.25">
      <c r="A14" s="52">
        <v>5</v>
      </c>
      <c r="B14" s="43" t="s">
        <v>65</v>
      </c>
      <c r="C14" s="44">
        <v>406</v>
      </c>
      <c r="D14" s="45" t="s">
        <v>66</v>
      </c>
      <c r="E14" s="28">
        <v>3</v>
      </c>
      <c r="F14" s="26">
        <v>12</v>
      </c>
      <c r="G14" s="56" t="s">
        <v>70</v>
      </c>
      <c r="H14" s="44" t="s">
        <v>42</v>
      </c>
      <c r="I14" s="27" t="s">
        <v>36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 t="s">
        <v>11</v>
      </c>
      <c r="V14" s="10" t="s">
        <v>11</v>
      </c>
      <c r="W14" s="10" t="s">
        <v>11</v>
      </c>
      <c r="X14" s="10" t="s">
        <v>11</v>
      </c>
      <c r="Y14" s="10" t="s">
        <v>11</v>
      </c>
      <c r="Z14" s="10" t="s">
        <v>11</v>
      </c>
      <c r="AA14" s="10" t="s">
        <v>11</v>
      </c>
      <c r="AB14" s="10" t="s">
        <v>11</v>
      </c>
      <c r="AC14" s="10" t="s">
        <v>12</v>
      </c>
      <c r="AD14" s="10" t="s">
        <v>13</v>
      </c>
      <c r="AE14" s="10">
        <v>4</v>
      </c>
      <c r="AF14" s="9"/>
    </row>
    <row r="15" spans="1:35" s="8" customFormat="1" ht="23.25" customHeight="1" x14ac:dyDescent="0.25">
      <c r="A15" s="53">
        <v>6</v>
      </c>
      <c r="B15" s="43" t="s">
        <v>65</v>
      </c>
      <c r="C15" s="44">
        <v>403</v>
      </c>
      <c r="D15" s="45" t="s">
        <v>67</v>
      </c>
      <c r="E15" s="28">
        <v>3</v>
      </c>
      <c r="F15" s="26">
        <v>12</v>
      </c>
      <c r="G15" s="56" t="s">
        <v>81</v>
      </c>
      <c r="H15" s="44" t="s">
        <v>82</v>
      </c>
      <c r="I15" s="27" t="s">
        <v>36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 t="s">
        <v>11</v>
      </c>
      <c r="V15" s="10" t="s">
        <v>11</v>
      </c>
      <c r="W15" s="10" t="s">
        <v>11</v>
      </c>
      <c r="X15" s="10" t="s">
        <v>11</v>
      </c>
      <c r="Y15" s="10" t="s">
        <v>11</v>
      </c>
      <c r="Z15" s="10" t="s">
        <v>11</v>
      </c>
      <c r="AA15" s="10" t="s">
        <v>11</v>
      </c>
      <c r="AB15" s="10" t="s">
        <v>11</v>
      </c>
      <c r="AC15" s="10" t="s">
        <v>12</v>
      </c>
      <c r="AD15" s="10" t="s">
        <v>13</v>
      </c>
      <c r="AE15" s="10">
        <v>4</v>
      </c>
      <c r="AF15" s="9"/>
      <c r="AI15" s="8">
        <f>21+7</f>
        <v>28</v>
      </c>
    </row>
    <row r="16" spans="1:35" s="6" customFormat="1" ht="23.25" customHeight="1" x14ac:dyDescent="0.25">
      <c r="A16" s="63" t="s">
        <v>14</v>
      </c>
      <c r="B16" s="63"/>
      <c r="C16" s="63"/>
      <c r="D16" s="63"/>
      <c r="E16" s="11">
        <f>SUM(E9:E15)</f>
        <v>18</v>
      </c>
      <c r="F16" s="22"/>
      <c r="G16" s="64">
        <f>E16*250000</f>
        <v>4500000</v>
      </c>
      <c r="H16" s="65"/>
      <c r="I16" s="69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1"/>
    </row>
    <row r="17" spans="1:32" ht="3" customHeight="1" x14ac:dyDescent="0.15"/>
    <row r="18" spans="1:32" s="12" customFormat="1" ht="15.75" customHeight="1" x14ac:dyDescent="0.2">
      <c r="A18" s="66" t="s">
        <v>15</v>
      </c>
      <c r="B18" s="66"/>
      <c r="C18" s="66"/>
      <c r="D18" s="66"/>
      <c r="Y18" s="23"/>
      <c r="Z18" s="23"/>
      <c r="AA18" s="23"/>
      <c r="AB18" s="23"/>
      <c r="AC18" s="23"/>
      <c r="AD18" s="23"/>
      <c r="AE18" s="13"/>
      <c r="AF18" s="13"/>
    </row>
    <row r="19" spans="1:32" s="12" customFormat="1" ht="15.75" customHeight="1" x14ac:dyDescent="0.2">
      <c r="B19" s="61" t="s">
        <v>24</v>
      </c>
      <c r="C19" s="61"/>
      <c r="D19" s="61"/>
      <c r="E19" s="61"/>
      <c r="F19" s="61"/>
      <c r="G19" s="61"/>
      <c r="H19" s="23"/>
      <c r="Y19" s="23"/>
      <c r="Z19" s="23"/>
      <c r="AA19" s="23"/>
      <c r="AB19" s="23"/>
      <c r="AC19" s="23"/>
      <c r="AD19" s="23"/>
      <c r="AE19" s="13"/>
      <c r="AF19" s="13"/>
    </row>
    <row r="20" spans="1:32" s="23" customFormat="1" ht="15.75" customHeight="1" x14ac:dyDescent="0.25">
      <c r="B20" s="61" t="s">
        <v>25</v>
      </c>
      <c r="C20" s="61"/>
      <c r="D20" s="61"/>
      <c r="E20" s="61"/>
      <c r="F20" s="61"/>
      <c r="G20" s="61"/>
      <c r="AE20" s="14"/>
      <c r="AF20" s="14"/>
    </row>
    <row r="21" spans="1:32" s="23" customFormat="1" ht="15.75" customHeight="1" x14ac:dyDescent="0.25">
      <c r="B21" s="61" t="s">
        <v>26</v>
      </c>
      <c r="C21" s="61"/>
      <c r="D21" s="61"/>
      <c r="E21" s="61"/>
      <c r="F21" s="61"/>
      <c r="G21" s="61"/>
      <c r="AE21" s="14"/>
      <c r="AF21" s="14"/>
    </row>
    <row r="22" spans="1:32" s="24" customFormat="1" ht="14.25" customHeight="1" x14ac:dyDescent="0.25">
      <c r="B22" s="15"/>
      <c r="C22" s="15"/>
      <c r="U22" s="68" t="s">
        <v>141</v>
      </c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 s="24" customFormat="1" ht="15.75" customHeight="1" x14ac:dyDescent="0.25">
      <c r="A23" s="62" t="s">
        <v>16</v>
      </c>
      <c r="B23" s="62"/>
      <c r="C23" s="62"/>
      <c r="D23" s="62"/>
      <c r="G23" s="62" t="s">
        <v>17</v>
      </c>
      <c r="H23" s="62"/>
      <c r="I23" s="62"/>
      <c r="J23" s="62"/>
      <c r="K23" s="62"/>
      <c r="L23" s="62"/>
      <c r="M23" s="62"/>
      <c r="N23" s="62"/>
      <c r="O23" s="62"/>
      <c r="P23" s="19"/>
      <c r="Q23" s="19"/>
      <c r="R23" s="19"/>
      <c r="S23" s="19"/>
      <c r="T23" s="19"/>
      <c r="U23" s="19"/>
      <c r="V23" s="62" t="s">
        <v>21</v>
      </c>
      <c r="W23" s="62"/>
      <c r="X23" s="62"/>
      <c r="Y23" s="62"/>
      <c r="Z23" s="62"/>
      <c r="AA23" s="62"/>
      <c r="AB23" s="62"/>
      <c r="AC23" s="62"/>
      <c r="AD23" s="62"/>
      <c r="AE23" s="62"/>
      <c r="AF23" s="62"/>
    </row>
    <row r="24" spans="1:32" s="24" customFormat="1" ht="15.75" customHeight="1" x14ac:dyDescent="0.25">
      <c r="V24" s="62" t="s">
        <v>18</v>
      </c>
      <c r="W24" s="62"/>
      <c r="X24" s="62"/>
      <c r="Y24" s="62"/>
      <c r="Z24" s="62"/>
      <c r="AA24" s="62"/>
      <c r="AB24" s="62"/>
      <c r="AC24" s="62"/>
      <c r="AD24" s="62"/>
      <c r="AE24" s="62"/>
      <c r="AF24" s="62"/>
    </row>
    <row r="25" spans="1:32" s="24" customFormat="1" ht="4.5" customHeight="1" x14ac:dyDescent="0.25">
      <c r="AE25" s="21"/>
      <c r="AF25" s="21"/>
    </row>
    <row r="26" spans="1:32" s="24" customFormat="1" ht="14.25" x14ac:dyDescent="0.25">
      <c r="AE26" s="21"/>
      <c r="AF26" s="21"/>
    </row>
    <row r="27" spans="1:32" s="24" customFormat="1" ht="14.25" x14ac:dyDescent="0.25">
      <c r="AE27" s="21"/>
      <c r="AF27" s="21"/>
    </row>
    <row r="28" spans="1:32" s="24" customFormat="1" ht="14.25" x14ac:dyDescent="0.25">
      <c r="AE28" s="21"/>
      <c r="AF28" s="21"/>
    </row>
    <row r="29" spans="1:32" s="21" customFormat="1" ht="15.75" customHeight="1" x14ac:dyDescent="0.25">
      <c r="A29" s="67" t="s">
        <v>19</v>
      </c>
      <c r="B29" s="67"/>
      <c r="C29" s="67"/>
      <c r="D29" s="67"/>
      <c r="G29" s="67" t="s">
        <v>20</v>
      </c>
      <c r="H29" s="67"/>
      <c r="I29" s="67"/>
      <c r="J29" s="67"/>
      <c r="K29" s="67"/>
      <c r="L29" s="67"/>
      <c r="M29" s="67"/>
      <c r="N29" s="67"/>
      <c r="O29" s="67"/>
      <c r="P29" s="20"/>
      <c r="Q29" s="20"/>
      <c r="R29" s="20"/>
      <c r="S29" s="20"/>
      <c r="T29" s="20"/>
      <c r="U29" s="20"/>
      <c r="V29" s="67" t="s">
        <v>22</v>
      </c>
      <c r="W29" s="67"/>
      <c r="X29" s="67"/>
      <c r="Y29" s="67"/>
      <c r="Z29" s="67"/>
      <c r="AA29" s="67"/>
      <c r="AB29" s="67"/>
      <c r="AC29" s="67"/>
      <c r="AD29" s="67"/>
      <c r="AE29" s="67"/>
      <c r="AF29" s="67"/>
    </row>
  </sheetData>
  <mergeCells count="41">
    <mergeCell ref="A1:E1"/>
    <mergeCell ref="F1:AF1"/>
    <mergeCell ref="A2:E2"/>
    <mergeCell ref="F3:AF3"/>
    <mergeCell ref="F2:I2"/>
    <mergeCell ref="Z2:AF2"/>
    <mergeCell ref="E5:E7"/>
    <mergeCell ref="F5:F7"/>
    <mergeCell ref="G5:H7"/>
    <mergeCell ref="AE5:AE7"/>
    <mergeCell ref="J2:X2"/>
    <mergeCell ref="AF5:AF7"/>
    <mergeCell ref="A8:D8"/>
    <mergeCell ref="J8:AF8"/>
    <mergeCell ref="D5:D7"/>
    <mergeCell ref="B20:G20"/>
    <mergeCell ref="A12:D12"/>
    <mergeCell ref="J12:AF12"/>
    <mergeCell ref="AC6:AD6"/>
    <mergeCell ref="J5:AD5"/>
    <mergeCell ref="J6:K6"/>
    <mergeCell ref="L6:O6"/>
    <mergeCell ref="P6:S6"/>
    <mergeCell ref="T6:X6"/>
    <mergeCell ref="Y6:AB6"/>
    <mergeCell ref="A5:A7"/>
    <mergeCell ref="B5:C7"/>
    <mergeCell ref="V24:AF24"/>
    <mergeCell ref="A29:D29"/>
    <mergeCell ref="G29:O29"/>
    <mergeCell ref="V29:AF29"/>
    <mergeCell ref="U22:AF22"/>
    <mergeCell ref="V23:AF23"/>
    <mergeCell ref="B21:G21"/>
    <mergeCell ref="A23:D23"/>
    <mergeCell ref="G23:O23"/>
    <mergeCell ref="A16:D16"/>
    <mergeCell ref="G16:H16"/>
    <mergeCell ref="A18:D18"/>
    <mergeCell ref="B19:G19"/>
    <mergeCell ref="I16:AF16"/>
  </mergeCells>
  <printOptions horizontalCentered="1"/>
  <pageMargins left="0" right="0" top="0.64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view="pageBreakPreview" zoomScaleNormal="100" zoomScaleSheetLayoutView="100" workbookViewId="0">
      <selection activeCell="G14" sqref="G14:H17"/>
    </sheetView>
  </sheetViews>
  <sheetFormatPr defaultColWidth="9" defaultRowHeight="8.25" x14ac:dyDescent="0.15"/>
  <cols>
    <col min="1" max="1" width="3" style="16" customWidth="1"/>
    <col min="2" max="2" width="3.6640625" style="16" bestFit="1" customWidth="1"/>
    <col min="3" max="3" width="2.77734375" style="16" bestFit="1" customWidth="1"/>
    <col min="4" max="4" width="19.6640625" style="16" customWidth="1"/>
    <col min="5" max="6" width="2.6640625" style="16" bestFit="1" customWidth="1"/>
    <col min="7" max="7" width="11.77734375" style="16" bestFit="1" customWidth="1"/>
    <col min="8" max="8" width="3.88671875" style="16" bestFit="1" customWidth="1"/>
    <col min="9" max="9" width="10.21875" style="16" bestFit="1" customWidth="1"/>
    <col min="10" max="24" width="2.5546875" style="16" customWidth="1"/>
    <col min="25" max="30" width="2.5546875" style="17" customWidth="1"/>
    <col min="31" max="31" width="4.5546875" style="18" customWidth="1"/>
    <col min="32" max="32" width="3.6640625" style="18" bestFit="1" customWidth="1"/>
    <col min="33" max="33" width="9" style="16" bestFit="1" customWidth="1"/>
    <col min="34" max="16384" width="9" style="16"/>
  </cols>
  <sheetData>
    <row r="1" spans="1:34" s="1" customFormat="1" ht="14.25" customHeight="1" x14ac:dyDescent="0.2">
      <c r="A1" s="95" t="s">
        <v>0</v>
      </c>
      <c r="B1" s="95"/>
      <c r="C1" s="95"/>
      <c r="D1" s="95"/>
      <c r="E1" s="95"/>
      <c r="F1" s="94" t="s">
        <v>136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1" customFormat="1" ht="14.25" customHeight="1" x14ac:dyDescent="0.2">
      <c r="A2" s="96" t="s">
        <v>1</v>
      </c>
      <c r="B2" s="96"/>
      <c r="C2" s="96"/>
      <c r="D2" s="96"/>
      <c r="E2" s="96"/>
      <c r="F2" s="94" t="s">
        <v>49</v>
      </c>
      <c r="G2" s="94"/>
      <c r="H2" s="94"/>
      <c r="I2" s="94"/>
      <c r="J2" s="94" t="s">
        <v>34</v>
      </c>
      <c r="K2" s="94"/>
      <c r="L2" s="94"/>
      <c r="M2" s="94"/>
      <c r="N2" s="94"/>
      <c r="O2" s="94"/>
      <c r="P2" s="94"/>
      <c r="Q2" s="94"/>
      <c r="R2" s="94"/>
      <c r="S2" s="94"/>
      <c r="T2" s="47"/>
      <c r="U2" s="1" t="s">
        <v>28</v>
      </c>
      <c r="W2" s="47"/>
      <c r="X2" s="97" t="s">
        <v>29</v>
      </c>
      <c r="Y2" s="97"/>
      <c r="Z2" s="97"/>
      <c r="AA2" s="97"/>
      <c r="AB2" s="97"/>
      <c r="AC2" s="97"/>
      <c r="AD2" s="97"/>
      <c r="AE2" s="97"/>
      <c r="AF2" s="97"/>
      <c r="AG2" s="31"/>
    </row>
    <row r="3" spans="1:34" s="1" customFormat="1" ht="14.25" customHeight="1" x14ac:dyDescent="0.2">
      <c r="A3" s="35"/>
      <c r="B3" s="35"/>
      <c r="C3" s="35"/>
      <c r="D3" s="35"/>
      <c r="E3" s="35"/>
      <c r="F3" s="94" t="s">
        <v>53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2"/>
      <c r="AF4" s="2"/>
    </row>
    <row r="5" spans="1:34" s="6" customFormat="1" ht="18.75" customHeight="1" x14ac:dyDescent="0.25">
      <c r="A5" s="87" t="s">
        <v>2</v>
      </c>
      <c r="B5" s="88" t="s">
        <v>31</v>
      </c>
      <c r="C5" s="89"/>
      <c r="D5" s="80" t="s">
        <v>3</v>
      </c>
      <c r="E5" s="80" t="s">
        <v>4</v>
      </c>
      <c r="F5" s="80" t="s">
        <v>23</v>
      </c>
      <c r="G5" s="88" t="s">
        <v>5</v>
      </c>
      <c r="H5" s="89"/>
      <c r="I5" s="34" t="s">
        <v>6</v>
      </c>
      <c r="J5" s="85">
        <v>2024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72" t="s">
        <v>7</v>
      </c>
      <c r="AF5" s="72" t="s">
        <v>8</v>
      </c>
    </row>
    <row r="6" spans="1:34" s="6" customFormat="1" ht="18.75" customHeight="1" x14ac:dyDescent="0.25">
      <c r="A6" s="87"/>
      <c r="B6" s="90"/>
      <c r="C6" s="91"/>
      <c r="D6" s="81"/>
      <c r="E6" s="81"/>
      <c r="F6" s="81"/>
      <c r="G6" s="90"/>
      <c r="H6" s="91"/>
      <c r="I6" s="34" t="s">
        <v>9</v>
      </c>
      <c r="J6" s="86">
        <v>2</v>
      </c>
      <c r="K6" s="86"/>
      <c r="L6" s="86">
        <v>3</v>
      </c>
      <c r="M6" s="86"/>
      <c r="N6" s="86"/>
      <c r="O6" s="86"/>
      <c r="P6" s="86">
        <v>4</v>
      </c>
      <c r="Q6" s="86"/>
      <c r="R6" s="86"/>
      <c r="S6" s="86"/>
      <c r="T6" s="86">
        <v>5</v>
      </c>
      <c r="U6" s="86"/>
      <c r="V6" s="86"/>
      <c r="W6" s="86"/>
      <c r="X6" s="86"/>
      <c r="Y6" s="86">
        <v>6</v>
      </c>
      <c r="Z6" s="86"/>
      <c r="AA6" s="86"/>
      <c r="AB6" s="86"/>
      <c r="AC6" s="85">
        <v>7</v>
      </c>
      <c r="AD6" s="85"/>
      <c r="AE6" s="73"/>
      <c r="AF6" s="73"/>
    </row>
    <row r="7" spans="1:34" s="6" customFormat="1" ht="18.75" customHeight="1" x14ac:dyDescent="0.25">
      <c r="A7" s="87"/>
      <c r="B7" s="92"/>
      <c r="C7" s="93"/>
      <c r="D7" s="82"/>
      <c r="E7" s="82"/>
      <c r="F7" s="82"/>
      <c r="G7" s="92"/>
      <c r="H7" s="93"/>
      <c r="I7" s="34" t="s">
        <v>10</v>
      </c>
      <c r="J7" s="33">
        <v>45313</v>
      </c>
      <c r="K7" s="33">
        <f>J7+7</f>
        <v>45320</v>
      </c>
      <c r="L7" s="33">
        <f t="shared" ref="L7:AD7" si="0">K7+7</f>
        <v>45327</v>
      </c>
      <c r="M7" s="33">
        <f t="shared" si="0"/>
        <v>45334</v>
      </c>
      <c r="N7" s="33">
        <f t="shared" si="0"/>
        <v>45341</v>
      </c>
      <c r="O7" s="33">
        <f t="shared" si="0"/>
        <v>45348</v>
      </c>
      <c r="P7" s="33">
        <f t="shared" si="0"/>
        <v>45355</v>
      </c>
      <c r="Q7" s="33">
        <f t="shared" si="0"/>
        <v>45362</v>
      </c>
      <c r="R7" s="33">
        <f t="shared" si="0"/>
        <v>45369</v>
      </c>
      <c r="S7" s="33">
        <f t="shared" si="0"/>
        <v>45376</v>
      </c>
      <c r="T7" s="33">
        <f t="shared" si="0"/>
        <v>45383</v>
      </c>
      <c r="U7" s="33">
        <f t="shared" si="0"/>
        <v>45390</v>
      </c>
      <c r="V7" s="33">
        <f t="shared" si="0"/>
        <v>45397</v>
      </c>
      <c r="W7" s="33">
        <f t="shared" si="0"/>
        <v>45404</v>
      </c>
      <c r="X7" s="33">
        <f t="shared" si="0"/>
        <v>45411</v>
      </c>
      <c r="Y7" s="33">
        <f t="shared" si="0"/>
        <v>45418</v>
      </c>
      <c r="Z7" s="33">
        <f t="shared" si="0"/>
        <v>45425</v>
      </c>
      <c r="AA7" s="33">
        <f t="shared" si="0"/>
        <v>45432</v>
      </c>
      <c r="AB7" s="33">
        <f t="shared" si="0"/>
        <v>45439</v>
      </c>
      <c r="AC7" s="33">
        <f t="shared" si="0"/>
        <v>45446</v>
      </c>
      <c r="AD7" s="33">
        <f t="shared" si="0"/>
        <v>45453</v>
      </c>
      <c r="AE7" s="74"/>
      <c r="AF7" s="74"/>
    </row>
    <row r="8" spans="1:34" s="8" customFormat="1" ht="21" customHeight="1" x14ac:dyDescent="0.25">
      <c r="A8" s="75" t="s">
        <v>137</v>
      </c>
      <c r="B8" s="76"/>
      <c r="C8" s="76"/>
      <c r="D8" s="76"/>
      <c r="E8" s="7"/>
      <c r="F8" s="7"/>
      <c r="G8" s="7"/>
      <c r="H8" s="7"/>
      <c r="I8" s="7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</row>
    <row r="9" spans="1:34" s="8" customFormat="1" ht="23.25" customHeight="1" x14ac:dyDescent="0.25">
      <c r="A9" s="40">
        <v>1</v>
      </c>
      <c r="B9" s="43" t="s">
        <v>46</v>
      </c>
      <c r="C9" s="44">
        <v>403</v>
      </c>
      <c r="D9" s="57" t="s">
        <v>86</v>
      </c>
      <c r="E9" s="28">
        <v>2</v>
      </c>
      <c r="F9" s="26">
        <v>16</v>
      </c>
      <c r="G9" s="56" t="s">
        <v>98</v>
      </c>
      <c r="H9" s="44" t="s">
        <v>99</v>
      </c>
      <c r="I9" s="27" t="s">
        <v>48</v>
      </c>
      <c r="J9" s="10" t="s">
        <v>11</v>
      </c>
      <c r="K9" s="10" t="s">
        <v>11</v>
      </c>
      <c r="L9" s="10" t="s">
        <v>11</v>
      </c>
      <c r="M9" s="10" t="s">
        <v>11</v>
      </c>
      <c r="N9" s="10" t="s">
        <v>11</v>
      </c>
      <c r="O9" s="10" t="s">
        <v>11</v>
      </c>
      <c r="P9" s="10" t="s">
        <v>11</v>
      </c>
      <c r="Q9" s="10" t="s">
        <v>11</v>
      </c>
      <c r="R9" s="10" t="s">
        <v>12</v>
      </c>
      <c r="S9" s="10" t="s">
        <v>13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4</v>
      </c>
      <c r="AF9" s="9"/>
    </row>
    <row r="10" spans="1:34" s="8" customFormat="1" ht="23.25" customHeight="1" x14ac:dyDescent="0.25">
      <c r="A10" s="40">
        <v>2</v>
      </c>
      <c r="B10" s="43" t="s">
        <v>85</v>
      </c>
      <c r="C10" s="44">
        <v>202</v>
      </c>
      <c r="D10" s="57" t="s">
        <v>87</v>
      </c>
      <c r="E10" s="28">
        <v>2</v>
      </c>
      <c r="F10" s="26">
        <v>16</v>
      </c>
      <c r="G10" s="56" t="s">
        <v>95</v>
      </c>
      <c r="H10" s="44" t="s">
        <v>83</v>
      </c>
      <c r="I10" s="27" t="s">
        <v>48</v>
      </c>
      <c r="J10" s="10" t="s">
        <v>11</v>
      </c>
      <c r="K10" s="10" t="s">
        <v>11</v>
      </c>
      <c r="L10" s="10" t="s">
        <v>11</v>
      </c>
      <c r="M10" s="10" t="s">
        <v>11</v>
      </c>
      <c r="N10" s="10" t="s">
        <v>11</v>
      </c>
      <c r="O10" s="10" t="s">
        <v>11</v>
      </c>
      <c r="P10" s="10" t="s">
        <v>11</v>
      </c>
      <c r="Q10" s="10" t="s">
        <v>11</v>
      </c>
      <c r="R10" s="10" t="s">
        <v>12</v>
      </c>
      <c r="S10" s="10" t="s">
        <v>13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4</v>
      </c>
      <c r="AF10" s="9"/>
    </row>
    <row r="11" spans="1:34" s="8" customFormat="1" ht="23.25" customHeight="1" x14ac:dyDescent="0.25">
      <c r="A11" s="40">
        <v>3</v>
      </c>
      <c r="B11" s="43" t="s">
        <v>46</v>
      </c>
      <c r="C11" s="44">
        <v>321</v>
      </c>
      <c r="D11" s="57" t="s">
        <v>88</v>
      </c>
      <c r="E11" s="28">
        <v>2</v>
      </c>
      <c r="F11" s="26">
        <v>16</v>
      </c>
      <c r="G11" s="56" t="s">
        <v>100</v>
      </c>
      <c r="H11" s="44" t="s">
        <v>101</v>
      </c>
      <c r="I11" s="27" t="s">
        <v>48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12</v>
      </c>
      <c r="S11" s="10" t="s">
        <v>13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4</v>
      </c>
      <c r="AF11" s="9"/>
    </row>
    <row r="12" spans="1:34" s="8" customFormat="1" ht="23.25" customHeight="1" x14ac:dyDescent="0.25">
      <c r="A12" s="40">
        <v>4</v>
      </c>
      <c r="B12" s="43" t="s">
        <v>46</v>
      </c>
      <c r="C12" s="44">
        <v>322</v>
      </c>
      <c r="D12" s="57" t="s">
        <v>89</v>
      </c>
      <c r="E12" s="28">
        <v>1</v>
      </c>
      <c r="F12" s="26">
        <v>16</v>
      </c>
      <c r="G12" s="56" t="s">
        <v>100</v>
      </c>
      <c r="H12" s="44" t="s">
        <v>101</v>
      </c>
      <c r="I12" s="27" t="s">
        <v>48</v>
      </c>
      <c r="J12" s="10" t="s">
        <v>11</v>
      </c>
      <c r="K12" s="10" t="s">
        <v>11</v>
      </c>
      <c r="L12" s="10" t="s">
        <v>11</v>
      </c>
      <c r="M12" s="10" t="s">
        <v>11</v>
      </c>
      <c r="N12" s="10" t="s">
        <v>11</v>
      </c>
      <c r="O12" s="10" t="s">
        <v>11</v>
      </c>
      <c r="P12" s="10" t="s">
        <v>11</v>
      </c>
      <c r="Q12" s="10" t="s">
        <v>11</v>
      </c>
      <c r="R12" s="10" t="s">
        <v>12</v>
      </c>
      <c r="S12" s="10" t="s">
        <v>13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4</v>
      </c>
      <c r="AF12" s="9"/>
    </row>
    <row r="13" spans="1:34" s="8" customFormat="1" ht="23.25" customHeight="1" x14ac:dyDescent="0.25">
      <c r="A13" s="83" t="s">
        <v>139</v>
      </c>
      <c r="B13" s="84"/>
      <c r="C13" s="84"/>
      <c r="D13" s="84"/>
      <c r="E13" s="29"/>
      <c r="F13" s="29"/>
      <c r="G13" s="39"/>
      <c r="H13" s="39"/>
      <c r="I13" s="48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9"/>
    </row>
    <row r="14" spans="1:34" s="8" customFormat="1" ht="23.25" customHeight="1" x14ac:dyDescent="0.25">
      <c r="A14" s="40">
        <v>5</v>
      </c>
      <c r="B14" s="43" t="s">
        <v>85</v>
      </c>
      <c r="C14" s="44">
        <v>306</v>
      </c>
      <c r="D14" s="57" t="s">
        <v>90</v>
      </c>
      <c r="E14" s="28">
        <v>4</v>
      </c>
      <c r="F14" s="26">
        <v>16</v>
      </c>
      <c r="G14" s="56" t="s">
        <v>96</v>
      </c>
      <c r="H14" s="44" t="s">
        <v>97</v>
      </c>
      <c r="I14" s="27" t="s">
        <v>38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 t="s">
        <v>11</v>
      </c>
      <c r="V14" s="10" t="s">
        <v>11</v>
      </c>
      <c r="W14" s="10" t="s">
        <v>11</v>
      </c>
      <c r="X14" s="10" t="s">
        <v>11</v>
      </c>
      <c r="Y14" s="10" t="s">
        <v>11</v>
      </c>
      <c r="Z14" s="10" t="s">
        <v>11</v>
      </c>
      <c r="AA14" s="10" t="s">
        <v>11</v>
      </c>
      <c r="AB14" s="10" t="s">
        <v>11</v>
      </c>
      <c r="AC14" s="10" t="s">
        <v>12</v>
      </c>
      <c r="AD14" s="10" t="s">
        <v>13</v>
      </c>
      <c r="AE14" s="10">
        <v>4</v>
      </c>
      <c r="AF14" s="9"/>
    </row>
    <row r="15" spans="1:34" s="8" customFormat="1" ht="23.25" customHeight="1" x14ac:dyDescent="0.25">
      <c r="A15" s="40">
        <v>6</v>
      </c>
      <c r="B15" s="43" t="s">
        <v>85</v>
      </c>
      <c r="C15" s="44">
        <v>316</v>
      </c>
      <c r="D15" s="57" t="s">
        <v>91</v>
      </c>
      <c r="E15" s="28">
        <v>3</v>
      </c>
      <c r="F15" s="26">
        <v>16</v>
      </c>
      <c r="G15" s="56" t="s">
        <v>94</v>
      </c>
      <c r="H15" s="44" t="s">
        <v>47</v>
      </c>
      <c r="I15" s="27" t="s">
        <v>48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 t="s">
        <v>11</v>
      </c>
      <c r="V15" s="10" t="s">
        <v>11</v>
      </c>
      <c r="W15" s="10" t="s">
        <v>11</v>
      </c>
      <c r="X15" s="10" t="s">
        <v>11</v>
      </c>
      <c r="Y15" s="10" t="s">
        <v>11</v>
      </c>
      <c r="Z15" s="10" t="s">
        <v>11</v>
      </c>
      <c r="AA15" s="10" t="s">
        <v>11</v>
      </c>
      <c r="AB15" s="10" t="s">
        <v>11</v>
      </c>
      <c r="AC15" s="10" t="s">
        <v>12</v>
      </c>
      <c r="AD15" s="10" t="s">
        <v>13</v>
      </c>
      <c r="AE15" s="10">
        <v>4</v>
      </c>
      <c r="AF15" s="9"/>
    </row>
    <row r="16" spans="1:34" s="8" customFormat="1" ht="23.25" customHeight="1" x14ac:dyDescent="0.25">
      <c r="A16" s="40">
        <v>7</v>
      </c>
      <c r="B16" s="43" t="s">
        <v>46</v>
      </c>
      <c r="C16" s="44">
        <v>376</v>
      </c>
      <c r="D16" s="57" t="s">
        <v>92</v>
      </c>
      <c r="E16" s="28">
        <v>3</v>
      </c>
      <c r="F16" s="26">
        <v>16</v>
      </c>
      <c r="G16" s="56" t="s">
        <v>102</v>
      </c>
      <c r="H16" s="44" t="s">
        <v>103</v>
      </c>
      <c r="I16" s="27" t="s">
        <v>48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 t="s">
        <v>11</v>
      </c>
      <c r="V16" s="10" t="s">
        <v>11</v>
      </c>
      <c r="W16" s="10" t="s">
        <v>11</v>
      </c>
      <c r="X16" s="10" t="s">
        <v>11</v>
      </c>
      <c r="Y16" s="10" t="s">
        <v>11</v>
      </c>
      <c r="Z16" s="10" t="s">
        <v>11</v>
      </c>
      <c r="AA16" s="10" t="s">
        <v>11</v>
      </c>
      <c r="AB16" s="10" t="s">
        <v>11</v>
      </c>
      <c r="AC16" s="10" t="s">
        <v>12</v>
      </c>
      <c r="AD16" s="10" t="s">
        <v>13</v>
      </c>
      <c r="AE16" s="10">
        <v>4</v>
      </c>
      <c r="AF16" s="9"/>
    </row>
    <row r="17" spans="1:32" s="8" customFormat="1" ht="23.25" customHeight="1" x14ac:dyDescent="0.25">
      <c r="A17" s="40">
        <v>8</v>
      </c>
      <c r="B17" s="59" t="s">
        <v>46</v>
      </c>
      <c r="C17" s="55">
        <v>377</v>
      </c>
      <c r="D17" s="58" t="s">
        <v>93</v>
      </c>
      <c r="E17" s="28">
        <v>1</v>
      </c>
      <c r="F17" s="26">
        <v>16</v>
      </c>
      <c r="G17" s="54" t="s">
        <v>102</v>
      </c>
      <c r="H17" s="55" t="s">
        <v>103</v>
      </c>
      <c r="I17" s="27" t="s">
        <v>48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 t="s">
        <v>11</v>
      </c>
      <c r="V17" s="10" t="s">
        <v>11</v>
      </c>
      <c r="W17" s="10" t="s">
        <v>11</v>
      </c>
      <c r="X17" s="10" t="s">
        <v>11</v>
      </c>
      <c r="Y17" s="10" t="s">
        <v>11</v>
      </c>
      <c r="Z17" s="10" t="s">
        <v>11</v>
      </c>
      <c r="AA17" s="10" t="s">
        <v>11</v>
      </c>
      <c r="AB17" s="10" t="s">
        <v>11</v>
      </c>
      <c r="AC17" s="10" t="s">
        <v>12</v>
      </c>
      <c r="AD17" s="10" t="s">
        <v>13</v>
      </c>
      <c r="AE17" s="10">
        <v>4</v>
      </c>
      <c r="AF17" s="9"/>
    </row>
    <row r="18" spans="1:32" s="6" customFormat="1" ht="23.25" customHeight="1" x14ac:dyDescent="0.25">
      <c r="A18" s="63" t="s">
        <v>14</v>
      </c>
      <c r="B18" s="63"/>
      <c r="C18" s="63"/>
      <c r="D18" s="63"/>
      <c r="E18" s="11">
        <f>SUM(E9:E17)</f>
        <v>18</v>
      </c>
      <c r="F18" s="38"/>
      <c r="G18" s="64">
        <f>E18*300000</f>
        <v>5400000</v>
      </c>
      <c r="H18" s="65"/>
      <c r="I18" s="38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1"/>
    </row>
    <row r="19" spans="1:32" ht="3" customHeight="1" x14ac:dyDescent="0.15"/>
    <row r="20" spans="1:32" s="12" customFormat="1" ht="15.75" customHeight="1" x14ac:dyDescent="0.2">
      <c r="A20" s="66" t="s">
        <v>15</v>
      </c>
      <c r="B20" s="66"/>
      <c r="C20" s="66"/>
      <c r="D20" s="66"/>
      <c r="Y20" s="37"/>
      <c r="Z20" s="37"/>
      <c r="AA20" s="37"/>
      <c r="AB20" s="37"/>
      <c r="AC20" s="49"/>
      <c r="AD20" s="49"/>
      <c r="AE20" s="13"/>
      <c r="AF20" s="13"/>
    </row>
    <row r="21" spans="1:32" s="12" customFormat="1" ht="15.75" customHeight="1" x14ac:dyDescent="0.2">
      <c r="B21" s="61" t="s">
        <v>24</v>
      </c>
      <c r="C21" s="61"/>
      <c r="D21" s="61"/>
      <c r="E21" s="61"/>
      <c r="F21" s="61"/>
      <c r="G21" s="61"/>
      <c r="H21" s="37"/>
      <c r="Y21" s="37"/>
      <c r="Z21" s="37"/>
      <c r="AA21" s="37"/>
      <c r="AB21" s="37"/>
      <c r="AC21" s="49"/>
      <c r="AD21" s="49"/>
      <c r="AE21" s="13"/>
      <c r="AF21" s="13"/>
    </row>
    <row r="22" spans="1:32" s="37" customFormat="1" ht="15.75" customHeight="1" x14ac:dyDescent="0.25">
      <c r="B22" s="61" t="s">
        <v>25</v>
      </c>
      <c r="C22" s="61"/>
      <c r="D22" s="61"/>
      <c r="E22" s="61"/>
      <c r="F22" s="61"/>
      <c r="G22" s="61"/>
      <c r="AC22" s="49"/>
      <c r="AD22" s="49"/>
      <c r="AE22" s="14"/>
      <c r="AF22" s="14"/>
    </row>
    <row r="23" spans="1:32" s="37" customFormat="1" ht="15.75" customHeight="1" x14ac:dyDescent="0.25">
      <c r="B23" s="61" t="s">
        <v>26</v>
      </c>
      <c r="C23" s="61"/>
      <c r="D23" s="61"/>
      <c r="E23" s="61"/>
      <c r="F23" s="61"/>
      <c r="G23" s="61"/>
      <c r="AC23" s="49"/>
      <c r="AD23" s="49"/>
      <c r="AE23" s="14"/>
      <c r="AF23" s="14"/>
    </row>
    <row r="24" spans="1:32" s="36" customFormat="1" ht="14.25" customHeight="1" x14ac:dyDescent="0.25">
      <c r="B24" s="15"/>
      <c r="C24" s="15"/>
      <c r="U24" s="68" t="s">
        <v>141</v>
      </c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2" s="36" customFormat="1" ht="15.75" customHeight="1" x14ac:dyDescent="0.25">
      <c r="A25" s="62" t="s">
        <v>16</v>
      </c>
      <c r="B25" s="62"/>
      <c r="C25" s="62"/>
      <c r="D25" s="62"/>
      <c r="G25" s="62" t="s">
        <v>17</v>
      </c>
      <c r="H25" s="62"/>
      <c r="I25" s="62"/>
      <c r="J25" s="62"/>
      <c r="K25" s="62"/>
      <c r="L25" s="62"/>
      <c r="M25" s="62"/>
      <c r="N25" s="62"/>
      <c r="O25" s="62"/>
      <c r="P25" s="19"/>
      <c r="Q25" s="19"/>
      <c r="R25" s="19"/>
      <c r="S25" s="19"/>
      <c r="T25" s="19"/>
      <c r="U25" s="19"/>
      <c r="V25" s="62" t="s">
        <v>21</v>
      </c>
      <c r="W25" s="62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2" s="36" customFormat="1" ht="15.75" customHeight="1" x14ac:dyDescent="0.25">
      <c r="V26" s="62" t="s">
        <v>18</v>
      </c>
      <c r="W26" s="62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2" s="36" customFormat="1" ht="4.5" customHeight="1" x14ac:dyDescent="0.25">
      <c r="AC27" s="50"/>
      <c r="AD27" s="50"/>
      <c r="AE27" s="35"/>
      <c r="AF27" s="35"/>
    </row>
    <row r="28" spans="1:32" s="36" customFormat="1" ht="14.25" x14ac:dyDescent="0.25">
      <c r="AC28" s="50"/>
      <c r="AD28" s="50"/>
      <c r="AE28" s="35"/>
      <c r="AF28" s="35"/>
    </row>
    <row r="29" spans="1:32" s="36" customFormat="1" ht="14.25" x14ac:dyDescent="0.25">
      <c r="AC29" s="50"/>
      <c r="AD29" s="50"/>
      <c r="AE29" s="35"/>
      <c r="AF29" s="35"/>
    </row>
    <row r="30" spans="1:32" s="36" customFormat="1" ht="14.25" x14ac:dyDescent="0.25">
      <c r="AC30" s="50"/>
      <c r="AD30" s="50"/>
      <c r="AE30" s="35"/>
      <c r="AF30" s="35"/>
    </row>
    <row r="31" spans="1:32" s="35" customFormat="1" ht="15.75" customHeight="1" x14ac:dyDescent="0.25">
      <c r="A31" s="67" t="s">
        <v>19</v>
      </c>
      <c r="B31" s="67"/>
      <c r="C31" s="67"/>
      <c r="D31" s="67"/>
      <c r="G31" s="67" t="s">
        <v>20</v>
      </c>
      <c r="H31" s="67"/>
      <c r="I31" s="67"/>
      <c r="J31" s="67"/>
      <c r="K31" s="67"/>
      <c r="L31" s="67"/>
      <c r="M31" s="67"/>
      <c r="N31" s="67"/>
      <c r="O31" s="67"/>
      <c r="P31" s="20"/>
      <c r="Q31" s="20"/>
      <c r="R31" s="20"/>
      <c r="S31" s="20"/>
      <c r="T31" s="20"/>
      <c r="U31" s="20"/>
      <c r="V31" s="67" t="s">
        <v>22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</sheetData>
  <mergeCells count="41">
    <mergeCell ref="A31:D31"/>
    <mergeCell ref="G31:O31"/>
    <mergeCell ref="V31:AF31"/>
    <mergeCell ref="B23:G23"/>
    <mergeCell ref="U24:AF24"/>
    <mergeCell ref="A25:D25"/>
    <mergeCell ref="G25:O25"/>
    <mergeCell ref="V25:AF25"/>
    <mergeCell ref="V26:AF26"/>
    <mergeCell ref="J5:AD5"/>
    <mergeCell ref="J6:K6"/>
    <mergeCell ref="L6:O6"/>
    <mergeCell ref="P6:S6"/>
    <mergeCell ref="B22:G22"/>
    <mergeCell ref="A8:D8"/>
    <mergeCell ref="J8:AF8"/>
    <mergeCell ref="A13:D13"/>
    <mergeCell ref="B21:G21"/>
    <mergeCell ref="A1:E1"/>
    <mergeCell ref="A2:E2"/>
    <mergeCell ref="F2:I2"/>
    <mergeCell ref="F3:AF3"/>
    <mergeCell ref="F1:AH1"/>
    <mergeCell ref="J2:S2"/>
    <mergeCell ref="X2:AF2"/>
    <mergeCell ref="G5:H7"/>
    <mergeCell ref="A18:D18"/>
    <mergeCell ref="G18:H18"/>
    <mergeCell ref="J18:AF18"/>
    <mergeCell ref="A20:D20"/>
    <mergeCell ref="A5:A7"/>
    <mergeCell ref="B5:C7"/>
    <mergeCell ref="D5:D7"/>
    <mergeCell ref="E5:E7"/>
    <mergeCell ref="F5:F7"/>
    <mergeCell ref="AE5:AE7"/>
    <mergeCell ref="AF5:AF7"/>
    <mergeCell ref="J13:AF13"/>
    <mergeCell ref="T6:X6"/>
    <mergeCell ref="Y6:AB6"/>
    <mergeCell ref="AC6:AD6"/>
  </mergeCells>
  <printOptions horizontalCentered="1"/>
  <pageMargins left="0" right="0" top="0.61" bottom="0" header="0.31496062992126" footer="0.31496062992126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view="pageBreakPreview" zoomScaleNormal="100" zoomScaleSheetLayoutView="100" workbookViewId="0">
      <selection activeCell="G14" sqref="G14:H17"/>
    </sheetView>
  </sheetViews>
  <sheetFormatPr defaultColWidth="9" defaultRowHeight="8.25" x14ac:dyDescent="0.15"/>
  <cols>
    <col min="1" max="1" width="3" style="16" customWidth="1"/>
    <col min="2" max="2" width="3.6640625" style="16" bestFit="1" customWidth="1"/>
    <col min="3" max="3" width="2.77734375" style="16" bestFit="1" customWidth="1"/>
    <col min="4" max="4" width="16.21875" style="16" bestFit="1" customWidth="1"/>
    <col min="5" max="6" width="2.6640625" style="16" bestFit="1" customWidth="1"/>
    <col min="7" max="7" width="14.44140625" style="16" bestFit="1" customWidth="1"/>
    <col min="8" max="8" width="5.21875" style="16" customWidth="1"/>
    <col min="9" max="9" width="7.109375" style="16" customWidth="1"/>
    <col min="10" max="24" width="2.6640625" style="16" customWidth="1"/>
    <col min="25" max="30" width="2.6640625" style="17" customWidth="1"/>
    <col min="31" max="31" width="3.44140625" style="18" customWidth="1"/>
    <col min="32" max="32" width="3.6640625" style="18" bestFit="1" customWidth="1"/>
    <col min="33" max="33" width="9" style="16" bestFit="1" customWidth="1"/>
    <col min="34" max="16384" width="9" style="16"/>
  </cols>
  <sheetData>
    <row r="1" spans="1:34" s="1" customFormat="1" ht="14.25" customHeight="1" x14ac:dyDescent="0.2">
      <c r="A1" s="95" t="s">
        <v>0</v>
      </c>
      <c r="B1" s="95"/>
      <c r="C1" s="95"/>
      <c r="D1" s="95"/>
      <c r="E1" s="95"/>
      <c r="F1" s="94" t="s">
        <v>136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1" customFormat="1" ht="14.25" customHeight="1" x14ac:dyDescent="0.2">
      <c r="A2" s="96" t="s">
        <v>1</v>
      </c>
      <c r="B2" s="96"/>
      <c r="C2" s="96"/>
      <c r="D2" s="96"/>
      <c r="E2" s="96"/>
      <c r="F2" s="94" t="s">
        <v>33</v>
      </c>
      <c r="G2" s="94"/>
      <c r="H2" s="94"/>
      <c r="I2" s="94"/>
      <c r="J2" s="98" t="s">
        <v>32</v>
      </c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1" t="s">
        <v>28</v>
      </c>
      <c r="Y2" s="97" t="s">
        <v>29</v>
      </c>
      <c r="Z2" s="97"/>
      <c r="AA2" s="97"/>
      <c r="AB2" s="97"/>
      <c r="AC2" s="97"/>
      <c r="AD2" s="97"/>
      <c r="AE2" s="97"/>
      <c r="AF2" s="97"/>
      <c r="AG2" s="31"/>
    </row>
    <row r="3" spans="1:34" s="1" customFormat="1" ht="14.25" customHeight="1" x14ac:dyDescent="0.2">
      <c r="A3" s="35"/>
      <c r="B3" s="35"/>
      <c r="C3" s="35"/>
      <c r="D3" s="35"/>
      <c r="E3" s="35"/>
      <c r="F3" s="94" t="s">
        <v>54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2"/>
      <c r="AF4" s="2"/>
    </row>
    <row r="5" spans="1:34" s="6" customFormat="1" ht="18.75" customHeight="1" x14ac:dyDescent="0.25">
      <c r="A5" s="87" t="s">
        <v>2</v>
      </c>
      <c r="B5" s="88" t="s">
        <v>31</v>
      </c>
      <c r="C5" s="89"/>
      <c r="D5" s="80" t="s">
        <v>3</v>
      </c>
      <c r="E5" s="80" t="s">
        <v>4</v>
      </c>
      <c r="F5" s="80" t="s">
        <v>23</v>
      </c>
      <c r="G5" s="88" t="s">
        <v>5</v>
      </c>
      <c r="H5" s="89"/>
      <c r="I5" s="34" t="s">
        <v>6</v>
      </c>
      <c r="J5" s="85">
        <v>2024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72" t="s">
        <v>7</v>
      </c>
      <c r="AF5" s="72" t="s">
        <v>8</v>
      </c>
    </row>
    <row r="6" spans="1:34" s="6" customFormat="1" ht="18.75" customHeight="1" x14ac:dyDescent="0.25">
      <c r="A6" s="87"/>
      <c r="B6" s="90"/>
      <c r="C6" s="91"/>
      <c r="D6" s="81"/>
      <c r="E6" s="81"/>
      <c r="F6" s="81"/>
      <c r="G6" s="90"/>
      <c r="H6" s="91"/>
      <c r="I6" s="34" t="s">
        <v>9</v>
      </c>
      <c r="J6" s="86">
        <v>2</v>
      </c>
      <c r="K6" s="86"/>
      <c r="L6" s="86">
        <v>3</v>
      </c>
      <c r="M6" s="86"/>
      <c r="N6" s="86"/>
      <c r="O6" s="86"/>
      <c r="P6" s="86">
        <v>4</v>
      </c>
      <c r="Q6" s="86"/>
      <c r="R6" s="86"/>
      <c r="S6" s="86"/>
      <c r="T6" s="86">
        <v>5</v>
      </c>
      <c r="U6" s="86"/>
      <c r="V6" s="86"/>
      <c r="W6" s="86"/>
      <c r="X6" s="86"/>
      <c r="Y6" s="86">
        <v>6</v>
      </c>
      <c r="Z6" s="86"/>
      <c r="AA6" s="86"/>
      <c r="AB6" s="86"/>
      <c r="AC6" s="85">
        <v>7</v>
      </c>
      <c r="AD6" s="85"/>
      <c r="AE6" s="73"/>
      <c r="AF6" s="73"/>
    </row>
    <row r="7" spans="1:34" s="6" customFormat="1" ht="18.75" customHeight="1" x14ac:dyDescent="0.25">
      <c r="A7" s="87"/>
      <c r="B7" s="92"/>
      <c r="C7" s="93"/>
      <c r="D7" s="82"/>
      <c r="E7" s="82"/>
      <c r="F7" s="82"/>
      <c r="G7" s="92"/>
      <c r="H7" s="93"/>
      <c r="I7" s="34" t="s">
        <v>10</v>
      </c>
      <c r="J7" s="33">
        <v>45313</v>
      </c>
      <c r="K7" s="33">
        <f>J7+7</f>
        <v>45320</v>
      </c>
      <c r="L7" s="33">
        <f t="shared" ref="L7:AD7" si="0">K7+7</f>
        <v>45327</v>
      </c>
      <c r="M7" s="33">
        <f t="shared" si="0"/>
        <v>45334</v>
      </c>
      <c r="N7" s="33">
        <f t="shared" si="0"/>
        <v>45341</v>
      </c>
      <c r="O7" s="33">
        <f t="shared" si="0"/>
        <v>45348</v>
      </c>
      <c r="P7" s="33">
        <f t="shared" si="0"/>
        <v>45355</v>
      </c>
      <c r="Q7" s="33">
        <f t="shared" si="0"/>
        <v>45362</v>
      </c>
      <c r="R7" s="33">
        <f t="shared" si="0"/>
        <v>45369</v>
      </c>
      <c r="S7" s="33">
        <f t="shared" si="0"/>
        <v>45376</v>
      </c>
      <c r="T7" s="33">
        <f t="shared" si="0"/>
        <v>45383</v>
      </c>
      <c r="U7" s="33">
        <f t="shared" si="0"/>
        <v>45390</v>
      </c>
      <c r="V7" s="33">
        <f t="shared" si="0"/>
        <v>45397</v>
      </c>
      <c r="W7" s="33">
        <f t="shared" si="0"/>
        <v>45404</v>
      </c>
      <c r="X7" s="33">
        <f t="shared" si="0"/>
        <v>45411</v>
      </c>
      <c r="Y7" s="33">
        <f t="shared" si="0"/>
        <v>45418</v>
      </c>
      <c r="Z7" s="33">
        <f t="shared" si="0"/>
        <v>45425</v>
      </c>
      <c r="AA7" s="33">
        <f t="shared" si="0"/>
        <v>45432</v>
      </c>
      <c r="AB7" s="33">
        <f t="shared" si="0"/>
        <v>45439</v>
      </c>
      <c r="AC7" s="33">
        <f t="shared" si="0"/>
        <v>45446</v>
      </c>
      <c r="AD7" s="33">
        <f t="shared" si="0"/>
        <v>45453</v>
      </c>
      <c r="AE7" s="74"/>
      <c r="AF7" s="74"/>
    </row>
    <row r="8" spans="1:34" s="8" customFormat="1" ht="21" customHeight="1" x14ac:dyDescent="0.25">
      <c r="A8" s="75" t="s">
        <v>137</v>
      </c>
      <c r="B8" s="76"/>
      <c r="C8" s="76"/>
      <c r="D8" s="76"/>
      <c r="E8" s="7"/>
      <c r="F8" s="7"/>
      <c r="G8" s="7"/>
      <c r="H8" s="7"/>
      <c r="I8" s="7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</row>
    <row r="9" spans="1:34" s="8" customFormat="1" ht="23.25" customHeight="1" x14ac:dyDescent="0.25">
      <c r="A9" s="40">
        <v>1</v>
      </c>
      <c r="B9" s="43" t="s">
        <v>27</v>
      </c>
      <c r="C9" s="46">
        <v>207</v>
      </c>
      <c r="D9" s="45" t="s">
        <v>104</v>
      </c>
      <c r="E9" s="25">
        <v>2</v>
      </c>
      <c r="F9" s="26">
        <v>8</v>
      </c>
      <c r="G9" s="41" t="s">
        <v>115</v>
      </c>
      <c r="H9" s="42" t="s">
        <v>116</v>
      </c>
      <c r="I9" s="27" t="s">
        <v>40</v>
      </c>
      <c r="J9" s="10" t="s">
        <v>11</v>
      </c>
      <c r="K9" s="10" t="s">
        <v>11</v>
      </c>
      <c r="L9" s="10" t="s">
        <v>11</v>
      </c>
      <c r="M9" s="10" t="s">
        <v>11</v>
      </c>
      <c r="N9" s="10" t="s">
        <v>11</v>
      </c>
      <c r="O9" s="10" t="s">
        <v>11</v>
      </c>
      <c r="P9" s="10" t="s">
        <v>11</v>
      </c>
      <c r="Q9" s="10" t="s">
        <v>11</v>
      </c>
      <c r="R9" s="10" t="s">
        <v>12</v>
      </c>
      <c r="S9" s="10" t="s">
        <v>13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4</v>
      </c>
      <c r="AF9" s="9"/>
    </row>
    <row r="10" spans="1:34" s="8" customFormat="1" ht="23.25" customHeight="1" x14ac:dyDescent="0.25">
      <c r="A10" s="40">
        <v>2</v>
      </c>
      <c r="B10" s="43" t="s">
        <v>27</v>
      </c>
      <c r="C10" s="46">
        <v>308</v>
      </c>
      <c r="D10" s="45" t="s">
        <v>106</v>
      </c>
      <c r="E10" s="25">
        <v>2</v>
      </c>
      <c r="F10" s="26">
        <v>8</v>
      </c>
      <c r="G10" s="41" t="s">
        <v>69</v>
      </c>
      <c r="H10" s="42" t="s">
        <v>39</v>
      </c>
      <c r="I10" s="27" t="s">
        <v>40</v>
      </c>
      <c r="J10" s="10" t="s">
        <v>11</v>
      </c>
      <c r="K10" s="10" t="s">
        <v>11</v>
      </c>
      <c r="L10" s="10" t="s">
        <v>11</v>
      </c>
      <c r="M10" s="10" t="s">
        <v>11</v>
      </c>
      <c r="N10" s="10" t="s">
        <v>11</v>
      </c>
      <c r="O10" s="10" t="s">
        <v>11</v>
      </c>
      <c r="P10" s="10" t="s">
        <v>11</v>
      </c>
      <c r="Q10" s="10" t="s">
        <v>11</v>
      </c>
      <c r="R10" s="10" t="s">
        <v>12</v>
      </c>
      <c r="S10" s="10" t="s">
        <v>13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4</v>
      </c>
      <c r="AF10" s="9"/>
    </row>
    <row r="11" spans="1:34" s="8" customFormat="1" ht="23.25" customHeight="1" x14ac:dyDescent="0.25">
      <c r="A11" s="40">
        <v>3</v>
      </c>
      <c r="B11" s="43" t="s">
        <v>107</v>
      </c>
      <c r="C11" s="46">
        <v>405</v>
      </c>
      <c r="D11" s="45" t="s">
        <v>108</v>
      </c>
      <c r="E11" s="25">
        <v>2</v>
      </c>
      <c r="F11" s="26">
        <v>8</v>
      </c>
      <c r="G11" s="41" t="s">
        <v>84</v>
      </c>
      <c r="H11" s="42" t="s">
        <v>50</v>
      </c>
      <c r="I11" s="27" t="s">
        <v>72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12</v>
      </c>
      <c r="S11" s="10" t="s">
        <v>13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4</v>
      </c>
      <c r="AF11" s="9"/>
    </row>
    <row r="12" spans="1:34" s="8" customFormat="1" ht="23.25" customHeight="1" x14ac:dyDescent="0.25">
      <c r="A12" s="40">
        <v>4</v>
      </c>
      <c r="B12" s="43" t="s">
        <v>27</v>
      </c>
      <c r="C12" s="46">
        <v>323</v>
      </c>
      <c r="D12" s="45" t="s">
        <v>109</v>
      </c>
      <c r="E12" s="25">
        <v>2</v>
      </c>
      <c r="F12" s="26">
        <v>8</v>
      </c>
      <c r="G12" s="41" t="s">
        <v>114</v>
      </c>
      <c r="H12" s="42" t="s">
        <v>73</v>
      </c>
      <c r="I12" s="27" t="s">
        <v>40</v>
      </c>
      <c r="J12" s="10" t="s">
        <v>11</v>
      </c>
      <c r="K12" s="10" t="s">
        <v>11</v>
      </c>
      <c r="L12" s="10" t="s">
        <v>11</v>
      </c>
      <c r="M12" s="10" t="s">
        <v>11</v>
      </c>
      <c r="N12" s="10" t="s">
        <v>11</v>
      </c>
      <c r="O12" s="10" t="s">
        <v>11</v>
      </c>
      <c r="P12" s="10" t="s">
        <v>11</v>
      </c>
      <c r="Q12" s="10" t="s">
        <v>11</v>
      </c>
      <c r="R12" s="10" t="s">
        <v>12</v>
      </c>
      <c r="S12" s="10" t="s">
        <v>13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4</v>
      </c>
      <c r="AF12" s="9"/>
    </row>
    <row r="13" spans="1:34" s="8" customFormat="1" ht="23.25" customHeight="1" x14ac:dyDescent="0.25">
      <c r="A13" s="99" t="s">
        <v>138</v>
      </c>
      <c r="B13" s="100"/>
      <c r="C13" s="100"/>
      <c r="D13" s="100"/>
      <c r="E13" s="29"/>
      <c r="F13" s="29"/>
      <c r="G13" s="39"/>
      <c r="H13" s="39"/>
      <c r="I13" s="30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9"/>
    </row>
    <row r="14" spans="1:34" s="8" customFormat="1" ht="23.25" customHeight="1" x14ac:dyDescent="0.25">
      <c r="A14" s="40">
        <v>5</v>
      </c>
      <c r="B14" s="43" t="s">
        <v>27</v>
      </c>
      <c r="C14" s="46">
        <v>307</v>
      </c>
      <c r="D14" s="45" t="s">
        <v>105</v>
      </c>
      <c r="E14" s="25">
        <v>2</v>
      </c>
      <c r="F14" s="26">
        <v>8</v>
      </c>
      <c r="G14" s="41" t="s">
        <v>115</v>
      </c>
      <c r="H14" s="42" t="s">
        <v>116</v>
      </c>
      <c r="I14" s="27" t="s">
        <v>40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 t="s">
        <v>11</v>
      </c>
      <c r="V14" s="10" t="s">
        <v>11</v>
      </c>
      <c r="W14" s="10" t="s">
        <v>11</v>
      </c>
      <c r="X14" s="10" t="s">
        <v>11</v>
      </c>
      <c r="Y14" s="10" t="s">
        <v>11</v>
      </c>
      <c r="Z14" s="10" t="s">
        <v>11</v>
      </c>
      <c r="AA14" s="10" t="s">
        <v>11</v>
      </c>
      <c r="AB14" s="10" t="s">
        <v>11</v>
      </c>
      <c r="AC14" s="10" t="s">
        <v>12</v>
      </c>
      <c r="AD14" s="10" t="s">
        <v>13</v>
      </c>
      <c r="AE14" s="10">
        <v>4</v>
      </c>
      <c r="AF14" s="9"/>
    </row>
    <row r="15" spans="1:34" s="8" customFormat="1" ht="23.25" customHeight="1" x14ac:dyDescent="0.25">
      <c r="A15" s="40">
        <v>6</v>
      </c>
      <c r="B15" s="43" t="s">
        <v>110</v>
      </c>
      <c r="C15" s="46">
        <v>351</v>
      </c>
      <c r="D15" s="45" t="s">
        <v>111</v>
      </c>
      <c r="E15" s="25">
        <v>3</v>
      </c>
      <c r="F15" s="26">
        <v>8</v>
      </c>
      <c r="G15" s="41" t="s">
        <v>140</v>
      </c>
      <c r="H15" s="42" t="s">
        <v>74</v>
      </c>
      <c r="I15" s="27" t="s">
        <v>36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 t="s">
        <v>11</v>
      </c>
      <c r="V15" s="10" t="s">
        <v>11</v>
      </c>
      <c r="W15" s="10" t="s">
        <v>11</v>
      </c>
      <c r="X15" s="10" t="s">
        <v>11</v>
      </c>
      <c r="Y15" s="10" t="s">
        <v>11</v>
      </c>
      <c r="Z15" s="10" t="s">
        <v>11</v>
      </c>
      <c r="AA15" s="10" t="s">
        <v>11</v>
      </c>
      <c r="AB15" s="10" t="s">
        <v>11</v>
      </c>
      <c r="AC15" s="10" t="s">
        <v>12</v>
      </c>
      <c r="AD15" s="10" t="s">
        <v>13</v>
      </c>
      <c r="AE15" s="10">
        <v>4</v>
      </c>
      <c r="AF15" s="9"/>
    </row>
    <row r="16" spans="1:34" s="8" customFormat="1" ht="23.25" customHeight="1" x14ac:dyDescent="0.25">
      <c r="A16" s="40">
        <v>7</v>
      </c>
      <c r="B16" s="43" t="s">
        <v>27</v>
      </c>
      <c r="C16" s="46">
        <v>336</v>
      </c>
      <c r="D16" s="45" t="s">
        <v>112</v>
      </c>
      <c r="E16" s="25">
        <v>2</v>
      </c>
      <c r="F16" s="26">
        <v>8</v>
      </c>
      <c r="G16" s="41" t="s">
        <v>114</v>
      </c>
      <c r="H16" s="42" t="s">
        <v>73</v>
      </c>
      <c r="I16" s="27" t="s">
        <v>40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 t="s">
        <v>11</v>
      </c>
      <c r="V16" s="10" t="s">
        <v>11</v>
      </c>
      <c r="W16" s="10" t="s">
        <v>11</v>
      </c>
      <c r="X16" s="10" t="s">
        <v>11</v>
      </c>
      <c r="Y16" s="10" t="s">
        <v>11</v>
      </c>
      <c r="Z16" s="10" t="s">
        <v>11</v>
      </c>
      <c r="AA16" s="10" t="s">
        <v>11</v>
      </c>
      <c r="AB16" s="10" t="s">
        <v>11</v>
      </c>
      <c r="AC16" s="10" t="s">
        <v>12</v>
      </c>
      <c r="AD16" s="10" t="s">
        <v>13</v>
      </c>
      <c r="AE16" s="10">
        <v>4</v>
      </c>
      <c r="AF16" s="9"/>
    </row>
    <row r="17" spans="1:33" s="8" customFormat="1" ht="23.25" customHeight="1" x14ac:dyDescent="0.25">
      <c r="A17" s="40">
        <v>8</v>
      </c>
      <c r="B17" s="43" t="s">
        <v>27</v>
      </c>
      <c r="C17" s="46">
        <v>368</v>
      </c>
      <c r="D17" s="45" t="s">
        <v>113</v>
      </c>
      <c r="E17" s="25">
        <v>3</v>
      </c>
      <c r="F17" s="26">
        <v>8</v>
      </c>
      <c r="G17" s="41" t="s">
        <v>117</v>
      </c>
      <c r="H17" s="42" t="s">
        <v>118</v>
      </c>
      <c r="I17" s="27" t="s">
        <v>40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 t="s">
        <v>11</v>
      </c>
      <c r="V17" s="10" t="s">
        <v>11</v>
      </c>
      <c r="W17" s="10" t="s">
        <v>11</v>
      </c>
      <c r="X17" s="10" t="s">
        <v>11</v>
      </c>
      <c r="Y17" s="10" t="s">
        <v>11</v>
      </c>
      <c r="Z17" s="10" t="s">
        <v>11</v>
      </c>
      <c r="AA17" s="10" t="s">
        <v>11</v>
      </c>
      <c r="AB17" s="10" t="s">
        <v>11</v>
      </c>
      <c r="AC17" s="10" t="s">
        <v>12</v>
      </c>
      <c r="AD17" s="10" t="s">
        <v>13</v>
      </c>
      <c r="AE17" s="10">
        <v>4</v>
      </c>
      <c r="AF17" s="9"/>
    </row>
    <row r="18" spans="1:33" s="6" customFormat="1" ht="23.25" customHeight="1" x14ac:dyDescent="0.25">
      <c r="A18" s="63" t="s">
        <v>14</v>
      </c>
      <c r="B18" s="63"/>
      <c r="C18" s="63"/>
      <c r="D18" s="63"/>
      <c r="E18" s="11">
        <f>SUM(E9:E17)</f>
        <v>18</v>
      </c>
      <c r="F18" s="38"/>
      <c r="G18" s="64">
        <f>E18*280000</f>
        <v>5040000</v>
      </c>
      <c r="H18" s="65"/>
      <c r="I18" s="38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1"/>
    </row>
    <row r="19" spans="1:33" ht="3" customHeight="1" x14ac:dyDescent="0.15"/>
    <row r="20" spans="1:33" s="12" customFormat="1" ht="15.75" customHeight="1" x14ac:dyDescent="0.2">
      <c r="A20" s="66" t="s">
        <v>15</v>
      </c>
      <c r="B20" s="66"/>
      <c r="C20" s="66"/>
      <c r="D20" s="66"/>
      <c r="Y20" s="37"/>
      <c r="Z20" s="37"/>
      <c r="AA20" s="49"/>
      <c r="AB20" s="49"/>
      <c r="AC20" s="37"/>
      <c r="AD20" s="37"/>
      <c r="AE20" s="13"/>
      <c r="AF20" s="13"/>
    </row>
    <row r="21" spans="1:33" s="12" customFormat="1" ht="15.75" customHeight="1" x14ac:dyDescent="0.2">
      <c r="B21" s="61" t="s">
        <v>24</v>
      </c>
      <c r="C21" s="61"/>
      <c r="D21" s="61"/>
      <c r="E21" s="61"/>
      <c r="F21" s="61"/>
      <c r="G21" s="61"/>
      <c r="H21" s="37"/>
      <c r="Y21" s="37"/>
      <c r="Z21" s="37"/>
      <c r="AA21" s="49"/>
      <c r="AB21" s="49"/>
      <c r="AC21" s="37"/>
      <c r="AD21" s="37"/>
      <c r="AE21" s="13"/>
      <c r="AF21" s="13"/>
    </row>
    <row r="22" spans="1:33" s="37" customFormat="1" ht="15.75" customHeight="1" x14ac:dyDescent="0.25">
      <c r="B22" s="61" t="s">
        <v>25</v>
      </c>
      <c r="C22" s="61"/>
      <c r="D22" s="61"/>
      <c r="E22" s="61"/>
      <c r="F22" s="61"/>
      <c r="G22" s="61"/>
      <c r="AA22" s="49"/>
      <c r="AB22" s="49"/>
      <c r="AE22" s="14"/>
      <c r="AF22" s="14"/>
    </row>
    <row r="23" spans="1:33" s="37" customFormat="1" ht="15.75" customHeight="1" x14ac:dyDescent="0.25">
      <c r="B23" s="61" t="s">
        <v>26</v>
      </c>
      <c r="C23" s="61"/>
      <c r="D23" s="61"/>
      <c r="E23" s="61"/>
      <c r="F23" s="61"/>
      <c r="G23" s="61"/>
      <c r="AA23" s="49"/>
      <c r="AB23" s="49"/>
      <c r="AE23" s="14"/>
      <c r="AF23" s="14"/>
    </row>
    <row r="24" spans="1:33" s="36" customFormat="1" ht="14.25" customHeight="1" x14ac:dyDescent="0.25">
      <c r="B24" s="15"/>
      <c r="C24" s="15"/>
      <c r="U24" s="68" t="s">
        <v>141</v>
      </c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0"/>
    </row>
    <row r="25" spans="1:33" s="36" customFormat="1" ht="15.75" customHeight="1" x14ac:dyDescent="0.25">
      <c r="A25" s="62" t="s">
        <v>16</v>
      </c>
      <c r="B25" s="62"/>
      <c r="C25" s="62"/>
      <c r="D25" s="62"/>
      <c r="G25" s="62" t="s">
        <v>17</v>
      </c>
      <c r="H25" s="62"/>
      <c r="I25" s="62"/>
      <c r="J25" s="62"/>
      <c r="K25" s="62"/>
      <c r="L25" s="62"/>
      <c r="M25" s="62"/>
      <c r="N25" s="62"/>
      <c r="O25" s="62"/>
      <c r="P25" s="19"/>
      <c r="Q25" s="19"/>
      <c r="R25" s="19"/>
      <c r="S25" s="19"/>
      <c r="T25" s="19"/>
      <c r="U25" s="19"/>
      <c r="V25" s="62" t="s">
        <v>21</v>
      </c>
      <c r="W25" s="62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3" s="36" customFormat="1" ht="15.75" customHeight="1" x14ac:dyDescent="0.25">
      <c r="V26" s="62" t="s">
        <v>18</v>
      </c>
      <c r="W26" s="62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3" s="36" customFormat="1" ht="4.5" customHeight="1" x14ac:dyDescent="0.25">
      <c r="AA27" s="50"/>
      <c r="AB27" s="50"/>
      <c r="AE27" s="35"/>
      <c r="AF27" s="35"/>
    </row>
    <row r="28" spans="1:33" s="36" customFormat="1" ht="14.25" x14ac:dyDescent="0.25">
      <c r="AA28" s="50"/>
      <c r="AB28" s="50"/>
      <c r="AE28" s="35"/>
      <c r="AF28" s="35"/>
    </row>
    <row r="29" spans="1:33" s="36" customFormat="1" ht="14.25" x14ac:dyDescent="0.25">
      <c r="AA29" s="50"/>
      <c r="AB29" s="50"/>
      <c r="AE29" s="35"/>
      <c r="AF29" s="35"/>
    </row>
    <row r="30" spans="1:33" s="36" customFormat="1" ht="14.25" x14ac:dyDescent="0.25">
      <c r="AA30" s="50"/>
      <c r="AB30" s="50"/>
      <c r="AE30" s="35"/>
      <c r="AF30" s="35"/>
    </row>
    <row r="31" spans="1:33" s="35" customFormat="1" ht="15.75" customHeight="1" x14ac:dyDescent="0.25">
      <c r="A31" s="67" t="s">
        <v>19</v>
      </c>
      <c r="B31" s="67"/>
      <c r="C31" s="67"/>
      <c r="D31" s="67"/>
      <c r="G31" s="67" t="s">
        <v>20</v>
      </c>
      <c r="H31" s="67"/>
      <c r="I31" s="67"/>
      <c r="J31" s="67"/>
      <c r="K31" s="67"/>
      <c r="L31" s="67"/>
      <c r="M31" s="67"/>
      <c r="N31" s="67"/>
      <c r="O31" s="67"/>
      <c r="P31" s="20"/>
      <c r="Q31" s="20"/>
      <c r="R31" s="20"/>
      <c r="S31" s="20"/>
      <c r="T31" s="20"/>
      <c r="U31" s="20"/>
      <c r="V31" s="67" t="s">
        <v>22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</sheetData>
  <mergeCells count="41">
    <mergeCell ref="B22:G22"/>
    <mergeCell ref="A20:D20"/>
    <mergeCell ref="B21:G21"/>
    <mergeCell ref="A8:D8"/>
    <mergeCell ref="J8:AF8"/>
    <mergeCell ref="A18:D18"/>
    <mergeCell ref="G18:H18"/>
    <mergeCell ref="J18:AF18"/>
    <mergeCell ref="A13:D13"/>
    <mergeCell ref="J13:AF13"/>
    <mergeCell ref="A31:D31"/>
    <mergeCell ref="G31:O31"/>
    <mergeCell ref="V31:AF31"/>
    <mergeCell ref="B23:G23"/>
    <mergeCell ref="U24:AF24"/>
    <mergeCell ref="A25:D25"/>
    <mergeCell ref="G25:O25"/>
    <mergeCell ref="V25:AF25"/>
    <mergeCell ref="V26:AF26"/>
    <mergeCell ref="A1:E1"/>
    <mergeCell ref="A2:E2"/>
    <mergeCell ref="F2:I2"/>
    <mergeCell ref="J2:U2"/>
    <mergeCell ref="Y2:AF2"/>
    <mergeCell ref="F1:AH1"/>
    <mergeCell ref="F3:AF3"/>
    <mergeCell ref="A5:A7"/>
    <mergeCell ref="B5:C7"/>
    <mergeCell ref="D5:D7"/>
    <mergeCell ref="E5:E7"/>
    <mergeCell ref="F5:F7"/>
    <mergeCell ref="G5:H7"/>
    <mergeCell ref="AE5:AE7"/>
    <mergeCell ref="AF5:AF7"/>
    <mergeCell ref="J6:K6"/>
    <mergeCell ref="L6:O6"/>
    <mergeCell ref="P6:S6"/>
    <mergeCell ref="T6:X6"/>
    <mergeCell ref="Y6:AB6"/>
    <mergeCell ref="J5:AD5"/>
    <mergeCell ref="AC6:AD6"/>
  </mergeCells>
  <printOptions horizontalCentered="1"/>
  <pageMargins left="0" right="0" top="0.78740157480314998" bottom="0" header="0.31496062992126" footer="0.31496062992126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31"/>
  <sheetViews>
    <sheetView showGridLines="0" tabSelected="1" view="pageBreakPreview" zoomScaleNormal="100" zoomScaleSheetLayoutView="100" workbookViewId="0">
      <selection activeCell="B22" sqref="B22:G22"/>
    </sheetView>
  </sheetViews>
  <sheetFormatPr defaultColWidth="9" defaultRowHeight="8.25" x14ac:dyDescent="0.15"/>
  <cols>
    <col min="1" max="1" width="3" style="16" customWidth="1"/>
    <col min="2" max="2" width="3.5546875" style="16" bestFit="1" customWidth="1"/>
    <col min="3" max="3" width="2.77734375" style="16" bestFit="1" customWidth="1"/>
    <col min="4" max="4" width="18.21875" style="16" bestFit="1" customWidth="1"/>
    <col min="5" max="6" width="2.6640625" style="16" bestFit="1" customWidth="1"/>
    <col min="7" max="7" width="11.77734375" style="16" bestFit="1" customWidth="1"/>
    <col min="8" max="8" width="5" style="16" bestFit="1" customWidth="1"/>
    <col min="9" max="9" width="10.44140625" style="16" customWidth="1"/>
    <col min="10" max="24" width="2.5546875" style="16" customWidth="1"/>
    <col min="25" max="30" width="2.5546875" style="17" customWidth="1"/>
    <col min="31" max="31" width="3.44140625" style="18" customWidth="1"/>
    <col min="32" max="32" width="3.6640625" style="18" bestFit="1" customWidth="1"/>
    <col min="33" max="33" width="9" style="16" bestFit="1" customWidth="1"/>
    <col min="34" max="16384" width="9" style="16"/>
  </cols>
  <sheetData>
    <row r="1" spans="1:34" s="1" customFormat="1" ht="14.25" customHeight="1" x14ac:dyDescent="0.2">
      <c r="A1" s="95" t="s">
        <v>0</v>
      </c>
      <c r="B1" s="95"/>
      <c r="C1" s="95"/>
      <c r="D1" s="95"/>
      <c r="E1" s="95"/>
      <c r="F1" s="94" t="s">
        <v>136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</row>
    <row r="2" spans="1:34" s="1" customFormat="1" ht="14.25" customHeight="1" x14ac:dyDescent="0.2">
      <c r="A2" s="96" t="s">
        <v>1</v>
      </c>
      <c r="B2" s="96"/>
      <c r="C2" s="96"/>
      <c r="D2" s="96"/>
      <c r="E2" s="96"/>
      <c r="F2" s="94" t="s">
        <v>33</v>
      </c>
      <c r="G2" s="94"/>
      <c r="H2" s="94"/>
      <c r="I2" s="94"/>
      <c r="J2" s="94" t="s">
        <v>35</v>
      </c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1" t="s">
        <v>28</v>
      </c>
      <c r="W2" s="47"/>
      <c r="X2" s="47"/>
      <c r="Y2" s="97" t="s">
        <v>29</v>
      </c>
      <c r="Z2" s="97"/>
      <c r="AA2" s="97"/>
      <c r="AB2" s="97"/>
      <c r="AC2" s="97"/>
      <c r="AD2" s="97"/>
      <c r="AE2" s="97"/>
      <c r="AF2" s="97"/>
      <c r="AG2" s="31"/>
    </row>
    <row r="3" spans="1:34" s="1" customFormat="1" ht="14.25" customHeight="1" x14ac:dyDescent="0.2">
      <c r="A3" s="35"/>
      <c r="B3" s="35"/>
      <c r="C3" s="35"/>
      <c r="D3" s="35"/>
      <c r="E3" s="35"/>
      <c r="F3" s="94" t="s">
        <v>53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</row>
    <row r="4" spans="1:34" s="5" customFormat="1" ht="7.5" customHeight="1" x14ac:dyDescent="0.2">
      <c r="A4" s="2"/>
      <c r="B4" s="2"/>
      <c r="C4" s="2"/>
      <c r="D4" s="2"/>
      <c r="E4" s="2"/>
      <c r="F4" s="2"/>
      <c r="G4" s="2"/>
      <c r="H4" s="2"/>
      <c r="I4" s="3"/>
      <c r="J4" s="3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2"/>
      <c r="AF4" s="2"/>
    </row>
    <row r="5" spans="1:34" s="6" customFormat="1" ht="18.75" customHeight="1" x14ac:dyDescent="0.25">
      <c r="A5" s="87" t="s">
        <v>2</v>
      </c>
      <c r="B5" s="88" t="s">
        <v>31</v>
      </c>
      <c r="C5" s="89"/>
      <c r="D5" s="80" t="s">
        <v>3</v>
      </c>
      <c r="E5" s="80" t="s">
        <v>4</v>
      </c>
      <c r="F5" s="80" t="s">
        <v>23</v>
      </c>
      <c r="G5" s="88" t="s">
        <v>5</v>
      </c>
      <c r="H5" s="89"/>
      <c r="I5" s="34" t="s">
        <v>6</v>
      </c>
      <c r="J5" s="85">
        <v>2024</v>
      </c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72" t="s">
        <v>7</v>
      </c>
      <c r="AF5" s="72" t="s">
        <v>8</v>
      </c>
    </row>
    <row r="6" spans="1:34" s="6" customFormat="1" ht="18.75" customHeight="1" x14ac:dyDescent="0.25">
      <c r="A6" s="87"/>
      <c r="B6" s="90"/>
      <c r="C6" s="91"/>
      <c r="D6" s="81"/>
      <c r="E6" s="81"/>
      <c r="F6" s="81"/>
      <c r="G6" s="90"/>
      <c r="H6" s="91"/>
      <c r="I6" s="34" t="s">
        <v>9</v>
      </c>
      <c r="J6" s="86">
        <v>2</v>
      </c>
      <c r="K6" s="86"/>
      <c r="L6" s="86">
        <v>3</v>
      </c>
      <c r="M6" s="86"/>
      <c r="N6" s="86"/>
      <c r="O6" s="86"/>
      <c r="P6" s="86">
        <v>4</v>
      </c>
      <c r="Q6" s="86"/>
      <c r="R6" s="86"/>
      <c r="S6" s="86"/>
      <c r="T6" s="86">
        <v>5</v>
      </c>
      <c r="U6" s="86"/>
      <c r="V6" s="86"/>
      <c r="W6" s="86"/>
      <c r="X6" s="86"/>
      <c r="Y6" s="86">
        <v>6</v>
      </c>
      <c r="Z6" s="86"/>
      <c r="AA6" s="86"/>
      <c r="AB6" s="86"/>
      <c r="AC6" s="85">
        <v>7</v>
      </c>
      <c r="AD6" s="85"/>
      <c r="AE6" s="73"/>
      <c r="AF6" s="73"/>
    </row>
    <row r="7" spans="1:34" s="6" customFormat="1" ht="18.75" customHeight="1" x14ac:dyDescent="0.25">
      <c r="A7" s="87"/>
      <c r="B7" s="92"/>
      <c r="C7" s="93"/>
      <c r="D7" s="82"/>
      <c r="E7" s="82"/>
      <c r="F7" s="82"/>
      <c r="G7" s="92"/>
      <c r="H7" s="93"/>
      <c r="I7" s="34" t="s">
        <v>10</v>
      </c>
      <c r="J7" s="33">
        <v>45313</v>
      </c>
      <c r="K7" s="33">
        <f>J7+7</f>
        <v>45320</v>
      </c>
      <c r="L7" s="33">
        <f t="shared" ref="L7:AD7" si="0">K7+7</f>
        <v>45327</v>
      </c>
      <c r="M7" s="33">
        <f t="shared" si="0"/>
        <v>45334</v>
      </c>
      <c r="N7" s="33">
        <f t="shared" si="0"/>
        <v>45341</v>
      </c>
      <c r="O7" s="33">
        <f t="shared" si="0"/>
        <v>45348</v>
      </c>
      <c r="P7" s="33">
        <f t="shared" si="0"/>
        <v>45355</v>
      </c>
      <c r="Q7" s="33">
        <f t="shared" si="0"/>
        <v>45362</v>
      </c>
      <c r="R7" s="33">
        <f t="shared" si="0"/>
        <v>45369</v>
      </c>
      <c r="S7" s="33">
        <f t="shared" si="0"/>
        <v>45376</v>
      </c>
      <c r="T7" s="33">
        <f t="shared" si="0"/>
        <v>45383</v>
      </c>
      <c r="U7" s="33">
        <f t="shared" si="0"/>
        <v>45390</v>
      </c>
      <c r="V7" s="33">
        <f t="shared" si="0"/>
        <v>45397</v>
      </c>
      <c r="W7" s="33">
        <f t="shared" si="0"/>
        <v>45404</v>
      </c>
      <c r="X7" s="33">
        <f t="shared" si="0"/>
        <v>45411</v>
      </c>
      <c r="Y7" s="33">
        <f t="shared" si="0"/>
        <v>45418</v>
      </c>
      <c r="Z7" s="33">
        <f t="shared" si="0"/>
        <v>45425</v>
      </c>
      <c r="AA7" s="33">
        <f t="shared" si="0"/>
        <v>45432</v>
      </c>
      <c r="AB7" s="33">
        <f t="shared" si="0"/>
        <v>45439</v>
      </c>
      <c r="AC7" s="33">
        <f t="shared" si="0"/>
        <v>45446</v>
      </c>
      <c r="AD7" s="33">
        <f t="shared" si="0"/>
        <v>45453</v>
      </c>
      <c r="AE7" s="74"/>
      <c r="AF7" s="74"/>
    </row>
    <row r="8" spans="1:34" s="8" customFormat="1" ht="21" customHeight="1" x14ac:dyDescent="0.25">
      <c r="A8" s="75" t="s">
        <v>57</v>
      </c>
      <c r="B8" s="76"/>
      <c r="C8" s="76"/>
      <c r="D8" s="76"/>
      <c r="E8" s="7"/>
      <c r="F8" s="7"/>
      <c r="G8" s="7"/>
      <c r="H8" s="7"/>
      <c r="I8" s="7"/>
      <c r="J8" s="77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9"/>
    </row>
    <row r="9" spans="1:34" s="8" customFormat="1" ht="23.25" customHeight="1" x14ac:dyDescent="0.25">
      <c r="A9" s="40">
        <v>1</v>
      </c>
      <c r="B9" s="43" t="s">
        <v>37</v>
      </c>
      <c r="C9" s="46">
        <v>356</v>
      </c>
      <c r="D9" s="45" t="s">
        <v>127</v>
      </c>
      <c r="E9" s="25">
        <v>2</v>
      </c>
      <c r="F9" s="26">
        <v>33</v>
      </c>
      <c r="G9" s="41" t="s">
        <v>77</v>
      </c>
      <c r="H9" s="42" t="s">
        <v>51</v>
      </c>
      <c r="I9" s="27" t="s">
        <v>38</v>
      </c>
      <c r="J9" s="10" t="s">
        <v>11</v>
      </c>
      <c r="K9" s="10" t="s">
        <v>11</v>
      </c>
      <c r="L9" s="10" t="s">
        <v>11</v>
      </c>
      <c r="M9" s="10" t="s">
        <v>11</v>
      </c>
      <c r="N9" s="10" t="s">
        <v>11</v>
      </c>
      <c r="O9" s="10" t="s">
        <v>11</v>
      </c>
      <c r="P9" s="10" t="s">
        <v>11</v>
      </c>
      <c r="Q9" s="10" t="s">
        <v>11</v>
      </c>
      <c r="R9" s="10" t="s">
        <v>12</v>
      </c>
      <c r="S9" s="10" t="s">
        <v>13</v>
      </c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>
        <v>4</v>
      </c>
      <c r="AF9" s="9"/>
    </row>
    <row r="10" spans="1:34" s="8" customFormat="1" ht="23.25" customHeight="1" x14ac:dyDescent="0.25">
      <c r="A10" s="40">
        <v>2</v>
      </c>
      <c r="B10" s="43" t="s">
        <v>37</v>
      </c>
      <c r="C10" s="46">
        <v>357</v>
      </c>
      <c r="D10" s="45" t="s">
        <v>128</v>
      </c>
      <c r="E10" s="25">
        <v>2</v>
      </c>
      <c r="F10" s="26">
        <v>33</v>
      </c>
      <c r="G10" s="41" t="s">
        <v>119</v>
      </c>
      <c r="H10" s="42" t="s">
        <v>50</v>
      </c>
      <c r="I10" s="27" t="s">
        <v>38</v>
      </c>
      <c r="J10" s="10" t="s">
        <v>11</v>
      </c>
      <c r="K10" s="10" t="s">
        <v>11</v>
      </c>
      <c r="L10" s="10" t="s">
        <v>11</v>
      </c>
      <c r="M10" s="10" t="s">
        <v>11</v>
      </c>
      <c r="N10" s="10" t="s">
        <v>11</v>
      </c>
      <c r="O10" s="10" t="s">
        <v>11</v>
      </c>
      <c r="P10" s="10" t="s">
        <v>11</v>
      </c>
      <c r="Q10" s="10" t="s">
        <v>11</v>
      </c>
      <c r="R10" s="10" t="s">
        <v>12</v>
      </c>
      <c r="S10" s="10" t="s">
        <v>13</v>
      </c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>
        <v>4</v>
      </c>
      <c r="AF10" s="9"/>
    </row>
    <row r="11" spans="1:34" s="8" customFormat="1" ht="23.25" customHeight="1" x14ac:dyDescent="0.25">
      <c r="A11" s="40">
        <v>3</v>
      </c>
      <c r="B11" s="43" t="s">
        <v>37</v>
      </c>
      <c r="C11" s="46">
        <v>358</v>
      </c>
      <c r="D11" s="45" t="s">
        <v>129</v>
      </c>
      <c r="E11" s="25">
        <v>2</v>
      </c>
      <c r="F11" s="26">
        <v>33</v>
      </c>
      <c r="G11" s="41" t="s">
        <v>120</v>
      </c>
      <c r="H11" s="42" t="s">
        <v>51</v>
      </c>
      <c r="I11" s="27" t="s">
        <v>38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12</v>
      </c>
      <c r="S11" s="10" t="s">
        <v>13</v>
      </c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>
        <v>4</v>
      </c>
      <c r="AF11" s="9"/>
    </row>
    <row r="12" spans="1:34" s="8" customFormat="1" ht="23.25" customHeight="1" x14ac:dyDescent="0.25">
      <c r="A12" s="40">
        <v>4</v>
      </c>
      <c r="B12" s="43" t="s">
        <v>37</v>
      </c>
      <c r="C12" s="46">
        <v>359</v>
      </c>
      <c r="D12" s="45" t="s">
        <v>130</v>
      </c>
      <c r="E12" s="25">
        <v>2</v>
      </c>
      <c r="F12" s="26">
        <v>33</v>
      </c>
      <c r="G12" s="41" t="s">
        <v>132</v>
      </c>
      <c r="H12" s="42" t="s">
        <v>133</v>
      </c>
      <c r="I12" s="27" t="s">
        <v>38</v>
      </c>
      <c r="J12" s="10" t="s">
        <v>11</v>
      </c>
      <c r="K12" s="10" t="s">
        <v>11</v>
      </c>
      <c r="L12" s="10" t="s">
        <v>11</v>
      </c>
      <c r="M12" s="10" t="s">
        <v>11</v>
      </c>
      <c r="N12" s="10" t="s">
        <v>11</v>
      </c>
      <c r="O12" s="10" t="s">
        <v>11</v>
      </c>
      <c r="P12" s="10" t="s">
        <v>11</v>
      </c>
      <c r="Q12" s="10" t="s">
        <v>11</v>
      </c>
      <c r="R12" s="10" t="s">
        <v>12</v>
      </c>
      <c r="S12" s="10" t="s">
        <v>13</v>
      </c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>
        <v>4</v>
      </c>
      <c r="AF12" s="9"/>
    </row>
    <row r="13" spans="1:34" s="8" customFormat="1" ht="23.25" customHeight="1" x14ac:dyDescent="0.25">
      <c r="A13" s="99" t="s">
        <v>56</v>
      </c>
      <c r="B13" s="100"/>
      <c r="C13" s="100"/>
      <c r="D13" s="100"/>
      <c r="E13" s="29"/>
      <c r="F13" s="29"/>
      <c r="G13" s="39"/>
      <c r="H13" s="39"/>
      <c r="I13" s="30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9"/>
    </row>
    <row r="14" spans="1:34" s="8" customFormat="1" ht="23.25" customHeight="1" x14ac:dyDescent="0.25">
      <c r="A14" s="40">
        <v>5</v>
      </c>
      <c r="B14" s="43" t="s">
        <v>37</v>
      </c>
      <c r="C14" s="46">
        <v>319</v>
      </c>
      <c r="D14" s="45" t="s">
        <v>124</v>
      </c>
      <c r="E14" s="25">
        <v>2</v>
      </c>
      <c r="F14" s="26">
        <v>33</v>
      </c>
      <c r="G14" s="41" t="s">
        <v>125</v>
      </c>
      <c r="H14" s="42" t="s">
        <v>126</v>
      </c>
      <c r="I14" s="27" t="s">
        <v>38</v>
      </c>
      <c r="J14" s="9"/>
      <c r="K14" s="9"/>
      <c r="L14" s="9"/>
      <c r="M14" s="9"/>
      <c r="N14" s="9"/>
      <c r="O14" s="10"/>
      <c r="P14" s="10"/>
      <c r="Q14" s="10"/>
      <c r="R14" s="10"/>
      <c r="S14" s="10"/>
      <c r="T14" s="10"/>
      <c r="U14" s="10" t="s">
        <v>11</v>
      </c>
      <c r="V14" s="10" t="s">
        <v>11</v>
      </c>
      <c r="W14" s="10" t="s">
        <v>11</v>
      </c>
      <c r="X14" s="10" t="s">
        <v>11</v>
      </c>
      <c r="Y14" s="10" t="s">
        <v>11</v>
      </c>
      <c r="Z14" s="10" t="s">
        <v>11</v>
      </c>
      <c r="AA14" s="10" t="s">
        <v>11</v>
      </c>
      <c r="AB14" s="10" t="s">
        <v>11</v>
      </c>
      <c r="AC14" s="10" t="s">
        <v>12</v>
      </c>
      <c r="AD14" s="10" t="s">
        <v>13</v>
      </c>
      <c r="AE14" s="10">
        <v>4</v>
      </c>
      <c r="AF14" s="9"/>
    </row>
    <row r="15" spans="1:34" s="8" customFormat="1" ht="23.25" customHeight="1" x14ac:dyDescent="0.25">
      <c r="A15" s="40">
        <v>6</v>
      </c>
      <c r="B15" s="43" t="s">
        <v>37</v>
      </c>
      <c r="C15" s="46">
        <v>373</v>
      </c>
      <c r="D15" s="45" t="s">
        <v>131</v>
      </c>
      <c r="E15" s="25">
        <v>2</v>
      </c>
      <c r="F15" s="26">
        <v>33</v>
      </c>
      <c r="G15" s="41" t="s">
        <v>121</v>
      </c>
      <c r="H15" s="42" t="s">
        <v>52</v>
      </c>
      <c r="I15" s="27" t="s">
        <v>38</v>
      </c>
      <c r="J15" s="9"/>
      <c r="K15" s="9"/>
      <c r="L15" s="9"/>
      <c r="M15" s="9"/>
      <c r="N15" s="9"/>
      <c r="O15" s="10"/>
      <c r="P15" s="10"/>
      <c r="Q15" s="10"/>
      <c r="R15" s="10"/>
      <c r="S15" s="10"/>
      <c r="T15" s="10"/>
      <c r="U15" s="10" t="s">
        <v>11</v>
      </c>
      <c r="V15" s="10" t="s">
        <v>11</v>
      </c>
      <c r="W15" s="10" t="s">
        <v>11</v>
      </c>
      <c r="X15" s="10" t="s">
        <v>11</v>
      </c>
      <c r="Y15" s="10" t="s">
        <v>11</v>
      </c>
      <c r="Z15" s="10" t="s">
        <v>11</v>
      </c>
      <c r="AA15" s="10" t="s">
        <v>11</v>
      </c>
      <c r="AB15" s="10" t="s">
        <v>11</v>
      </c>
      <c r="AC15" s="10" t="s">
        <v>12</v>
      </c>
      <c r="AD15" s="10" t="s">
        <v>13</v>
      </c>
      <c r="AE15" s="10">
        <v>4</v>
      </c>
      <c r="AF15" s="9"/>
    </row>
    <row r="16" spans="1:34" s="8" customFormat="1" ht="23.25" customHeight="1" x14ac:dyDescent="0.25">
      <c r="A16" s="40">
        <v>7</v>
      </c>
      <c r="B16" s="43" t="s">
        <v>37</v>
      </c>
      <c r="C16" s="46">
        <v>427</v>
      </c>
      <c r="D16" s="45" t="s">
        <v>135</v>
      </c>
      <c r="E16" s="25">
        <v>2</v>
      </c>
      <c r="F16" s="26">
        <v>33</v>
      </c>
      <c r="G16" s="41" t="s">
        <v>132</v>
      </c>
      <c r="H16" s="42" t="s">
        <v>133</v>
      </c>
      <c r="I16" s="27" t="s">
        <v>38</v>
      </c>
      <c r="J16" s="9"/>
      <c r="K16" s="9"/>
      <c r="L16" s="9"/>
      <c r="M16" s="9"/>
      <c r="N16" s="9"/>
      <c r="O16" s="10"/>
      <c r="P16" s="10"/>
      <c r="Q16" s="10"/>
      <c r="R16" s="10"/>
      <c r="S16" s="10"/>
      <c r="T16" s="10"/>
      <c r="U16" s="10" t="s">
        <v>11</v>
      </c>
      <c r="V16" s="10" t="s">
        <v>11</v>
      </c>
      <c r="W16" s="10" t="s">
        <v>11</v>
      </c>
      <c r="X16" s="10" t="s">
        <v>11</v>
      </c>
      <c r="Y16" s="10" t="s">
        <v>11</v>
      </c>
      <c r="Z16" s="10" t="s">
        <v>11</v>
      </c>
      <c r="AA16" s="10" t="s">
        <v>11</v>
      </c>
      <c r="AB16" s="10" t="s">
        <v>11</v>
      </c>
      <c r="AC16" s="10" t="s">
        <v>12</v>
      </c>
      <c r="AD16" s="10" t="s">
        <v>13</v>
      </c>
      <c r="AE16" s="10">
        <v>4</v>
      </c>
      <c r="AF16" s="9"/>
    </row>
    <row r="17" spans="1:32" s="8" customFormat="1" ht="23.25" customHeight="1" x14ac:dyDescent="0.25">
      <c r="A17" s="40">
        <v>8</v>
      </c>
      <c r="B17" s="43" t="s">
        <v>37</v>
      </c>
      <c r="C17" s="46">
        <v>383</v>
      </c>
      <c r="D17" s="45" t="s">
        <v>134</v>
      </c>
      <c r="E17" s="25">
        <v>2</v>
      </c>
      <c r="F17" s="26">
        <v>33</v>
      </c>
      <c r="G17" s="41" t="s">
        <v>122</v>
      </c>
      <c r="H17" s="42" t="s">
        <v>123</v>
      </c>
      <c r="I17" s="27" t="s">
        <v>38</v>
      </c>
      <c r="J17" s="9"/>
      <c r="K17" s="9"/>
      <c r="L17" s="9"/>
      <c r="M17" s="9"/>
      <c r="N17" s="9"/>
      <c r="O17" s="10"/>
      <c r="P17" s="10"/>
      <c r="Q17" s="10"/>
      <c r="R17" s="10"/>
      <c r="S17" s="10"/>
      <c r="T17" s="10"/>
      <c r="U17" s="10" t="s">
        <v>11</v>
      </c>
      <c r="V17" s="10" t="s">
        <v>11</v>
      </c>
      <c r="W17" s="10" t="s">
        <v>11</v>
      </c>
      <c r="X17" s="10" t="s">
        <v>11</v>
      </c>
      <c r="Y17" s="10" t="s">
        <v>11</v>
      </c>
      <c r="Z17" s="10" t="s">
        <v>11</v>
      </c>
      <c r="AA17" s="10" t="s">
        <v>11</v>
      </c>
      <c r="AB17" s="10" t="s">
        <v>11</v>
      </c>
      <c r="AC17" s="10" t="s">
        <v>12</v>
      </c>
      <c r="AD17" s="10" t="s">
        <v>13</v>
      </c>
      <c r="AE17" s="10">
        <v>4</v>
      </c>
      <c r="AF17" s="9"/>
    </row>
    <row r="18" spans="1:32" s="6" customFormat="1" ht="23.25" customHeight="1" x14ac:dyDescent="0.25">
      <c r="A18" s="63" t="s">
        <v>14</v>
      </c>
      <c r="B18" s="63"/>
      <c r="C18" s="63"/>
      <c r="D18" s="63"/>
      <c r="E18" s="11">
        <f>SUM(E9:E17)</f>
        <v>16</v>
      </c>
      <c r="F18" s="38"/>
      <c r="G18" s="64">
        <f>E18*280000</f>
        <v>4480000</v>
      </c>
      <c r="H18" s="65"/>
      <c r="I18" s="38"/>
      <c r="J18" s="69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1"/>
    </row>
    <row r="19" spans="1:32" ht="3" customHeight="1" x14ac:dyDescent="0.15"/>
    <row r="20" spans="1:32" s="12" customFormat="1" ht="15.75" customHeight="1" x14ac:dyDescent="0.2">
      <c r="A20" s="66" t="s">
        <v>15</v>
      </c>
      <c r="B20" s="66"/>
      <c r="C20" s="66"/>
      <c r="D20" s="66"/>
      <c r="Y20" s="37"/>
      <c r="Z20" s="37"/>
      <c r="AA20" s="49"/>
      <c r="AB20" s="49"/>
      <c r="AC20" s="37"/>
      <c r="AD20" s="37"/>
      <c r="AE20" s="13"/>
      <c r="AF20" s="13"/>
    </row>
    <row r="21" spans="1:32" s="12" customFormat="1" ht="15.75" customHeight="1" x14ac:dyDescent="0.2">
      <c r="B21" s="61" t="s">
        <v>24</v>
      </c>
      <c r="C21" s="61"/>
      <c r="D21" s="61"/>
      <c r="E21" s="61"/>
      <c r="F21" s="61"/>
      <c r="G21" s="61"/>
      <c r="H21" s="37"/>
      <c r="Y21" s="37"/>
      <c r="Z21" s="37"/>
      <c r="AA21" s="49"/>
      <c r="AB21" s="49"/>
      <c r="AC21" s="37"/>
      <c r="AD21" s="37"/>
      <c r="AE21" s="13"/>
      <c r="AF21" s="13"/>
    </row>
    <row r="22" spans="1:32" s="37" customFormat="1" ht="15.75" customHeight="1" x14ac:dyDescent="0.25">
      <c r="B22" s="61" t="s">
        <v>25</v>
      </c>
      <c r="C22" s="61"/>
      <c r="D22" s="61"/>
      <c r="E22" s="61"/>
      <c r="F22" s="61"/>
      <c r="G22" s="61"/>
      <c r="AA22" s="49"/>
      <c r="AB22" s="49"/>
      <c r="AE22" s="14"/>
      <c r="AF22" s="14"/>
    </row>
    <row r="23" spans="1:32" s="37" customFormat="1" ht="15.75" customHeight="1" x14ac:dyDescent="0.25">
      <c r="B23" s="61" t="s">
        <v>26</v>
      </c>
      <c r="C23" s="61"/>
      <c r="D23" s="61"/>
      <c r="E23" s="61"/>
      <c r="F23" s="61"/>
      <c r="G23" s="61"/>
      <c r="AA23" s="49"/>
      <c r="AB23" s="49"/>
      <c r="AE23" s="14"/>
      <c r="AF23" s="14"/>
    </row>
    <row r="24" spans="1:32" s="36" customFormat="1" ht="14.25" customHeight="1" x14ac:dyDescent="0.25">
      <c r="B24" s="15"/>
      <c r="C24" s="15"/>
      <c r="T24" s="68" t="s">
        <v>141</v>
      </c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</row>
    <row r="25" spans="1:32" s="36" customFormat="1" ht="15.75" customHeight="1" x14ac:dyDescent="0.25">
      <c r="A25" s="62" t="s">
        <v>16</v>
      </c>
      <c r="B25" s="62"/>
      <c r="C25" s="62"/>
      <c r="D25" s="62"/>
      <c r="G25" s="62" t="s">
        <v>17</v>
      </c>
      <c r="H25" s="62"/>
      <c r="I25" s="62"/>
      <c r="J25" s="62"/>
      <c r="K25" s="62"/>
      <c r="L25" s="62"/>
      <c r="M25" s="62"/>
      <c r="N25" s="62"/>
      <c r="O25" s="62"/>
      <c r="P25" s="19"/>
      <c r="Q25" s="19"/>
      <c r="R25" s="19"/>
      <c r="S25" s="19"/>
      <c r="T25" s="19"/>
      <c r="U25" s="19"/>
      <c r="V25" s="62" t="s">
        <v>21</v>
      </c>
      <c r="W25" s="62"/>
      <c r="X25" s="62"/>
      <c r="Y25" s="62"/>
      <c r="Z25" s="62"/>
      <c r="AA25" s="62"/>
      <c r="AB25" s="62"/>
      <c r="AC25" s="62"/>
      <c r="AD25" s="62"/>
      <c r="AE25" s="62"/>
      <c r="AF25" s="62"/>
    </row>
    <row r="26" spans="1:32" s="36" customFormat="1" ht="15.75" customHeight="1" x14ac:dyDescent="0.25">
      <c r="V26" s="62" t="s">
        <v>18</v>
      </c>
      <c r="W26" s="62"/>
      <c r="X26" s="62"/>
      <c r="Y26" s="62"/>
      <c r="Z26" s="62"/>
      <c r="AA26" s="62"/>
      <c r="AB26" s="62"/>
      <c r="AC26" s="62"/>
      <c r="AD26" s="62"/>
      <c r="AE26" s="62"/>
      <c r="AF26" s="62"/>
    </row>
    <row r="27" spans="1:32" s="36" customFormat="1" ht="4.5" customHeight="1" x14ac:dyDescent="0.25">
      <c r="AA27" s="50"/>
      <c r="AB27" s="50"/>
      <c r="AE27" s="35"/>
      <c r="AF27" s="35"/>
    </row>
    <row r="28" spans="1:32" s="36" customFormat="1" ht="14.25" x14ac:dyDescent="0.25">
      <c r="AA28" s="50"/>
      <c r="AB28" s="50"/>
      <c r="AE28" s="35"/>
      <c r="AF28" s="35"/>
    </row>
    <row r="29" spans="1:32" s="36" customFormat="1" ht="14.25" x14ac:dyDescent="0.25">
      <c r="AA29" s="50"/>
      <c r="AB29" s="50"/>
      <c r="AE29" s="35"/>
      <c r="AF29" s="35"/>
    </row>
    <row r="30" spans="1:32" s="36" customFormat="1" ht="14.25" x14ac:dyDescent="0.25">
      <c r="AA30" s="50"/>
      <c r="AB30" s="50"/>
      <c r="AE30" s="35"/>
      <c r="AF30" s="35"/>
    </row>
    <row r="31" spans="1:32" s="35" customFormat="1" ht="15.75" customHeight="1" x14ac:dyDescent="0.25">
      <c r="A31" s="67" t="s">
        <v>19</v>
      </c>
      <c r="B31" s="67"/>
      <c r="C31" s="67"/>
      <c r="D31" s="67"/>
      <c r="G31" s="67" t="s">
        <v>20</v>
      </c>
      <c r="H31" s="67"/>
      <c r="I31" s="67"/>
      <c r="J31" s="67"/>
      <c r="K31" s="67"/>
      <c r="L31" s="67"/>
      <c r="M31" s="67"/>
      <c r="N31" s="67"/>
      <c r="O31" s="67"/>
      <c r="P31" s="20"/>
      <c r="Q31" s="20"/>
      <c r="R31" s="20"/>
      <c r="S31" s="20"/>
      <c r="T31" s="20"/>
      <c r="U31" s="20"/>
      <c r="V31" s="67" t="s">
        <v>22</v>
      </c>
      <c r="W31" s="67"/>
      <c r="X31" s="67"/>
      <c r="Y31" s="67"/>
      <c r="Z31" s="67"/>
      <c r="AA31" s="67"/>
      <c r="AB31" s="67"/>
      <c r="AC31" s="67"/>
      <c r="AD31" s="67"/>
      <c r="AE31" s="67"/>
      <c r="AF31" s="67"/>
    </row>
  </sheetData>
  <mergeCells count="41">
    <mergeCell ref="B22:G22"/>
    <mergeCell ref="A8:D8"/>
    <mergeCell ref="J8:AF8"/>
    <mergeCell ref="A13:D13"/>
    <mergeCell ref="J13:AF13"/>
    <mergeCell ref="A18:D18"/>
    <mergeCell ref="G18:H18"/>
    <mergeCell ref="J18:AF18"/>
    <mergeCell ref="A20:D20"/>
    <mergeCell ref="B21:G21"/>
    <mergeCell ref="A31:D31"/>
    <mergeCell ref="G31:O31"/>
    <mergeCell ref="V31:AF31"/>
    <mergeCell ref="B23:G23"/>
    <mergeCell ref="A25:D25"/>
    <mergeCell ref="G25:O25"/>
    <mergeCell ref="V25:AF25"/>
    <mergeCell ref="V26:AF26"/>
    <mergeCell ref="T24:AF24"/>
    <mergeCell ref="AF5:AF7"/>
    <mergeCell ref="J5:AD5"/>
    <mergeCell ref="J6:K6"/>
    <mergeCell ref="L6:O6"/>
    <mergeCell ref="P6:S6"/>
    <mergeCell ref="T6:X6"/>
    <mergeCell ref="Y6:AB6"/>
    <mergeCell ref="AC6:AD6"/>
    <mergeCell ref="A1:E1"/>
    <mergeCell ref="A2:E2"/>
    <mergeCell ref="F2:I2"/>
    <mergeCell ref="F3:AF3"/>
    <mergeCell ref="J2:U2"/>
    <mergeCell ref="Y2:AF2"/>
    <mergeCell ref="F1:AH1"/>
    <mergeCell ref="G5:H7"/>
    <mergeCell ref="AE5:AE7"/>
    <mergeCell ref="A5:A7"/>
    <mergeCell ref="B5:C7"/>
    <mergeCell ref="D5:D7"/>
    <mergeCell ref="E5:E7"/>
    <mergeCell ref="F5:F7"/>
  </mergeCells>
  <printOptions horizontalCentered="1"/>
  <pageMargins left="0" right="0" top="0.78740157480314998" bottom="0" header="0.31496062992126" footer="0.31496062992126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QTH_T</vt:lpstr>
      <vt:lpstr>2. XDD_T</vt:lpstr>
      <vt:lpstr>3. VLK_T</vt:lpstr>
      <vt:lpstr>4. NNA_T</vt:lpstr>
      <vt:lpstr>'1. QTH_T'!Print_Area</vt:lpstr>
      <vt:lpstr>'2. XDD_T'!Print_Area</vt:lpstr>
      <vt:lpstr>'3. VLK_T'!Print_Area</vt:lpstr>
      <vt:lpstr>'4. NNA_T'!Print_Area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Windows User</cp:lastModifiedBy>
  <cp:lastPrinted>2023-10-30T08:46:21Z</cp:lastPrinted>
  <dcterms:created xsi:type="dcterms:W3CDTF">2020-10-08T06:30:30Z</dcterms:created>
  <dcterms:modified xsi:type="dcterms:W3CDTF">2024-02-22T00:46:58Z</dcterms:modified>
</cp:coreProperties>
</file>