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 tabRatio="816" activeTab="1"/>
  </bookViews>
  <sheets>
    <sheet name="1. TPM_T" sheetId="11" r:id="rId1"/>
    <sheet name="2. XDD_T" sheetId="16" r:id="rId2"/>
    <sheet name="3. VLK_T" sheetId="15" r:id="rId3"/>
    <sheet name="4. QTH_T" sheetId="14" r:id="rId4"/>
    <sheet name="5. KTH_T" sheetId="17" r:id="rId5"/>
    <sheet name="6. NNA_T" sheetId="18" r:id="rId6"/>
  </sheets>
  <definedNames>
    <definedName name="_xlnm.Print_Area" localSheetId="1">'2. XDD_T'!$A$1:$AF$35</definedName>
  </definedNames>
  <calcPr calcId="162913"/>
</workbook>
</file>

<file path=xl/calcChain.xml><?xml version="1.0" encoding="utf-8"?>
<calcChain xmlns="http://schemas.openxmlformats.org/spreadsheetml/2006/main">
  <c r="K9" i="18" l="1"/>
  <c r="L9" i="18" s="1"/>
  <c r="M9" i="18" s="1"/>
  <c r="N9" i="18" s="1"/>
  <c r="O9" i="18" s="1"/>
  <c r="P9" i="18" s="1"/>
  <c r="Q9" i="18" s="1"/>
  <c r="R9" i="18" s="1"/>
  <c r="S9" i="18" s="1"/>
  <c r="T9" i="18" s="1"/>
  <c r="U9" i="18" s="1"/>
  <c r="V9" i="18" s="1"/>
  <c r="W9" i="18" s="1"/>
  <c r="X9" i="18" s="1"/>
  <c r="Y9" i="18" s="1"/>
  <c r="Z9" i="18" s="1"/>
  <c r="AA9" i="18" s="1"/>
  <c r="AB9" i="18" s="1"/>
  <c r="AC9" i="18" s="1"/>
  <c r="AD9" i="18" s="1"/>
  <c r="K9" i="17" l="1"/>
  <c r="L9" i="17" s="1"/>
  <c r="M9" i="17" s="1"/>
  <c r="N9" i="17" s="1"/>
  <c r="O9" i="17" s="1"/>
  <c r="P9" i="17" s="1"/>
  <c r="Q9" i="17" s="1"/>
  <c r="R9" i="17" s="1"/>
  <c r="S9" i="17" s="1"/>
  <c r="T9" i="17" s="1"/>
  <c r="U9" i="17" s="1"/>
  <c r="V9" i="17" s="1"/>
  <c r="W9" i="17" s="1"/>
  <c r="X9" i="17" s="1"/>
  <c r="Y9" i="17" s="1"/>
  <c r="Z9" i="17" s="1"/>
  <c r="AA9" i="17" s="1"/>
  <c r="AB9" i="17" s="1"/>
  <c r="AC9" i="17" s="1"/>
  <c r="AD9" i="17" s="1"/>
  <c r="K9" i="14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Z9" i="14" s="1"/>
  <c r="AA9" i="14" s="1"/>
  <c r="AB9" i="14" s="1"/>
  <c r="AC9" i="14" s="1"/>
  <c r="AD9" i="14" s="1"/>
  <c r="K9" i="15"/>
  <c r="L9" i="15" s="1"/>
  <c r="M9" i="15" s="1"/>
  <c r="N9" i="15" s="1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E19" i="18" l="1"/>
  <c r="K9" i="16" l="1"/>
  <c r="L9" i="16" s="1"/>
  <c r="M9" i="16" s="1"/>
  <c r="N9" i="16" s="1"/>
  <c r="O9" i="16" s="1"/>
  <c r="P9" i="16" s="1"/>
  <c r="Q9" i="16" s="1"/>
  <c r="R9" i="16" s="1"/>
  <c r="S9" i="16" s="1"/>
  <c r="T9" i="16" s="1"/>
  <c r="U9" i="16" s="1"/>
  <c r="V9" i="16" s="1"/>
  <c r="W9" i="16" s="1"/>
  <c r="X9" i="16" s="1"/>
  <c r="Y9" i="16" s="1"/>
  <c r="Z9" i="16" s="1"/>
  <c r="AA9" i="16" s="1"/>
  <c r="AB9" i="16" s="1"/>
  <c r="AC9" i="16" s="1"/>
  <c r="AD9" i="16" s="1"/>
  <c r="K9" i="11" l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E19" i="11" l="1"/>
  <c r="G19" i="18" l="1"/>
  <c r="E19" i="17"/>
  <c r="G19" i="17" s="1"/>
  <c r="E22" i="16"/>
  <c r="G22" i="16" s="1"/>
  <c r="E19" i="15"/>
  <c r="G19" i="15" s="1"/>
  <c r="E19" i="14" l="1"/>
  <c r="G19" i="14" s="1"/>
  <c r="G19" i="11" l="1"/>
</calcChain>
</file>

<file path=xl/sharedStrings.xml><?xml version="1.0" encoding="utf-8"?>
<sst xmlns="http://schemas.openxmlformats.org/spreadsheetml/2006/main" count="866" uniqueCount="180">
  <si>
    <t>BỘ GIÁO DỤC &amp; ĐÀO TẠO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</si>
  <si>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</si>
  <si>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</si>
  <si>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</si>
  <si>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</si>
  <si>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</si>
  <si>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</si>
  <si>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</si>
  <si>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</si>
  <si>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</si>
  <si>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</si>
  <si>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</si>
  <si>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</si>
  <si>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</si>
  <si>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</si>
  <si>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TRUNG TÂM ĐTTT &amp; BẰNG 2</t>
  </si>
  <si>
    <t>DTE</t>
  </si>
  <si>
    <t>SỐ
SV</t>
  </si>
  <si>
    <t>Tân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</si>
  <si>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</si>
  <si>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</si>
  <si>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</si>
  <si>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*</t>
  </si>
  <si>
    <t>CHƯƠNG TRÌNH: T</t>
  </si>
  <si>
    <t>MÃ 
MÔN</t>
  </si>
  <si>
    <t>LỚP:</t>
  </si>
  <si>
    <t>ENG</t>
  </si>
  <si>
    <t xml:space="preserve">ThS. Nguyễn Thị Bích </t>
  </si>
  <si>
    <t>Giang</t>
  </si>
  <si>
    <t>K. Tiếng Anh</t>
  </si>
  <si>
    <t>TPM_T</t>
  </si>
  <si>
    <t>QTH_T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</si>
  <si>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</si>
  <si>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* </t>
    </r>
  </si>
  <si>
    <r>
      <t>NGÀNH:</t>
    </r>
    <r>
      <rPr>
        <b/>
        <sz val="11"/>
        <color rgb="FF0000FF"/>
        <rFont val="Times New Roman"/>
        <family val="1"/>
      </rPr>
      <t xml:space="preserve"> LUẬT KINH TẾ</t>
    </r>
  </si>
  <si>
    <t>VLK_T</t>
  </si>
  <si>
    <r>
      <t>NGÀNH:</t>
    </r>
    <r>
      <rPr>
        <b/>
        <sz val="11"/>
        <color rgb="FF0000FF"/>
        <rFont val="Times New Roman"/>
        <family val="1"/>
      </rPr>
      <t xml:space="preserve"> KẾ TOÁN</t>
    </r>
  </si>
  <si>
    <t>KTH_T</t>
  </si>
  <si>
    <r>
      <t>NGÀNH:</t>
    </r>
    <r>
      <rPr>
        <b/>
        <sz val="11"/>
        <color rgb="FF0000FF"/>
        <rFont val="Times New Roman"/>
        <family val="1"/>
      </rPr>
      <t xml:space="preserve"> NGÔN NGỮ ANH</t>
    </r>
  </si>
  <si>
    <t>NNA_T</t>
  </si>
  <si>
    <t>HIS</t>
  </si>
  <si>
    <r>
      <t>TRẠM ĐÀO TẠO</t>
    </r>
    <r>
      <rPr>
        <b/>
        <sz val="11"/>
        <color rgb="FF0000FF"/>
        <rFont val="Times New Roman"/>
        <family val="1"/>
      </rPr>
      <t xml:space="preserve"> ĐÀ NẴNG + PHÚ YÊN + QUẢNG BÌNH</t>
    </r>
  </si>
  <si>
    <t>LAW</t>
  </si>
  <si>
    <t>Pháp Luật Đại Cương</t>
  </si>
  <si>
    <t>ThS. Lê Thị Xuân</t>
  </si>
  <si>
    <t>Phương</t>
  </si>
  <si>
    <t>Tuấn</t>
  </si>
  <si>
    <t>CS</t>
  </si>
  <si>
    <t>Tâm</t>
  </si>
  <si>
    <t xml:space="preserve">TS. Huỳnh Bá </t>
  </si>
  <si>
    <t>Diệu</t>
  </si>
  <si>
    <t>Ngọc</t>
  </si>
  <si>
    <t>EE</t>
  </si>
  <si>
    <t>Xử Lý Tín Hiệu Số</t>
  </si>
  <si>
    <t xml:space="preserve">ThS. Ngô Lê Minh </t>
  </si>
  <si>
    <t xml:space="preserve">ThS. Phạm Thị </t>
  </si>
  <si>
    <t>Thúy</t>
  </si>
  <si>
    <t>Lập Trình Winforms: VB.NET / C#.NET</t>
  </si>
  <si>
    <t xml:space="preserve">ThS. Hồ Lê Viết </t>
  </si>
  <si>
    <t>Nin</t>
  </si>
  <si>
    <t>Cấu trúc dữ liệu &amp; Giải thuật nâng cao</t>
  </si>
  <si>
    <t>ThS. Trần Kim</t>
  </si>
  <si>
    <t>Sanh</t>
  </si>
  <si>
    <t>Hệ Phân Tán (J2EE, .NET)</t>
  </si>
  <si>
    <t xml:space="preserve">ThS. Nguyễn Minh </t>
  </si>
  <si>
    <t>Nhật</t>
  </si>
  <si>
    <t>Thiết kế &amp; Tích hợp giao diện</t>
  </si>
  <si>
    <t xml:space="preserve">ThS. Nguyễn </t>
  </si>
  <si>
    <t>Dũng</t>
  </si>
  <si>
    <t>K. Luật</t>
  </si>
  <si>
    <t>K. CNTT</t>
  </si>
  <si>
    <t>CIE</t>
  </si>
  <si>
    <t>Kết Cấu Bê Tông Cốt Thép</t>
  </si>
  <si>
    <t>Đồ Án Kết Cấu Bê Tông Cốt Thép</t>
  </si>
  <si>
    <t>Máy Xây Dựng</t>
  </si>
  <si>
    <t>Nền &amp; Móng</t>
  </si>
  <si>
    <t>Đồ Án Nền &amp; Móng</t>
  </si>
  <si>
    <t>ARC</t>
  </si>
  <si>
    <t>Kiến Trúc cho Xây Dựng</t>
  </si>
  <si>
    <t>Tổ Chức Thi Công</t>
  </si>
  <si>
    <t>Kết Cấu Nhà Bê Tông Cốt Thép</t>
  </si>
  <si>
    <t>Đồ Án Nhà Bê Tông Cốt Thép</t>
  </si>
  <si>
    <t>FIN</t>
  </si>
  <si>
    <t>Dự Toán Xây Dựng</t>
  </si>
  <si>
    <t>Thủy</t>
  </si>
  <si>
    <t>Minh</t>
  </si>
  <si>
    <t>Hiền</t>
  </si>
  <si>
    <t xml:space="preserve">ThS. Phạm Quang </t>
  </si>
  <si>
    <t>ThS. Vũ Văn</t>
  </si>
  <si>
    <t>Nhân</t>
  </si>
  <si>
    <t>ThS. Lê Cao</t>
  </si>
  <si>
    <t>Vinh</t>
  </si>
  <si>
    <t>ThS. Ngô Quang</t>
  </si>
  <si>
    <t>Uyên</t>
  </si>
  <si>
    <t xml:space="preserve">ThS. Nguyễn Xuân </t>
  </si>
  <si>
    <t>Tích</t>
  </si>
  <si>
    <t>Đạo Đức Công Việc</t>
  </si>
  <si>
    <t xml:space="preserve">ThS. Mai Thanh </t>
  </si>
  <si>
    <t>Hùng</t>
  </si>
  <si>
    <t>Dịch Hội Nghị</t>
  </si>
  <si>
    <t>Dịch thuật khoa học</t>
  </si>
  <si>
    <t>Anh Văn Thư Tín Thương Mại</t>
  </si>
  <si>
    <t xml:space="preserve">ThS. Phan Thị Thủy </t>
  </si>
  <si>
    <t>Tiên</t>
  </si>
  <si>
    <t>ThS. Phạm Thị Uyên</t>
  </si>
  <si>
    <t>Thi</t>
  </si>
  <si>
    <t>Thời Sự Quốc Tế Anh-Việt</t>
  </si>
  <si>
    <t>Thời Sự Trong Nước Việt-Anh</t>
  </si>
  <si>
    <t>ThS. Nguyễn Mậu</t>
  </si>
  <si>
    <t>MGT</t>
  </si>
  <si>
    <t xml:space="preserve">ThS. Mai Thị Mai </t>
  </si>
  <si>
    <t>Hương</t>
  </si>
  <si>
    <t xml:space="preserve">ThS. Nguyễn Thị Thu </t>
  </si>
  <si>
    <t>Na</t>
  </si>
  <si>
    <t>ACC</t>
  </si>
  <si>
    <t>ThS. Châu Thị Ngọc</t>
  </si>
  <si>
    <t>Tuyết</t>
  </si>
  <si>
    <t>ThS. Trần Đình</t>
  </si>
  <si>
    <t>Luật Đất Đai &amp; Môi Trường</t>
  </si>
  <si>
    <t>ThS. Lê Thị Bích</t>
  </si>
  <si>
    <t>Luật Môi trường</t>
  </si>
  <si>
    <t>Luật tài chính</t>
  </si>
  <si>
    <t>Luật sở hữu Trí tuệ</t>
  </si>
  <si>
    <t>Luật đầu tư</t>
  </si>
  <si>
    <t>Luật Ngân hàng</t>
  </si>
  <si>
    <t>K. Xây dựng</t>
  </si>
  <si>
    <t>OB</t>
  </si>
  <si>
    <t>MGO</t>
  </si>
  <si>
    <t>Quản trị chiến lược</t>
  </si>
  <si>
    <t>Các mô hình ra quyết định</t>
  </si>
  <si>
    <t>Quản trị dự án đầu tư</t>
  </si>
  <si>
    <t>Nghệ thuật lãnh đạo</t>
  </si>
  <si>
    <t>ThS. Lê Hoàng Thiên</t>
  </si>
  <si>
    <t>ThS. Đặng Thanh</t>
  </si>
  <si>
    <t xml:space="preserve">TS. Nguyễn Đức </t>
  </si>
  <si>
    <t>K. QTKD</t>
  </si>
  <si>
    <t>Kế toán tài chính 2</t>
  </si>
  <si>
    <t>AUD</t>
  </si>
  <si>
    <t>Kiểm toán căn bản</t>
  </si>
  <si>
    <t>Kế toán hành chính sự nghiệp</t>
  </si>
  <si>
    <t>Phân tích báo cáo tài chính</t>
  </si>
  <si>
    <t>Kế toán tài chính nâng cao</t>
  </si>
  <si>
    <t xml:space="preserve">ThS. Lê Anh </t>
  </si>
  <si>
    <t xml:space="preserve">TS. Hồ Tuấn </t>
  </si>
  <si>
    <t>Vũ</t>
  </si>
  <si>
    <t xml:space="preserve">ThS. Hồ Thị Phi </t>
  </si>
  <si>
    <t>Yến</t>
  </si>
  <si>
    <t xml:space="preserve">ThS. Dương Thị Thanh </t>
  </si>
  <si>
    <t>CỘNG HÒA XÃ HỘI CHỦ NGHĨA VIỆT NAM</t>
  </si>
  <si>
    <t>Đà Nẵng, ngày……..tháng…….năm 2025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</si>
  <si>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</si>
  <si>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08</t>
    </r>
  </si>
  <si>
    <t>K. Kế toán</t>
  </si>
  <si>
    <t xml:space="preserve"> ĐẠI HỌC DUY TÂN</t>
  </si>
  <si>
    <t>ĐẠI HỌC DUY TÂN</t>
  </si>
  <si>
    <r>
      <t xml:space="preserve">TRẠM ĐÀO TẠO: </t>
    </r>
    <r>
      <rPr>
        <b/>
        <sz val="11"/>
        <color rgb="FF0000FF"/>
        <rFont val="Times New Roman"/>
        <family val="1"/>
      </rPr>
      <t>ĐÀ NẴNG + TP HCM + HÀ NỘI + PHÚ QUỐC</t>
    </r>
  </si>
  <si>
    <r>
      <t xml:space="preserve">TRẠM ĐÀO TẠO: </t>
    </r>
    <r>
      <rPr>
        <b/>
        <sz val="11"/>
        <color rgb="FF0000FF"/>
        <rFont val="Times New Roman"/>
        <family val="1"/>
      </rPr>
      <t>ĐÀ NẴNG + TP HCM + QUẢNG BÌNH</t>
    </r>
  </si>
  <si>
    <r>
      <t xml:space="preserve">TRẠM ĐÀO TẠO: </t>
    </r>
    <r>
      <rPr>
        <b/>
        <sz val="11"/>
        <color rgb="FF0000FF"/>
        <rFont val="Times New Roman"/>
        <family val="1"/>
      </rPr>
      <t>ĐÀ NẴNG + TP HCM + PHÚ YÊN + QUẢNG BÌNH</t>
    </r>
  </si>
  <si>
    <t>Độc lập - Tự do - Hạnh phúc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</si>
  <si>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</si>
  <si>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10</t>
    </r>
  </si>
  <si>
    <r>
      <t xml:space="preserve">                                       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   * </t>
    </r>
  </si>
  <si>
    <r>
      <t xml:space="preserve">                  TRẠM ĐÀO TẠO: </t>
    </r>
    <r>
      <rPr>
        <b/>
        <sz val="11"/>
        <color rgb="FF0000FF"/>
        <rFont val="Times New Roman"/>
        <family val="1"/>
      </rPr>
      <t>ĐÀ NẴNG + TP HCM + PHÚ YÊN + PHÚ QUỐC + QUẢNG BÌNH</t>
    </r>
  </si>
  <si>
    <t>LỚP:  XDD_T</t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</si>
  <si>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1</t>
    </r>
    <r>
      <rPr>
        <b/>
        <sz val="8"/>
        <color rgb="FF0000FF"/>
        <rFont val="Times New Roman"/>
        <family val="1"/>
      </rPr>
      <t>0</t>
    </r>
  </si>
  <si>
    <t>TT. QHDN</t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</si>
  <si>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rFont val="Times New Roman"/>
        <family val="1"/>
      </rPr>
      <t>10</t>
    </r>
  </si>
  <si>
    <t>KẾ HOẠCH TỔ CHỨC HỌC ĐỢT 09</t>
  </si>
  <si>
    <t>ĐA Chuyên Ngành: Tích Hợp Hệ Thống (COTS)</t>
  </si>
  <si>
    <t>Công Cụ &amp; Phương Pháp Thiết Kế - QL (Phần Mềm)</t>
  </si>
  <si>
    <t>K. ĐĐT</t>
  </si>
  <si>
    <t>K. CMU</t>
  </si>
  <si>
    <t>K. LLCT</t>
  </si>
  <si>
    <t xml:space="preserve">Lịch Sử ĐCS Việt Nam 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</si>
  <si>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5</t>
    </r>
    <r>
      <rPr>
        <b/>
        <sz val="11"/>
        <rFont val="Times New Roman"/>
        <family val="1"/>
      </rPr>
      <t xml:space="preserve">     *    NĂM HỌC: 2025 - 2026</t>
    </r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</si>
  <si>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5</t>
    </r>
    <r>
      <rPr>
        <b/>
        <sz val="11"/>
        <rFont val="Times New Roman"/>
        <family val="1"/>
      </rPr>
      <t xml:space="preserve">      *    NĂM HỌC: 2025 - 2026</t>
    </r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</si>
  <si>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</si>
  <si>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5</t>
    </r>
    <r>
      <rPr>
        <b/>
        <sz val="11"/>
        <rFont val="Times New Roman"/>
        <family val="1"/>
      </rPr>
      <t xml:space="preserve">       *      NĂM HỌC: 2025 - 2026</t>
    </r>
  </si>
  <si>
    <r>
      <t>NGÀNH:</t>
    </r>
    <r>
      <rPr>
        <b/>
        <sz val="11"/>
        <color rgb="FF0000FF"/>
        <rFont val="Times New Roman"/>
        <family val="1"/>
      </rPr>
      <t xml:space="preserve"> KỸ THUẬT XÂY DỰNG</t>
    </r>
  </si>
  <si>
    <t>Tài chính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</si>
</sst>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1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sz val="9"/>
      <color rgb="FFFF0000"/>
      <name val="Times New Roman"/>
      <family val="2"/>
    </font>
    <font>
      <sz val="9"/>
      <name val="Times New Roman"/>
      <family val="1"/>
    </font>
    <font>
      <sz val="9"/>
      <color rgb="FF0000FF"/>
      <name val="Times New Roman"/>
      <family val="1"/>
    </font>
    <font>
      <sz val="9"/>
      <color rgb="FFFF0000"/>
      <name val="Times New Roman"/>
      <family val="1"/>
    </font>
    <font>
      <b/>
      <sz val="8"/>
      <color rgb="FFFF00FF"/>
      <name val="Times New Roman"/>
      <family val="1"/>
    </font>
    <font>
      <sz val="9"/>
      <color theme="1"/>
      <name val="Times New Roman"/>
      <family val="1"/>
    </font>
    <font>
      <sz val="9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righ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righ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3" borderId="1" xfId="1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right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29" fillId="0" borderId="3" xfId="0" applyFont="1" applyBorder="1" applyAlignment="1">
      <alignment horizontal="right" vertical="center"/>
    </xf>
    <xf numFmtId="0" fontId="29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9" fillId="2" borderId="3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/>
    </xf>
    <xf numFmtId="0" fontId="10" fillId="2" borderId="5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5" fillId="2" borderId="1" xfId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21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25" fillId="2" borderId="1" xfId="1" applyNumberFormat="1" applyFont="1" applyFill="1" applyBorder="1" applyAlignment="1">
      <alignment horizontal="center" vertical="center" wrapText="1"/>
    </xf>
    <xf numFmtId="0" fontId="12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0" fillId="2" borderId="5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right" vertical="center"/>
    </xf>
    <xf numFmtId="0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6" fillId="2" borderId="1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left" vertical="center"/>
    </xf>
    <xf numFmtId="0" fontId="26" fillId="2" borderId="5" xfId="1" applyFont="1" applyFill="1" applyBorder="1" applyAlignment="1">
      <alignment horizontal="left" vertical="center"/>
    </xf>
    <xf numFmtId="0" fontId="2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3" fontId="23" fillId="0" borderId="3" xfId="1" applyNumberFormat="1" applyFont="1" applyFill="1" applyBorder="1" applyAlignment="1">
      <alignment horizontal="left" vertical="center" wrapText="1"/>
    </xf>
    <xf numFmtId="3" fontId="23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left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28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28" fillId="3" borderId="1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21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32"/>
  <sheetViews>
    <sheetView showGridLines="0" view="pageBreakPreview" topLeftCell="A16" zoomScaleNormal="100" zoomScaleSheetLayoutView="100" workbookViewId="0">
      <selection activeCell="Q36" sqref="Q36"/>
    </sheetView>
  </sheetViews>
  <sheetFormatPr defaultColWidth="9" defaultRowHeight="8.25" x14ac:dyDescent="0.15"/>
  <cols>
    <col min="1" max="1" width="3" style="15" customWidth="1"/>
    <col min="2" max="2" width="2.77734375" style="15" customWidth="1"/>
    <col min="3" max="3" width="2.77734375" style="15" bestFit="1" customWidth="1"/>
    <col min="4" max="4" width="30" style="15" bestFit="1" customWidth="1"/>
    <col min="5" max="6" width="2.6640625" style="15" bestFit="1" customWidth="1"/>
    <col min="7" max="7" width="11.5546875" style="15" bestFit="1" customWidth="1"/>
    <col min="8" max="8" width="4.33203125" style="15" customWidth="1"/>
    <col min="9" max="9" width="6.109375" style="15" bestFit="1" customWidth="1"/>
    <col min="10" max="24" width="2.44140625" style="15" customWidth="1"/>
    <col min="25" max="29" width="2.44140625" style="16" customWidth="1"/>
    <col min="30" max="30" width="4.109375" style="17" customWidth="1"/>
    <col min="31" max="31" width="3.88671875" style="17" customWidth="1"/>
    <col min="32" max="32" width="9" style="15" bestFit="1" customWidth="1"/>
    <col min="33" max="16384" width="9" style="15"/>
  </cols>
  <sheetData>
    <row r="1" spans="1:32" ht="19.5" customHeight="1" x14ac:dyDescent="0.15">
      <c r="A1" s="122" t="s">
        <v>0</v>
      </c>
      <c r="B1" s="122"/>
      <c r="C1" s="122"/>
      <c r="D1" s="122"/>
      <c r="E1" s="122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</row>
    <row r="2" spans="1:32" ht="19.5" customHeight="1" x14ac:dyDescent="0.15">
      <c r="A2" s="125" t="s">
        <v>153</v>
      </c>
      <c r="B2" s="125"/>
      <c r="C2" s="125"/>
      <c r="D2" s="125"/>
      <c r="E2" s="125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</row>
    <row r="3" spans="1:32" s="1" customFormat="1" ht="14.25" customHeight="1" x14ac:dyDescent="0.2">
      <c r="F3" s="121" t="s">
        <v>175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</row>
    <row r="4" spans="1:32" s="1" customFormat="1" ht="14.25" customHeight="1" x14ac:dyDescent="0.2">
      <c r="F4" s="121" t="s">
        <v>33</v>
      </c>
      <c r="G4" s="121"/>
      <c r="H4" s="121"/>
      <c r="I4" s="121"/>
      <c r="J4" s="121" t="s">
        <v>176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44" t="s">
        <v>22</v>
      </c>
      <c r="W4" s="115" t="s">
        <v>23</v>
      </c>
      <c r="X4" s="115"/>
      <c r="Y4" s="115"/>
      <c r="Z4" s="115"/>
      <c r="AA4" s="115"/>
      <c r="AB4" s="115"/>
      <c r="AC4" s="115"/>
      <c r="AD4" s="115"/>
      <c r="AE4" s="22"/>
      <c r="AF4" s="22"/>
    </row>
    <row r="5" spans="1:32" s="1" customFormat="1" ht="14.25" customHeight="1" x14ac:dyDescent="0.2">
      <c r="A5" s="25"/>
      <c r="B5" s="25"/>
      <c r="C5" s="25"/>
      <c r="D5" s="25"/>
      <c r="E5" s="25"/>
      <c r="F5" s="121" t="s">
        <v>15</v>
      </c>
      <c r="G5" s="121"/>
      <c r="H5" s="121"/>
      <c r="I5" s="121"/>
      <c r="K5" s="1" t="s">
        <v>22</v>
      </c>
      <c r="M5" s="117" t="s">
        <v>25</v>
      </c>
      <c r="N5" s="117"/>
      <c r="O5" s="117"/>
      <c r="P5" s="140" t="s">
        <v>30</v>
      </c>
      <c r="Q5" s="140"/>
      <c r="R5" s="140"/>
      <c r="S5" s="140"/>
      <c r="T5" s="140"/>
      <c r="U5" s="140"/>
      <c r="AE5" s="32"/>
    </row>
    <row r="6" spans="1:32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2"/>
      <c r="AE6" s="2"/>
    </row>
    <row r="7" spans="1:32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24" t="s">
        <v>5</v>
      </c>
      <c r="J7" s="120">
        <v>2025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35" t="s">
        <v>6</v>
      </c>
      <c r="AE7" s="135" t="s">
        <v>7</v>
      </c>
    </row>
    <row r="8" spans="1:32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24" t="s">
        <v>8</v>
      </c>
      <c r="J8" s="116">
        <v>8</v>
      </c>
      <c r="K8" s="116"/>
      <c r="L8" s="116"/>
      <c r="M8" s="116"/>
      <c r="N8" s="116">
        <v>9</v>
      </c>
      <c r="O8" s="116"/>
      <c r="P8" s="116"/>
      <c r="Q8" s="116"/>
      <c r="R8" s="116"/>
      <c r="S8" s="116">
        <v>10</v>
      </c>
      <c r="T8" s="116"/>
      <c r="U8" s="116"/>
      <c r="V8" s="116"/>
      <c r="W8" s="116">
        <v>11</v>
      </c>
      <c r="X8" s="116"/>
      <c r="Y8" s="116"/>
      <c r="Z8" s="116"/>
      <c r="AA8" s="116">
        <v>12</v>
      </c>
      <c r="AB8" s="116"/>
      <c r="AC8" s="116"/>
      <c r="AD8" s="136"/>
      <c r="AE8" s="136"/>
    </row>
    <row r="9" spans="1:32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24" t="s">
        <v>9</v>
      </c>
      <c r="J9" s="57">
        <v>45873</v>
      </c>
      <c r="K9" s="57">
        <f>J9+7</f>
        <v>45880</v>
      </c>
      <c r="L9" s="57">
        <f t="shared" ref="L9:X9" si="0">K9+7</f>
        <v>45887</v>
      </c>
      <c r="M9" s="57">
        <f t="shared" si="0"/>
        <v>45894</v>
      </c>
      <c r="N9" s="57">
        <f t="shared" si="0"/>
        <v>45901</v>
      </c>
      <c r="O9" s="57">
        <f t="shared" si="0"/>
        <v>45908</v>
      </c>
      <c r="P9" s="57">
        <f t="shared" si="0"/>
        <v>45915</v>
      </c>
      <c r="Q9" s="57">
        <f t="shared" si="0"/>
        <v>45922</v>
      </c>
      <c r="R9" s="57">
        <f t="shared" si="0"/>
        <v>45929</v>
      </c>
      <c r="S9" s="57">
        <f t="shared" si="0"/>
        <v>45936</v>
      </c>
      <c r="T9" s="57">
        <f t="shared" si="0"/>
        <v>45943</v>
      </c>
      <c r="U9" s="57">
        <f t="shared" si="0"/>
        <v>45950</v>
      </c>
      <c r="V9" s="57">
        <f t="shared" si="0"/>
        <v>45957</v>
      </c>
      <c r="W9" s="57">
        <f t="shared" si="0"/>
        <v>45964</v>
      </c>
      <c r="X9" s="57">
        <f t="shared" si="0"/>
        <v>45971</v>
      </c>
      <c r="Y9" s="57">
        <f t="shared" ref="Y9" si="1">X9+7</f>
        <v>45978</v>
      </c>
      <c r="Z9" s="57">
        <f t="shared" ref="Z9" si="2">Y9+7</f>
        <v>45985</v>
      </c>
      <c r="AA9" s="57">
        <f t="shared" ref="AA9" si="3">Z9+7</f>
        <v>45992</v>
      </c>
      <c r="AB9" s="57">
        <f t="shared" ref="AB9" si="4">AA9+7</f>
        <v>45999</v>
      </c>
      <c r="AC9" s="57">
        <f t="shared" ref="AC9" si="5">AB9+7</f>
        <v>46006</v>
      </c>
      <c r="AD9" s="137"/>
      <c r="AE9" s="137"/>
    </row>
    <row r="10" spans="1:32" s="7" customFormat="1" ht="22.5" customHeight="1" x14ac:dyDescent="0.25">
      <c r="A10" s="118" t="s">
        <v>167</v>
      </c>
      <c r="B10" s="119"/>
      <c r="C10" s="119"/>
      <c r="D10" s="119"/>
      <c r="E10" s="6"/>
      <c r="F10" s="6"/>
      <c r="G10" s="6"/>
      <c r="H10" s="6"/>
      <c r="I10" s="6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2" s="7" customFormat="1" ht="22.5" customHeight="1" x14ac:dyDescent="0.25">
      <c r="A11" s="30">
        <v>1</v>
      </c>
      <c r="B11" s="64" t="s">
        <v>52</v>
      </c>
      <c r="C11" s="65">
        <v>304</v>
      </c>
      <c r="D11" s="66" t="s">
        <v>53</v>
      </c>
      <c r="E11" s="67">
        <v>3</v>
      </c>
      <c r="F11" s="48">
        <v>29</v>
      </c>
      <c r="G11" s="68" t="s">
        <v>54</v>
      </c>
      <c r="H11" s="69" t="s">
        <v>48</v>
      </c>
      <c r="I11" s="48" t="s">
        <v>170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80"/>
      <c r="Y11" s="80"/>
      <c r="Z11" s="80"/>
      <c r="AA11" s="80"/>
      <c r="AB11" s="9"/>
      <c r="AC11" s="9"/>
      <c r="AD11" s="9">
        <v>4</v>
      </c>
      <c r="AE11" s="8"/>
    </row>
    <row r="12" spans="1:32" s="7" customFormat="1" ht="22.5" customHeight="1" x14ac:dyDescent="0.25">
      <c r="A12" s="30">
        <v>2</v>
      </c>
      <c r="B12" s="64" t="s">
        <v>47</v>
      </c>
      <c r="C12" s="65">
        <v>414</v>
      </c>
      <c r="D12" s="66" t="s">
        <v>57</v>
      </c>
      <c r="E12" s="67">
        <v>3</v>
      </c>
      <c r="F12" s="48">
        <v>29</v>
      </c>
      <c r="G12" s="68" t="s">
        <v>58</v>
      </c>
      <c r="H12" s="69" t="s">
        <v>59</v>
      </c>
      <c r="I12" s="48" t="s">
        <v>70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80"/>
      <c r="Y12" s="80"/>
      <c r="Z12" s="80"/>
      <c r="AA12" s="80"/>
      <c r="AB12" s="9"/>
      <c r="AC12" s="9"/>
      <c r="AD12" s="9">
        <v>4</v>
      </c>
      <c r="AE12" s="8"/>
    </row>
    <row r="13" spans="1:32" s="7" customFormat="1" ht="22.5" customHeight="1" x14ac:dyDescent="0.25">
      <c r="A13" s="30">
        <v>3</v>
      </c>
      <c r="B13" s="64" t="s">
        <v>47</v>
      </c>
      <c r="C13" s="65">
        <v>416</v>
      </c>
      <c r="D13" s="66" t="s">
        <v>60</v>
      </c>
      <c r="E13" s="67">
        <v>3</v>
      </c>
      <c r="F13" s="48">
        <v>29</v>
      </c>
      <c r="G13" s="68" t="s">
        <v>49</v>
      </c>
      <c r="H13" s="69" t="s">
        <v>50</v>
      </c>
      <c r="I13" s="48" t="s">
        <v>171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80"/>
      <c r="Y13" s="80"/>
      <c r="Z13" s="80"/>
      <c r="AA13" s="80"/>
      <c r="AB13" s="9"/>
      <c r="AC13" s="9"/>
      <c r="AD13" s="9">
        <v>4</v>
      </c>
      <c r="AE13" s="8"/>
    </row>
    <row r="14" spans="1:32" s="7" customFormat="1" ht="22.5" customHeight="1" x14ac:dyDescent="0.25">
      <c r="A14" s="30">
        <v>4</v>
      </c>
      <c r="B14" s="64" t="s">
        <v>47</v>
      </c>
      <c r="C14" s="65">
        <v>445</v>
      </c>
      <c r="D14" s="96" t="s">
        <v>168</v>
      </c>
      <c r="E14" s="67">
        <v>1</v>
      </c>
      <c r="F14" s="48">
        <v>29</v>
      </c>
      <c r="G14" s="62" t="s">
        <v>55</v>
      </c>
      <c r="H14" s="63" t="s">
        <v>56</v>
      </c>
      <c r="I14" s="48" t="s">
        <v>70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80"/>
      <c r="Y14" s="80"/>
      <c r="Z14" s="80"/>
      <c r="AA14" s="80"/>
      <c r="AB14" s="9"/>
      <c r="AC14" s="9"/>
      <c r="AD14" s="9">
        <v>4</v>
      </c>
      <c r="AE14" s="8"/>
    </row>
    <row r="15" spans="1:32" s="7" customFormat="1" ht="22.5" customHeight="1" x14ac:dyDescent="0.25">
      <c r="A15" s="113" t="s">
        <v>166</v>
      </c>
      <c r="B15" s="114"/>
      <c r="C15" s="114"/>
      <c r="D15" s="114"/>
      <c r="E15" s="20"/>
      <c r="F15" s="20"/>
      <c r="G15" s="29"/>
      <c r="H15" s="29"/>
      <c r="I15" s="21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5"/>
    </row>
    <row r="16" spans="1:32" s="7" customFormat="1" ht="22.5" customHeight="1" x14ac:dyDescent="0.25">
      <c r="A16" s="30">
        <v>5</v>
      </c>
      <c r="B16" s="58" t="s">
        <v>47</v>
      </c>
      <c r="C16" s="59">
        <v>434</v>
      </c>
      <c r="D16" s="97" t="s">
        <v>169</v>
      </c>
      <c r="E16" s="61">
        <v>2</v>
      </c>
      <c r="F16" s="48">
        <v>29</v>
      </c>
      <c r="G16" s="62" t="s">
        <v>61</v>
      </c>
      <c r="H16" s="63" t="s">
        <v>62</v>
      </c>
      <c r="I16" s="48" t="s">
        <v>171</v>
      </c>
      <c r="J16" s="85"/>
      <c r="K16" s="85"/>
      <c r="L16" s="85"/>
      <c r="M16" s="85"/>
      <c r="N16" s="85"/>
      <c r="O16" s="86"/>
      <c r="P16" s="86"/>
      <c r="Q16" s="86"/>
      <c r="R16" s="86"/>
      <c r="S16" s="86"/>
      <c r="T16" s="86" t="s">
        <v>10</v>
      </c>
      <c r="U16" s="86" t="s">
        <v>10</v>
      </c>
      <c r="V16" s="86" t="s">
        <v>10</v>
      </c>
      <c r="W16" s="86" t="s">
        <v>10</v>
      </c>
      <c r="X16" s="86" t="s">
        <v>10</v>
      </c>
      <c r="Y16" s="86" t="s">
        <v>10</v>
      </c>
      <c r="Z16" s="86" t="s">
        <v>10</v>
      </c>
      <c r="AA16" s="86" t="s">
        <v>10</v>
      </c>
      <c r="AB16" s="9" t="s">
        <v>12</v>
      </c>
      <c r="AC16" s="9" t="s">
        <v>12</v>
      </c>
      <c r="AD16" s="86">
        <v>4</v>
      </c>
      <c r="AE16" s="85"/>
    </row>
    <row r="17" spans="1:33" s="7" customFormat="1" ht="22.5" customHeight="1" x14ac:dyDescent="0.25">
      <c r="A17" s="30">
        <v>6</v>
      </c>
      <c r="B17" s="58" t="s">
        <v>47</v>
      </c>
      <c r="C17" s="59">
        <v>420</v>
      </c>
      <c r="D17" s="60" t="s">
        <v>63</v>
      </c>
      <c r="E17" s="61">
        <v>3</v>
      </c>
      <c r="F17" s="48">
        <v>29</v>
      </c>
      <c r="G17" s="62" t="s">
        <v>64</v>
      </c>
      <c r="H17" s="63" t="s">
        <v>65</v>
      </c>
      <c r="I17" s="48" t="s">
        <v>70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 t="s">
        <v>10</v>
      </c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12</v>
      </c>
      <c r="AC17" s="9" t="s">
        <v>12</v>
      </c>
      <c r="AD17" s="9">
        <v>4</v>
      </c>
      <c r="AE17" s="8"/>
      <c r="AG17" s="87"/>
    </row>
    <row r="18" spans="1:33" s="7" customFormat="1" ht="22.5" customHeight="1" x14ac:dyDescent="0.25">
      <c r="A18" s="30">
        <v>7</v>
      </c>
      <c r="B18" s="58" t="s">
        <v>47</v>
      </c>
      <c r="C18" s="59">
        <v>463</v>
      </c>
      <c r="D18" s="60" t="s">
        <v>66</v>
      </c>
      <c r="E18" s="61">
        <v>3</v>
      </c>
      <c r="F18" s="48">
        <v>29</v>
      </c>
      <c r="G18" s="62" t="s">
        <v>67</v>
      </c>
      <c r="H18" s="63" t="s">
        <v>68</v>
      </c>
      <c r="I18" s="48" t="s">
        <v>70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86" t="s">
        <v>10</v>
      </c>
      <c r="U18" s="86" t="s">
        <v>10</v>
      </c>
      <c r="V18" s="86" t="s">
        <v>10</v>
      </c>
      <c r="W18" s="86" t="s">
        <v>10</v>
      </c>
      <c r="X18" s="86" t="s">
        <v>10</v>
      </c>
      <c r="Y18" s="86" t="s">
        <v>10</v>
      </c>
      <c r="Z18" s="86" t="s">
        <v>10</v>
      </c>
      <c r="AA18" s="86" t="s">
        <v>10</v>
      </c>
      <c r="AB18" s="9" t="s">
        <v>12</v>
      </c>
      <c r="AC18" s="9" t="s">
        <v>12</v>
      </c>
      <c r="AD18" s="9">
        <v>4</v>
      </c>
      <c r="AE18" s="8"/>
    </row>
    <row r="19" spans="1:33" s="5" customFormat="1" ht="22.5" customHeight="1" x14ac:dyDescent="0.25">
      <c r="A19" s="102" t="s">
        <v>13</v>
      </c>
      <c r="B19" s="102"/>
      <c r="C19" s="102"/>
      <c r="D19" s="102"/>
      <c r="E19" s="10">
        <f>SUM(E11:E18)</f>
        <v>18</v>
      </c>
      <c r="F19" s="28"/>
      <c r="G19" s="106">
        <f>E19*250000</f>
        <v>4500000</v>
      </c>
      <c r="H19" s="107"/>
      <c r="I19" s="28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10"/>
    </row>
    <row r="20" spans="1:33" ht="3" customHeight="1" x14ac:dyDescent="0.15"/>
    <row r="21" spans="1:33" s="11" customFormat="1" ht="15.75" customHeight="1" x14ac:dyDescent="0.2">
      <c r="A21" s="112" t="s">
        <v>14</v>
      </c>
      <c r="B21" s="112"/>
      <c r="C21" s="112"/>
      <c r="D21" s="112"/>
      <c r="Y21" s="27"/>
      <c r="Z21" s="27"/>
      <c r="AA21" s="27"/>
      <c r="AB21" s="76"/>
      <c r="AC21" s="76"/>
      <c r="AD21" s="12"/>
      <c r="AE21" s="12"/>
    </row>
    <row r="22" spans="1:33" s="11" customFormat="1" ht="15.75" customHeight="1" x14ac:dyDescent="0.2">
      <c r="B22" s="111" t="s">
        <v>19</v>
      </c>
      <c r="C22" s="111"/>
      <c r="D22" s="111"/>
      <c r="E22" s="111"/>
      <c r="F22" s="111"/>
      <c r="G22" s="111"/>
      <c r="H22" s="27"/>
      <c r="Y22" s="27"/>
      <c r="Z22" s="27"/>
      <c r="AA22" s="27"/>
      <c r="AB22" s="76"/>
      <c r="AC22" s="76"/>
      <c r="AD22" s="12"/>
      <c r="AE22" s="12"/>
    </row>
    <row r="23" spans="1:33" s="27" customFormat="1" ht="15.75" customHeight="1" x14ac:dyDescent="0.25">
      <c r="B23" s="111" t="s">
        <v>20</v>
      </c>
      <c r="C23" s="111"/>
      <c r="D23" s="111"/>
      <c r="E23" s="111"/>
      <c r="F23" s="111"/>
      <c r="G23" s="111"/>
      <c r="AB23" s="76"/>
      <c r="AC23" s="76"/>
      <c r="AD23" s="13"/>
      <c r="AE23" s="13"/>
    </row>
    <row r="24" spans="1:33" s="27" customFormat="1" ht="15.75" customHeight="1" x14ac:dyDescent="0.25">
      <c r="B24" s="111" t="s">
        <v>21</v>
      </c>
      <c r="C24" s="111"/>
      <c r="D24" s="111"/>
      <c r="E24" s="111"/>
      <c r="F24" s="111"/>
      <c r="G24" s="111"/>
      <c r="AB24" s="76"/>
      <c r="AC24" s="76"/>
      <c r="AD24" s="13"/>
      <c r="AE24" s="13"/>
    </row>
    <row r="25" spans="1:33" s="26" customFormat="1" ht="14.25" customHeight="1" x14ac:dyDescent="0.25">
      <c r="B25" s="14"/>
      <c r="C25" s="14"/>
      <c r="U25" s="123" t="s">
        <v>149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3" s="26" customFormat="1" ht="15.75" customHeight="1" x14ac:dyDescent="0.25">
      <c r="A26" s="124"/>
      <c r="B26" s="124"/>
      <c r="C26" s="124"/>
      <c r="D26" s="124"/>
      <c r="G26" s="124"/>
      <c r="H26" s="124"/>
      <c r="I26" s="124"/>
      <c r="J26" s="124"/>
      <c r="K26" s="124"/>
      <c r="L26" s="124"/>
      <c r="M26" s="124"/>
      <c r="N26" s="124"/>
      <c r="O26" s="124"/>
      <c r="P26" s="18"/>
      <c r="Q26" s="18"/>
      <c r="R26" s="18"/>
      <c r="S26" s="18"/>
      <c r="T26" s="18"/>
      <c r="U26" s="18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</row>
    <row r="27" spans="1:33" s="26" customFormat="1" ht="15.75" customHeight="1" x14ac:dyDescent="0.25">
      <c r="G27" s="124"/>
      <c r="H27" s="124"/>
      <c r="I27" s="124"/>
      <c r="J27" s="124"/>
      <c r="K27" s="124"/>
      <c r="L27" s="124"/>
      <c r="M27" s="124"/>
      <c r="N27" s="124"/>
      <c r="O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pans="1:33" s="26" customFormat="1" ht="14.25" x14ac:dyDescent="0.25">
      <c r="AB28" s="77"/>
      <c r="AC28" s="77"/>
      <c r="AD28" s="25"/>
      <c r="AE28" s="25"/>
    </row>
    <row r="29" spans="1:33" s="26" customFormat="1" ht="14.25" x14ac:dyDescent="0.25">
      <c r="AB29" s="77"/>
      <c r="AC29" s="77"/>
      <c r="AD29" s="25"/>
      <c r="AE29" s="25"/>
    </row>
    <row r="30" spans="1:33" s="26" customFormat="1" ht="14.25" x14ac:dyDescent="0.25">
      <c r="AB30" s="77"/>
      <c r="AC30" s="77"/>
      <c r="AD30" s="25"/>
      <c r="AE30" s="25"/>
    </row>
    <row r="31" spans="1:33" s="26" customFormat="1" ht="14.25" x14ac:dyDescent="0.25">
      <c r="AB31" s="77"/>
      <c r="AC31" s="77"/>
      <c r="AD31" s="25"/>
      <c r="AE31" s="25"/>
    </row>
    <row r="32" spans="1:33" s="25" customFormat="1" ht="15.75" customHeight="1" x14ac:dyDescent="0.25">
      <c r="A32" s="122"/>
      <c r="B32" s="122"/>
      <c r="C32" s="122"/>
      <c r="D32" s="122"/>
      <c r="G32" s="122"/>
      <c r="H32" s="122"/>
      <c r="I32" s="122"/>
      <c r="J32" s="122"/>
      <c r="K32" s="122"/>
      <c r="L32" s="122"/>
      <c r="M32" s="122"/>
      <c r="N32" s="122"/>
      <c r="O32" s="122"/>
      <c r="P32" s="19"/>
      <c r="Q32" s="19"/>
      <c r="R32" s="19"/>
      <c r="S32" s="19"/>
      <c r="T32" s="19"/>
      <c r="U32" s="19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</row>
  </sheetData>
  <mergeCells count="45">
    <mergeCell ref="A1:E1"/>
    <mergeCell ref="F3:AE3"/>
    <mergeCell ref="A2:E2"/>
    <mergeCell ref="F4:I4"/>
    <mergeCell ref="B7:C9"/>
    <mergeCell ref="D7:D9"/>
    <mergeCell ref="E7:E9"/>
    <mergeCell ref="F7:F9"/>
    <mergeCell ref="AE7:AE9"/>
    <mergeCell ref="G7:H9"/>
    <mergeCell ref="AD7:AD9"/>
    <mergeCell ref="A7:A9"/>
    <mergeCell ref="F1:AE1"/>
    <mergeCell ref="F2:AE2"/>
    <mergeCell ref="P5:U5"/>
    <mergeCell ref="J4:U4"/>
    <mergeCell ref="V32:AE32"/>
    <mergeCell ref="B24:G24"/>
    <mergeCell ref="U25:AE25"/>
    <mergeCell ref="A26:D26"/>
    <mergeCell ref="G26:O26"/>
    <mergeCell ref="V26:AE26"/>
    <mergeCell ref="V27:AE27"/>
    <mergeCell ref="G27:O27"/>
    <mergeCell ref="A32:D32"/>
    <mergeCell ref="G32:O32"/>
    <mergeCell ref="W4:AD4"/>
    <mergeCell ref="S8:V8"/>
    <mergeCell ref="M5:O5"/>
    <mergeCell ref="A10:D10"/>
    <mergeCell ref="J10:AE10"/>
    <mergeCell ref="J7:AC7"/>
    <mergeCell ref="F5:I5"/>
    <mergeCell ref="W8:Z8"/>
    <mergeCell ref="AA8:AC8"/>
    <mergeCell ref="J8:M8"/>
    <mergeCell ref="N8:R8"/>
    <mergeCell ref="A19:D19"/>
    <mergeCell ref="J15:AE15"/>
    <mergeCell ref="G19:H19"/>
    <mergeCell ref="J19:AE19"/>
    <mergeCell ref="B23:G23"/>
    <mergeCell ref="A21:D21"/>
    <mergeCell ref="B22:G22"/>
    <mergeCell ref="A15:D15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5"/>
  <sheetViews>
    <sheetView showGridLines="0" tabSelected="1" view="pageBreakPreview" zoomScaleNormal="100" zoomScaleSheetLayoutView="100" workbookViewId="0">
      <selection activeCell="J27" sqref="J27"/>
    </sheetView>
  </sheetViews>
  <sheetFormatPr defaultColWidth="9" defaultRowHeight="8.25" x14ac:dyDescent="0.15"/>
  <cols>
    <col min="1" max="1" width="3.33203125" style="15" customWidth="1"/>
    <col min="2" max="2" width="3.6640625" style="15" bestFit="1" customWidth="1"/>
    <col min="3" max="3" width="2.77734375" style="15" bestFit="1" customWidth="1"/>
    <col min="4" max="4" width="20.33203125" style="15" customWidth="1"/>
    <col min="5" max="6" width="2.6640625" style="15" bestFit="1" customWidth="1"/>
    <col min="7" max="7" width="13.33203125" style="15" bestFit="1" customWidth="1"/>
    <col min="8" max="8" width="3.77734375" style="15" bestFit="1" customWidth="1"/>
    <col min="9" max="9" width="8.109375" style="15" bestFit="1" customWidth="1"/>
    <col min="10" max="23" width="2.44140625" style="15" customWidth="1"/>
    <col min="24" max="30" width="2.44140625" style="16" customWidth="1"/>
    <col min="31" max="31" width="4.5546875" style="17" customWidth="1"/>
    <col min="32" max="32" width="4.33203125" style="17" customWidth="1"/>
    <col min="33" max="33" width="9" style="15" bestFit="1" customWidth="1"/>
    <col min="34" max="16384" width="9" style="15"/>
  </cols>
  <sheetData>
    <row r="1" spans="1:35" s="16" customFormat="1" ht="16.5" customHeight="1" x14ac:dyDescent="0.25">
      <c r="A1" s="141" t="s">
        <v>0</v>
      </c>
      <c r="B1" s="141"/>
      <c r="C1" s="141"/>
      <c r="D1" s="141"/>
      <c r="E1" s="141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8"/>
      <c r="AH1" s="18"/>
    </row>
    <row r="2" spans="1:35" s="16" customFormat="1" ht="16.5" customHeight="1" x14ac:dyDescent="0.25">
      <c r="A2" s="142" t="s">
        <v>154</v>
      </c>
      <c r="B2" s="142"/>
      <c r="C2" s="142"/>
      <c r="D2" s="142"/>
      <c r="E2" s="142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81"/>
      <c r="AH2" s="81"/>
    </row>
    <row r="3" spans="1:35" s="1" customFormat="1" ht="18" customHeight="1" x14ac:dyDescent="0.2">
      <c r="A3" s="117" t="s">
        <v>177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5" s="1" customFormat="1" ht="18" customHeight="1" x14ac:dyDescent="0.2">
      <c r="A4" s="117" t="s">
        <v>161</v>
      </c>
      <c r="B4" s="117"/>
      <c r="C4" s="117"/>
      <c r="D4" s="117"/>
      <c r="E4" s="117"/>
      <c r="F4" s="117"/>
      <c r="G4" s="117"/>
      <c r="H4" s="117"/>
      <c r="I4" s="121" t="s">
        <v>178</v>
      </c>
      <c r="J4" s="121"/>
      <c r="K4" s="121"/>
      <c r="L4" s="121"/>
      <c r="M4" s="121"/>
      <c r="N4" s="121"/>
      <c r="O4" s="121"/>
      <c r="P4" s="121"/>
      <c r="Q4" s="121"/>
      <c r="R4" s="1" t="s">
        <v>22</v>
      </c>
      <c r="V4" s="115" t="s">
        <v>23</v>
      </c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</row>
    <row r="5" spans="1:35" s="1" customFormat="1" ht="17.25" customHeight="1" x14ac:dyDescent="0.2">
      <c r="A5" s="117" t="s">
        <v>162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32"/>
      <c r="R5" s="1" t="s">
        <v>22</v>
      </c>
      <c r="S5" s="32"/>
      <c r="T5" s="32"/>
      <c r="U5" s="32"/>
      <c r="V5" s="121" t="s">
        <v>163</v>
      </c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42"/>
    </row>
    <row r="6" spans="1:35" s="4" customFormat="1" ht="3" hidden="1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"/>
      <c r="X6" s="3"/>
      <c r="Y6" s="3"/>
      <c r="Z6" s="3"/>
      <c r="AA6" s="3"/>
      <c r="AB6" s="3"/>
      <c r="AC6" s="3"/>
      <c r="AD6" s="3"/>
      <c r="AE6" s="2"/>
      <c r="AF6" s="2"/>
    </row>
    <row r="7" spans="1:35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34" t="s">
        <v>5</v>
      </c>
      <c r="J7" s="144">
        <v>2025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35" t="s">
        <v>6</v>
      </c>
      <c r="AF7" s="135" t="s">
        <v>7</v>
      </c>
    </row>
    <row r="8" spans="1:35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34" t="s">
        <v>8</v>
      </c>
      <c r="J8" s="143">
        <v>6</v>
      </c>
      <c r="K8" s="143"/>
      <c r="L8" s="143">
        <v>7</v>
      </c>
      <c r="M8" s="143"/>
      <c r="N8" s="143"/>
      <c r="O8" s="143"/>
      <c r="P8" s="143">
        <v>8</v>
      </c>
      <c r="Q8" s="143"/>
      <c r="R8" s="143"/>
      <c r="S8" s="143"/>
      <c r="T8" s="143">
        <v>9</v>
      </c>
      <c r="U8" s="143"/>
      <c r="V8" s="143"/>
      <c r="W8" s="143"/>
      <c r="X8" s="143"/>
      <c r="Y8" s="143">
        <v>10</v>
      </c>
      <c r="Z8" s="143"/>
      <c r="AA8" s="143"/>
      <c r="AB8" s="143"/>
      <c r="AC8" s="143">
        <v>11</v>
      </c>
      <c r="AD8" s="143"/>
      <c r="AE8" s="136"/>
      <c r="AF8" s="136"/>
    </row>
    <row r="9" spans="1:35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34" t="s">
        <v>9</v>
      </c>
      <c r="J9" s="23">
        <v>45831</v>
      </c>
      <c r="K9" s="23">
        <f t="shared" ref="K9:AD9" si="0">J9+7</f>
        <v>45838</v>
      </c>
      <c r="L9" s="23">
        <f t="shared" si="0"/>
        <v>45845</v>
      </c>
      <c r="M9" s="23">
        <f t="shared" si="0"/>
        <v>45852</v>
      </c>
      <c r="N9" s="23">
        <f t="shared" si="0"/>
        <v>45859</v>
      </c>
      <c r="O9" s="23">
        <f t="shared" si="0"/>
        <v>45866</v>
      </c>
      <c r="P9" s="23">
        <f t="shared" si="0"/>
        <v>45873</v>
      </c>
      <c r="Q9" s="23">
        <f t="shared" si="0"/>
        <v>45880</v>
      </c>
      <c r="R9" s="23">
        <f t="shared" si="0"/>
        <v>45887</v>
      </c>
      <c r="S9" s="23">
        <f t="shared" si="0"/>
        <v>45894</v>
      </c>
      <c r="T9" s="23">
        <f t="shared" si="0"/>
        <v>45901</v>
      </c>
      <c r="U9" s="23">
        <f t="shared" si="0"/>
        <v>45908</v>
      </c>
      <c r="V9" s="23">
        <f t="shared" si="0"/>
        <v>45915</v>
      </c>
      <c r="W9" s="23">
        <f t="shared" si="0"/>
        <v>45922</v>
      </c>
      <c r="X9" s="23">
        <f t="shared" si="0"/>
        <v>45929</v>
      </c>
      <c r="Y9" s="23">
        <f t="shared" si="0"/>
        <v>45936</v>
      </c>
      <c r="Z9" s="23">
        <f t="shared" si="0"/>
        <v>45943</v>
      </c>
      <c r="AA9" s="23">
        <f t="shared" si="0"/>
        <v>45950</v>
      </c>
      <c r="AB9" s="23">
        <f t="shared" si="0"/>
        <v>45957</v>
      </c>
      <c r="AC9" s="23">
        <f t="shared" si="0"/>
        <v>45964</v>
      </c>
      <c r="AD9" s="23">
        <f t="shared" si="0"/>
        <v>45971</v>
      </c>
      <c r="AE9" s="137"/>
      <c r="AF9" s="137"/>
    </row>
    <row r="10" spans="1:35" s="7" customFormat="1" ht="20.25" customHeight="1" x14ac:dyDescent="0.25">
      <c r="A10" s="118" t="s">
        <v>159</v>
      </c>
      <c r="B10" s="119"/>
      <c r="C10" s="119"/>
      <c r="D10" s="119"/>
      <c r="E10" s="6"/>
      <c r="F10" s="6"/>
      <c r="G10" s="6"/>
      <c r="H10" s="6"/>
      <c r="I10" s="6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5" s="7" customFormat="1" ht="20.25" customHeight="1" x14ac:dyDescent="0.25">
      <c r="A11" s="30">
        <v>1</v>
      </c>
      <c r="B11" s="45" t="s">
        <v>71</v>
      </c>
      <c r="C11" s="46">
        <v>376</v>
      </c>
      <c r="D11" s="78" t="s">
        <v>72</v>
      </c>
      <c r="E11" s="79">
        <v>3</v>
      </c>
      <c r="F11" s="39">
        <v>26</v>
      </c>
      <c r="G11" s="74" t="s">
        <v>90</v>
      </c>
      <c r="H11" s="46" t="s">
        <v>91</v>
      </c>
      <c r="I11" s="39" t="s">
        <v>125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5" s="7" customFormat="1" ht="20.25" customHeight="1" x14ac:dyDescent="0.25">
      <c r="A12" s="30">
        <v>2</v>
      </c>
      <c r="B12" s="54" t="s">
        <v>71</v>
      </c>
      <c r="C12" s="55">
        <v>377</v>
      </c>
      <c r="D12" s="73" t="s">
        <v>73</v>
      </c>
      <c r="E12" s="79">
        <v>1</v>
      </c>
      <c r="F12" s="39">
        <v>26</v>
      </c>
      <c r="G12" s="74" t="s">
        <v>90</v>
      </c>
      <c r="H12" s="46" t="s">
        <v>91</v>
      </c>
      <c r="I12" s="39" t="s">
        <v>125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5" s="7" customFormat="1" ht="20.25" customHeight="1" x14ac:dyDescent="0.25">
      <c r="A13" s="30">
        <v>3</v>
      </c>
      <c r="B13" s="45" t="s">
        <v>71</v>
      </c>
      <c r="C13" s="46">
        <v>323</v>
      </c>
      <c r="D13" s="78" t="s">
        <v>75</v>
      </c>
      <c r="E13" s="79">
        <v>2</v>
      </c>
      <c r="F13" s="39">
        <v>26</v>
      </c>
      <c r="G13" s="74" t="s">
        <v>90</v>
      </c>
      <c r="H13" s="46" t="s">
        <v>91</v>
      </c>
      <c r="I13" s="39" t="s">
        <v>125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>
        <v>4</v>
      </c>
      <c r="AF13" s="8"/>
      <c r="AI13" s="87"/>
    </row>
    <row r="14" spans="1:35" s="7" customFormat="1" ht="20.25" customHeight="1" x14ac:dyDescent="0.25">
      <c r="A14" s="30">
        <v>4</v>
      </c>
      <c r="B14" s="54" t="s">
        <v>71</v>
      </c>
      <c r="C14" s="55">
        <v>324</v>
      </c>
      <c r="D14" s="73" t="s">
        <v>76</v>
      </c>
      <c r="E14" s="56">
        <v>1</v>
      </c>
      <c r="F14" s="39">
        <v>26</v>
      </c>
      <c r="G14" s="74" t="s">
        <v>90</v>
      </c>
      <c r="H14" s="46" t="s">
        <v>91</v>
      </c>
      <c r="I14" s="39" t="s">
        <v>125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4</v>
      </c>
      <c r="AF14" s="8"/>
      <c r="AI14" s="87"/>
    </row>
    <row r="15" spans="1:35" s="7" customFormat="1" ht="20.25" customHeight="1" x14ac:dyDescent="0.25">
      <c r="A15" s="30">
        <v>5</v>
      </c>
      <c r="B15" s="93" t="s">
        <v>71</v>
      </c>
      <c r="C15" s="92">
        <v>435</v>
      </c>
      <c r="D15" s="94" t="s">
        <v>74</v>
      </c>
      <c r="E15" s="95">
        <v>1</v>
      </c>
      <c r="F15" s="39">
        <v>26</v>
      </c>
      <c r="G15" s="74" t="s">
        <v>88</v>
      </c>
      <c r="H15" s="46" t="s">
        <v>89</v>
      </c>
      <c r="I15" s="48" t="s">
        <v>125</v>
      </c>
      <c r="J15" s="9" t="s">
        <v>10</v>
      </c>
      <c r="K15" s="9" t="s">
        <v>10</v>
      </c>
      <c r="L15" s="9" t="s">
        <v>10</v>
      </c>
      <c r="M15" s="9" t="s">
        <v>10</v>
      </c>
      <c r="N15" s="9" t="s">
        <v>10</v>
      </c>
      <c r="O15" s="9" t="s">
        <v>10</v>
      </c>
      <c r="P15" s="9" t="s">
        <v>10</v>
      </c>
      <c r="Q15" s="9" t="s">
        <v>10</v>
      </c>
      <c r="R15" s="9" t="s">
        <v>11</v>
      </c>
      <c r="S15" s="9" t="s">
        <v>12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>
        <v>4</v>
      </c>
      <c r="AF15" s="8"/>
    </row>
    <row r="16" spans="1:35" s="7" customFormat="1" ht="20.25" customHeight="1" x14ac:dyDescent="0.25">
      <c r="A16" s="113" t="s">
        <v>160</v>
      </c>
      <c r="B16" s="114"/>
      <c r="C16" s="114"/>
      <c r="D16" s="114"/>
      <c r="E16" s="20"/>
      <c r="F16" s="20"/>
      <c r="G16" s="29"/>
      <c r="H16" s="29"/>
      <c r="I16" s="21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5"/>
    </row>
    <row r="17" spans="1:34" s="7" customFormat="1" ht="20.25" customHeight="1" x14ac:dyDescent="0.25">
      <c r="A17" s="30">
        <v>6</v>
      </c>
      <c r="B17" s="45" t="s">
        <v>82</v>
      </c>
      <c r="C17" s="46">
        <v>441</v>
      </c>
      <c r="D17" s="78" t="s">
        <v>83</v>
      </c>
      <c r="E17" s="79">
        <v>2</v>
      </c>
      <c r="F17" s="39">
        <v>26</v>
      </c>
      <c r="G17" s="74" t="s">
        <v>27</v>
      </c>
      <c r="H17" s="46" t="s">
        <v>84</v>
      </c>
      <c r="I17" s="39" t="s">
        <v>125</v>
      </c>
      <c r="J17" s="8"/>
      <c r="K17" s="8"/>
      <c r="L17" s="8"/>
      <c r="M17" s="8"/>
      <c r="N17" s="9"/>
      <c r="O17" s="9"/>
      <c r="P17" s="9"/>
      <c r="Q17" s="9"/>
      <c r="R17" s="9"/>
      <c r="S17" s="9"/>
      <c r="T17" s="9"/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10</v>
      </c>
      <c r="AC17" s="9" t="s">
        <v>11</v>
      </c>
      <c r="AD17" s="9" t="s">
        <v>12</v>
      </c>
      <c r="AE17" s="9">
        <v>4</v>
      </c>
      <c r="AF17" s="8"/>
    </row>
    <row r="18" spans="1:34" s="7" customFormat="1" ht="20.25" customHeight="1" x14ac:dyDescent="0.25">
      <c r="A18" s="30">
        <v>7</v>
      </c>
      <c r="B18" s="45" t="s">
        <v>77</v>
      </c>
      <c r="C18" s="46">
        <v>392</v>
      </c>
      <c r="D18" s="78" t="s">
        <v>78</v>
      </c>
      <c r="E18" s="79">
        <v>3</v>
      </c>
      <c r="F18" s="39">
        <v>26</v>
      </c>
      <c r="G18" s="74" t="s">
        <v>92</v>
      </c>
      <c r="H18" s="46" t="s">
        <v>48</v>
      </c>
      <c r="I18" s="39" t="s">
        <v>125</v>
      </c>
      <c r="J18" s="8"/>
      <c r="K18" s="8"/>
      <c r="L18" s="8"/>
      <c r="M18" s="8"/>
      <c r="N18" s="9"/>
      <c r="O18" s="9"/>
      <c r="P18" s="9"/>
      <c r="Q18" s="9"/>
      <c r="R18" s="9"/>
      <c r="S18" s="9"/>
      <c r="T18" s="9"/>
      <c r="U18" s="9" t="s">
        <v>10</v>
      </c>
      <c r="V18" s="9" t="s">
        <v>10</v>
      </c>
      <c r="W18" s="9" t="s">
        <v>10</v>
      </c>
      <c r="X18" s="9" t="s">
        <v>10</v>
      </c>
      <c r="Y18" s="9" t="s">
        <v>10</v>
      </c>
      <c r="Z18" s="9" t="s">
        <v>10</v>
      </c>
      <c r="AA18" s="9" t="s">
        <v>10</v>
      </c>
      <c r="AB18" s="9" t="s">
        <v>10</v>
      </c>
      <c r="AC18" s="9" t="s">
        <v>11</v>
      </c>
      <c r="AD18" s="9" t="s">
        <v>12</v>
      </c>
      <c r="AE18" s="9">
        <v>4</v>
      </c>
      <c r="AF18" s="8"/>
      <c r="AH18" s="87"/>
    </row>
    <row r="19" spans="1:34" s="7" customFormat="1" ht="20.25" customHeight="1" x14ac:dyDescent="0.25">
      <c r="A19" s="30">
        <v>8</v>
      </c>
      <c r="B19" s="45" t="s">
        <v>71</v>
      </c>
      <c r="C19" s="46">
        <v>404</v>
      </c>
      <c r="D19" s="78" t="s">
        <v>79</v>
      </c>
      <c r="E19" s="79">
        <v>2</v>
      </c>
      <c r="F19" s="39">
        <v>26</v>
      </c>
      <c r="G19" s="74" t="s">
        <v>87</v>
      </c>
      <c r="H19" s="46" t="s">
        <v>65</v>
      </c>
      <c r="I19" s="39" t="s">
        <v>125</v>
      </c>
      <c r="J19" s="8"/>
      <c r="K19" s="8"/>
      <c r="L19" s="8"/>
      <c r="M19" s="8"/>
      <c r="N19" s="9"/>
      <c r="O19" s="9"/>
      <c r="P19" s="9"/>
      <c r="Q19" s="9"/>
      <c r="R19" s="9"/>
      <c r="S19" s="9"/>
      <c r="T19" s="9"/>
      <c r="U19" s="9" t="s">
        <v>10</v>
      </c>
      <c r="V19" s="9" t="s">
        <v>10</v>
      </c>
      <c r="W19" s="9" t="s">
        <v>10</v>
      </c>
      <c r="X19" s="9" t="s">
        <v>10</v>
      </c>
      <c r="Y19" s="9" t="s">
        <v>10</v>
      </c>
      <c r="Z19" s="9" t="s">
        <v>10</v>
      </c>
      <c r="AA19" s="9" t="s">
        <v>10</v>
      </c>
      <c r="AB19" s="9" t="s">
        <v>10</v>
      </c>
      <c r="AC19" s="9" t="s">
        <v>11</v>
      </c>
      <c r="AD19" s="9" t="s">
        <v>12</v>
      </c>
      <c r="AE19" s="9">
        <v>4</v>
      </c>
      <c r="AF19" s="8"/>
    </row>
    <row r="20" spans="1:34" s="7" customFormat="1" ht="20.25" customHeight="1" x14ac:dyDescent="0.25">
      <c r="A20" s="30">
        <v>9</v>
      </c>
      <c r="B20" s="45" t="s">
        <v>71</v>
      </c>
      <c r="C20" s="46">
        <v>426</v>
      </c>
      <c r="D20" s="78" t="s">
        <v>80</v>
      </c>
      <c r="E20" s="79">
        <v>2</v>
      </c>
      <c r="F20" s="39">
        <v>26</v>
      </c>
      <c r="G20" s="74" t="s">
        <v>90</v>
      </c>
      <c r="H20" s="46" t="s">
        <v>91</v>
      </c>
      <c r="I20" s="39" t="s">
        <v>125</v>
      </c>
      <c r="J20" s="8"/>
      <c r="K20" s="8"/>
      <c r="L20" s="8"/>
      <c r="M20" s="8"/>
      <c r="N20" s="9"/>
      <c r="O20" s="9"/>
      <c r="P20" s="9"/>
      <c r="Q20" s="9"/>
      <c r="R20" s="9"/>
      <c r="S20" s="9"/>
      <c r="T20" s="9"/>
      <c r="U20" s="9" t="s">
        <v>10</v>
      </c>
      <c r="V20" s="9" t="s">
        <v>10</v>
      </c>
      <c r="W20" s="9" t="s">
        <v>10</v>
      </c>
      <c r="X20" s="9" t="s">
        <v>10</v>
      </c>
      <c r="Y20" s="9" t="s">
        <v>10</v>
      </c>
      <c r="Z20" s="9" t="s">
        <v>10</v>
      </c>
      <c r="AA20" s="9" t="s">
        <v>10</v>
      </c>
      <c r="AB20" s="9" t="s">
        <v>10</v>
      </c>
      <c r="AC20" s="9" t="s">
        <v>11</v>
      </c>
      <c r="AD20" s="9" t="s">
        <v>12</v>
      </c>
      <c r="AE20" s="9">
        <v>4</v>
      </c>
      <c r="AF20" s="8"/>
    </row>
    <row r="21" spans="1:34" s="7" customFormat="1" ht="20.25" customHeight="1" x14ac:dyDescent="0.25">
      <c r="A21" s="30">
        <v>10</v>
      </c>
      <c r="B21" s="54" t="s">
        <v>71</v>
      </c>
      <c r="C21" s="55">
        <v>427</v>
      </c>
      <c r="D21" s="73" t="s">
        <v>81</v>
      </c>
      <c r="E21" s="79">
        <v>1</v>
      </c>
      <c r="F21" s="39">
        <v>26</v>
      </c>
      <c r="G21" s="74" t="s">
        <v>90</v>
      </c>
      <c r="H21" s="46" t="s">
        <v>91</v>
      </c>
      <c r="I21" s="39" t="s">
        <v>125</v>
      </c>
      <c r="J21" s="8"/>
      <c r="K21" s="8"/>
      <c r="L21" s="8"/>
      <c r="M21" s="8"/>
      <c r="N21" s="9"/>
      <c r="O21" s="9"/>
      <c r="P21" s="9"/>
      <c r="Q21" s="9"/>
      <c r="R21" s="9"/>
      <c r="S21" s="9"/>
      <c r="T21" s="9"/>
      <c r="U21" s="9" t="s">
        <v>10</v>
      </c>
      <c r="V21" s="9" t="s">
        <v>10</v>
      </c>
      <c r="W21" s="9" t="s">
        <v>10</v>
      </c>
      <c r="X21" s="9" t="s">
        <v>10</v>
      </c>
      <c r="Y21" s="9" t="s">
        <v>10</v>
      </c>
      <c r="Z21" s="9" t="s">
        <v>10</v>
      </c>
      <c r="AA21" s="9" t="s">
        <v>10</v>
      </c>
      <c r="AB21" s="9" t="s">
        <v>10</v>
      </c>
      <c r="AC21" s="9" t="s">
        <v>11</v>
      </c>
      <c r="AD21" s="9" t="s">
        <v>12</v>
      </c>
      <c r="AE21" s="9">
        <v>4</v>
      </c>
      <c r="AF21" s="8"/>
    </row>
    <row r="22" spans="1:34" s="5" customFormat="1" ht="20.25" customHeight="1" x14ac:dyDescent="0.25">
      <c r="A22" s="102" t="s">
        <v>13</v>
      </c>
      <c r="B22" s="102"/>
      <c r="C22" s="102"/>
      <c r="D22" s="102"/>
      <c r="E22" s="10">
        <f>SUM(E11:E21)</f>
        <v>18</v>
      </c>
      <c r="F22" s="43"/>
      <c r="G22" s="106">
        <f>E22*300000</f>
        <v>5400000</v>
      </c>
      <c r="H22" s="107"/>
      <c r="I22" s="36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1:34" ht="2.25" customHeight="1" x14ac:dyDescent="0.15"/>
    <row r="24" spans="1:34" s="11" customFormat="1" ht="15.75" customHeight="1" x14ac:dyDescent="0.2">
      <c r="A24" s="112" t="s">
        <v>14</v>
      </c>
      <c r="B24" s="112"/>
      <c r="C24" s="112"/>
      <c r="D24" s="112"/>
      <c r="X24" s="35"/>
      <c r="Y24" s="35"/>
      <c r="Z24" s="82"/>
      <c r="AA24" s="82"/>
      <c r="AB24" s="82"/>
      <c r="AC24" s="35"/>
      <c r="AD24" s="35"/>
      <c r="AE24" s="12"/>
      <c r="AF24" s="12"/>
    </row>
    <row r="25" spans="1:34" s="11" customFormat="1" ht="15.75" customHeight="1" x14ac:dyDescent="0.2">
      <c r="B25" s="111" t="s">
        <v>19</v>
      </c>
      <c r="C25" s="111"/>
      <c r="D25" s="111"/>
      <c r="E25" s="111"/>
      <c r="F25" s="111"/>
      <c r="G25" s="111"/>
      <c r="H25" s="35"/>
      <c r="X25" s="35"/>
      <c r="Y25" s="35"/>
      <c r="Z25" s="82"/>
      <c r="AA25" s="82"/>
      <c r="AB25" s="82"/>
      <c r="AC25" s="35"/>
      <c r="AD25" s="35"/>
      <c r="AE25" s="12"/>
      <c r="AF25" s="12"/>
    </row>
    <row r="26" spans="1:34" s="35" customFormat="1" ht="15.75" customHeight="1" x14ac:dyDescent="0.25">
      <c r="B26" s="111" t="s">
        <v>20</v>
      </c>
      <c r="C26" s="111"/>
      <c r="D26" s="111"/>
      <c r="E26" s="111"/>
      <c r="F26" s="111"/>
      <c r="G26" s="111"/>
      <c r="Z26" s="82"/>
      <c r="AA26" s="82"/>
      <c r="AB26" s="82"/>
      <c r="AE26" s="13"/>
      <c r="AF26" s="13"/>
    </row>
    <row r="27" spans="1:34" s="35" customFormat="1" ht="15.75" customHeight="1" x14ac:dyDescent="0.25">
      <c r="B27" s="111" t="s">
        <v>21</v>
      </c>
      <c r="C27" s="111"/>
      <c r="D27" s="111"/>
      <c r="E27" s="111"/>
      <c r="F27" s="111"/>
      <c r="G27" s="111"/>
      <c r="Z27" s="82"/>
      <c r="AA27" s="82"/>
      <c r="AB27" s="82"/>
      <c r="AE27" s="13"/>
      <c r="AF27" s="13"/>
    </row>
    <row r="28" spans="1:34" s="38" customFormat="1" ht="14.25" customHeight="1" x14ac:dyDescent="0.25">
      <c r="B28" s="14"/>
      <c r="C28" s="14"/>
      <c r="T28" s="123" t="s">
        <v>149</v>
      </c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4" s="38" customFormat="1" ht="15.75" customHeight="1" x14ac:dyDescent="0.25">
      <c r="A29" s="124"/>
      <c r="B29" s="124"/>
      <c r="C29" s="124"/>
      <c r="D29" s="124"/>
      <c r="G29" s="124"/>
      <c r="H29" s="124"/>
      <c r="I29" s="124"/>
      <c r="J29" s="124"/>
      <c r="K29" s="124"/>
      <c r="L29" s="124"/>
      <c r="M29" s="124"/>
      <c r="N29" s="124"/>
      <c r="O29" s="18"/>
      <c r="P29" s="18"/>
      <c r="Q29" s="18"/>
      <c r="R29" s="18"/>
      <c r="S29" s="18"/>
      <c r="T29" s="18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34" s="38" customFormat="1" ht="15.75" customHeight="1" x14ac:dyDescent="0.25">
      <c r="G30" s="124"/>
      <c r="H30" s="124"/>
      <c r="I30" s="124"/>
      <c r="J30" s="124"/>
      <c r="K30" s="124"/>
      <c r="L30" s="124"/>
      <c r="M30" s="124"/>
      <c r="N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</row>
    <row r="31" spans="1:34" s="38" customFormat="1" ht="14.25" x14ac:dyDescent="0.25">
      <c r="Z31" s="84"/>
      <c r="AA31" s="84"/>
      <c r="AB31" s="84"/>
      <c r="AE31" s="37"/>
      <c r="AF31" s="37"/>
    </row>
    <row r="32" spans="1:34" s="38" customFormat="1" ht="14.25" x14ac:dyDescent="0.25">
      <c r="Z32" s="84"/>
      <c r="AA32" s="84"/>
      <c r="AB32" s="84"/>
      <c r="AE32" s="37"/>
      <c r="AF32" s="37"/>
    </row>
    <row r="33" spans="1:32" s="38" customFormat="1" ht="14.25" x14ac:dyDescent="0.25">
      <c r="Z33" s="84"/>
      <c r="AA33" s="84"/>
      <c r="AB33" s="84"/>
      <c r="AE33" s="37"/>
      <c r="AF33" s="37"/>
    </row>
    <row r="34" spans="1:32" s="38" customFormat="1" ht="6" customHeight="1" x14ac:dyDescent="0.25">
      <c r="Z34" s="84"/>
      <c r="AA34" s="84"/>
      <c r="AB34" s="84"/>
      <c r="AE34" s="37"/>
      <c r="AF34" s="37"/>
    </row>
    <row r="35" spans="1:32" s="37" customFormat="1" ht="15.75" customHeight="1" x14ac:dyDescent="0.25">
      <c r="A35" s="122"/>
      <c r="B35" s="122"/>
      <c r="C35" s="122"/>
      <c r="D35" s="122"/>
      <c r="G35" s="122"/>
      <c r="H35" s="122"/>
      <c r="I35" s="122"/>
      <c r="J35" s="122"/>
      <c r="K35" s="122"/>
      <c r="L35" s="122"/>
      <c r="M35" s="122"/>
      <c r="N35" s="122"/>
      <c r="O35" s="19"/>
      <c r="P35" s="19"/>
      <c r="Q35" s="19"/>
      <c r="R35" s="19"/>
      <c r="S35" s="19"/>
      <c r="T35" s="19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</row>
  </sheetData>
  <mergeCells count="45">
    <mergeCell ref="B26:G26"/>
    <mergeCell ref="A10:D10"/>
    <mergeCell ref="A35:D35"/>
    <mergeCell ref="G35:N35"/>
    <mergeCell ref="U35:AF35"/>
    <mergeCell ref="B27:G27"/>
    <mergeCell ref="T28:AF28"/>
    <mergeCell ref="A29:D29"/>
    <mergeCell ref="G29:N29"/>
    <mergeCell ref="U29:AF29"/>
    <mergeCell ref="G30:N30"/>
    <mergeCell ref="U30:AF30"/>
    <mergeCell ref="J10:AF10"/>
    <mergeCell ref="A16:D16"/>
    <mergeCell ref="J16:AF16"/>
    <mergeCell ref="A22:D22"/>
    <mergeCell ref="G22:H22"/>
    <mergeCell ref="J22:AF22"/>
    <mergeCell ref="A24:D24"/>
    <mergeCell ref="B25:G25"/>
    <mergeCell ref="A7:A9"/>
    <mergeCell ref="B7:C9"/>
    <mergeCell ref="D7:D9"/>
    <mergeCell ref="E7:E9"/>
    <mergeCell ref="F7:F9"/>
    <mergeCell ref="G7:H9"/>
    <mergeCell ref="AE7:AE9"/>
    <mergeCell ref="J8:K8"/>
    <mergeCell ref="L8:O8"/>
    <mergeCell ref="P8:S8"/>
    <mergeCell ref="T8:X8"/>
    <mergeCell ref="J7:AD7"/>
    <mergeCell ref="AF7:AF9"/>
    <mergeCell ref="Y8:AB8"/>
    <mergeCell ref="AC8:AD8"/>
    <mergeCell ref="V5:AF5"/>
    <mergeCell ref="A5:P5"/>
    <mergeCell ref="A1:E1"/>
    <mergeCell ref="A2:E2"/>
    <mergeCell ref="F1:AF1"/>
    <mergeCell ref="F2:AF2"/>
    <mergeCell ref="V4:AG4"/>
    <mergeCell ref="A3:AF3"/>
    <mergeCell ref="A4:H4"/>
    <mergeCell ref="I4:Q4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2"/>
  <sheetViews>
    <sheetView showGridLines="0" view="pageBreakPreview" topLeftCell="A10" zoomScaleNormal="100" zoomScaleSheetLayoutView="100" workbookViewId="0">
      <selection activeCell="A26" sqref="A26:XFD32"/>
    </sheetView>
  </sheetViews>
  <sheetFormatPr defaultColWidth="9" defaultRowHeight="8.25" x14ac:dyDescent="0.15"/>
  <cols>
    <col min="1" max="1" width="3.5546875" style="15" customWidth="1"/>
    <col min="2" max="2" width="3.6640625" style="15" bestFit="1" customWidth="1"/>
    <col min="3" max="3" width="2.77734375" style="15" bestFit="1" customWidth="1"/>
    <col min="4" max="4" width="16.6640625" style="15" customWidth="1"/>
    <col min="5" max="6" width="2.6640625" style="15" bestFit="1" customWidth="1"/>
    <col min="7" max="7" width="13.77734375" style="15" bestFit="1" customWidth="1"/>
    <col min="8" max="8" width="5" style="15" bestFit="1" customWidth="1"/>
    <col min="9" max="9" width="6.77734375" style="15" customWidth="1"/>
    <col min="10" max="24" width="2.5546875" style="15" customWidth="1"/>
    <col min="25" max="30" width="2.5546875" style="16" customWidth="1"/>
    <col min="31" max="31" width="3.77734375" style="17" customWidth="1"/>
    <col min="32" max="32" width="3.6640625" style="17" bestFit="1" customWidth="1"/>
    <col min="33" max="33" width="9" style="15" bestFit="1" customWidth="1"/>
    <col min="34" max="16384" width="9" style="15"/>
  </cols>
  <sheetData>
    <row r="1" spans="1:33" s="16" customFormat="1" ht="18.75" customHeight="1" x14ac:dyDescent="0.25">
      <c r="A1" s="141" t="s">
        <v>0</v>
      </c>
      <c r="B1" s="141"/>
      <c r="C1" s="141"/>
      <c r="D1" s="141"/>
      <c r="E1" s="141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3" s="16" customFormat="1" ht="18.75" customHeight="1" x14ac:dyDescent="0.25">
      <c r="A2" s="142" t="s">
        <v>154</v>
      </c>
      <c r="B2" s="142"/>
      <c r="C2" s="142"/>
      <c r="D2" s="142"/>
      <c r="E2" s="142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3" s="1" customFormat="1" ht="14.25" customHeight="1" x14ac:dyDescent="0.2">
      <c r="A3" s="117" t="s">
        <v>177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32"/>
    </row>
    <row r="4" spans="1:33" s="1" customFormat="1" ht="14.25" customHeight="1" x14ac:dyDescent="0.2">
      <c r="E4" s="121" t="s">
        <v>33</v>
      </c>
      <c r="F4" s="121"/>
      <c r="G4" s="121"/>
      <c r="H4" s="121"/>
      <c r="I4" s="121"/>
      <c r="J4" s="121" t="s">
        <v>34</v>
      </c>
      <c r="K4" s="121"/>
      <c r="L4" s="121"/>
      <c r="M4" s="121"/>
      <c r="N4" s="121"/>
      <c r="O4" s="121"/>
      <c r="P4" s="121"/>
      <c r="Q4" s="121"/>
      <c r="R4" s="121"/>
      <c r="S4" s="1" t="s">
        <v>22</v>
      </c>
      <c r="V4" s="115" t="s">
        <v>23</v>
      </c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22"/>
    </row>
    <row r="5" spans="1:33" s="1" customFormat="1" ht="14.25" customHeight="1" x14ac:dyDescent="0.2">
      <c r="A5" s="37"/>
      <c r="B5" s="37"/>
      <c r="C5" s="37"/>
      <c r="D5" s="37"/>
      <c r="E5" s="121" t="s">
        <v>156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32"/>
      <c r="S5" s="1" t="s">
        <v>22</v>
      </c>
      <c r="V5" s="121" t="s">
        <v>25</v>
      </c>
      <c r="W5" s="121"/>
      <c r="X5" s="140" t="s">
        <v>35</v>
      </c>
      <c r="Y5" s="140"/>
      <c r="Z5" s="140"/>
      <c r="AA5" s="140"/>
      <c r="AB5" s="140"/>
      <c r="AC5" s="140"/>
      <c r="AD5" s="140"/>
      <c r="AE5" s="140"/>
      <c r="AF5" s="140"/>
    </row>
    <row r="6" spans="1:33" s="4" customFormat="1" ht="3" customHeight="1" x14ac:dyDescent="0.2">
      <c r="A6" s="2"/>
      <c r="B6" s="2"/>
      <c r="C6" s="2"/>
      <c r="D6" s="2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2"/>
      <c r="AF6" s="2"/>
    </row>
    <row r="7" spans="1:33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34" t="s">
        <v>5</v>
      </c>
      <c r="J7" s="144">
        <v>2025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35" t="s">
        <v>6</v>
      </c>
      <c r="AF7" s="135" t="s">
        <v>7</v>
      </c>
    </row>
    <row r="8" spans="1:33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34" t="s">
        <v>8</v>
      </c>
      <c r="J8" s="143">
        <v>6</v>
      </c>
      <c r="K8" s="143"/>
      <c r="L8" s="143">
        <v>7</v>
      </c>
      <c r="M8" s="143"/>
      <c r="N8" s="143"/>
      <c r="O8" s="143"/>
      <c r="P8" s="143">
        <v>8</v>
      </c>
      <c r="Q8" s="143"/>
      <c r="R8" s="143"/>
      <c r="S8" s="143"/>
      <c r="T8" s="143">
        <v>9</v>
      </c>
      <c r="U8" s="143"/>
      <c r="V8" s="143"/>
      <c r="W8" s="143"/>
      <c r="X8" s="143"/>
      <c r="Y8" s="143">
        <v>10</v>
      </c>
      <c r="Z8" s="143"/>
      <c r="AA8" s="143"/>
      <c r="AB8" s="143"/>
      <c r="AC8" s="143">
        <v>11</v>
      </c>
      <c r="AD8" s="143"/>
      <c r="AE8" s="136"/>
      <c r="AF8" s="136"/>
    </row>
    <row r="9" spans="1:33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34" t="s">
        <v>9</v>
      </c>
      <c r="J9" s="23">
        <v>45831</v>
      </c>
      <c r="K9" s="23">
        <f t="shared" ref="K9:AD9" si="0">J9+7</f>
        <v>45838</v>
      </c>
      <c r="L9" s="23">
        <f t="shared" si="0"/>
        <v>45845</v>
      </c>
      <c r="M9" s="23">
        <f t="shared" si="0"/>
        <v>45852</v>
      </c>
      <c r="N9" s="23">
        <f t="shared" si="0"/>
        <v>45859</v>
      </c>
      <c r="O9" s="23">
        <f t="shared" si="0"/>
        <v>45866</v>
      </c>
      <c r="P9" s="23">
        <f t="shared" si="0"/>
        <v>45873</v>
      </c>
      <c r="Q9" s="23">
        <f t="shared" si="0"/>
        <v>45880</v>
      </c>
      <c r="R9" s="23">
        <f t="shared" si="0"/>
        <v>45887</v>
      </c>
      <c r="S9" s="23">
        <f t="shared" si="0"/>
        <v>45894</v>
      </c>
      <c r="T9" s="23">
        <f t="shared" si="0"/>
        <v>45901</v>
      </c>
      <c r="U9" s="23">
        <f t="shared" si="0"/>
        <v>45908</v>
      </c>
      <c r="V9" s="23">
        <f t="shared" si="0"/>
        <v>45915</v>
      </c>
      <c r="W9" s="23">
        <f t="shared" si="0"/>
        <v>45922</v>
      </c>
      <c r="X9" s="23">
        <f t="shared" si="0"/>
        <v>45929</v>
      </c>
      <c r="Y9" s="23">
        <f t="shared" si="0"/>
        <v>45936</v>
      </c>
      <c r="Z9" s="23">
        <f t="shared" si="0"/>
        <v>45943</v>
      </c>
      <c r="AA9" s="23">
        <f t="shared" si="0"/>
        <v>45950</v>
      </c>
      <c r="AB9" s="23">
        <f t="shared" si="0"/>
        <v>45957</v>
      </c>
      <c r="AC9" s="23">
        <f t="shared" si="0"/>
        <v>45964</v>
      </c>
      <c r="AD9" s="23">
        <f t="shared" si="0"/>
        <v>45971</v>
      </c>
      <c r="AE9" s="137"/>
      <c r="AF9" s="137"/>
    </row>
    <row r="10" spans="1:33" s="7" customFormat="1" ht="22.5" customHeight="1" x14ac:dyDescent="0.25">
      <c r="A10" s="118" t="s">
        <v>150</v>
      </c>
      <c r="B10" s="119"/>
      <c r="C10" s="119"/>
      <c r="D10" s="119"/>
      <c r="E10" s="6"/>
      <c r="F10" s="6"/>
      <c r="G10" s="6"/>
      <c r="H10" s="6"/>
      <c r="I10" s="6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3" s="7" customFormat="1" ht="22.5" customHeight="1" x14ac:dyDescent="0.25">
      <c r="A11" s="88">
        <v>1</v>
      </c>
      <c r="B11" s="45" t="s">
        <v>42</v>
      </c>
      <c r="C11" s="46">
        <v>368</v>
      </c>
      <c r="D11" s="47" t="s">
        <v>118</v>
      </c>
      <c r="E11" s="79">
        <v>3</v>
      </c>
      <c r="F11" s="79">
        <v>33</v>
      </c>
      <c r="G11" s="49" t="s">
        <v>119</v>
      </c>
      <c r="H11" s="50" t="s">
        <v>51</v>
      </c>
      <c r="I11" s="40" t="s">
        <v>69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3" s="7" customFormat="1" ht="22.5" customHeight="1" x14ac:dyDescent="0.25">
      <c r="A12" s="88">
        <v>2</v>
      </c>
      <c r="B12" s="45" t="s">
        <v>42</v>
      </c>
      <c r="C12" s="46">
        <v>369</v>
      </c>
      <c r="D12" s="47" t="s">
        <v>120</v>
      </c>
      <c r="E12" s="79">
        <v>2</v>
      </c>
      <c r="F12" s="79">
        <v>33</v>
      </c>
      <c r="G12" s="49" t="s">
        <v>110</v>
      </c>
      <c r="H12" s="50" t="s">
        <v>111</v>
      </c>
      <c r="I12" s="40" t="s">
        <v>69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3" s="7" customFormat="1" ht="22.5" customHeight="1" x14ac:dyDescent="0.25">
      <c r="A13" s="88">
        <v>3</v>
      </c>
      <c r="B13" s="45" t="s">
        <v>42</v>
      </c>
      <c r="C13" s="46">
        <v>375</v>
      </c>
      <c r="D13" s="47" t="s">
        <v>121</v>
      </c>
      <c r="E13" s="79">
        <v>2</v>
      </c>
      <c r="F13" s="79">
        <v>33</v>
      </c>
      <c r="G13" s="49" t="s">
        <v>112</v>
      </c>
      <c r="H13" s="50" t="s">
        <v>113</v>
      </c>
      <c r="I13" s="40" t="s">
        <v>69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>
        <v>4</v>
      </c>
      <c r="AF13" s="8"/>
    </row>
    <row r="14" spans="1:33" s="7" customFormat="1" ht="22.5" customHeight="1" x14ac:dyDescent="0.25">
      <c r="A14" s="88">
        <v>4</v>
      </c>
      <c r="B14" s="45" t="s">
        <v>42</v>
      </c>
      <c r="C14" s="46">
        <v>376</v>
      </c>
      <c r="D14" s="47" t="s">
        <v>122</v>
      </c>
      <c r="E14" s="79">
        <v>2</v>
      </c>
      <c r="F14" s="79">
        <v>33</v>
      </c>
      <c r="G14" s="49" t="s">
        <v>44</v>
      </c>
      <c r="H14" s="50" t="s">
        <v>45</v>
      </c>
      <c r="I14" s="40" t="s">
        <v>69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4</v>
      </c>
      <c r="AF14" s="8"/>
    </row>
    <row r="15" spans="1:33" s="7" customFormat="1" ht="22.5" customHeight="1" x14ac:dyDescent="0.25">
      <c r="A15" s="113" t="s">
        <v>151</v>
      </c>
      <c r="B15" s="114"/>
      <c r="C15" s="114"/>
      <c r="D15" s="114"/>
      <c r="E15" s="20"/>
      <c r="F15" s="20"/>
      <c r="G15" s="29"/>
      <c r="H15" s="29"/>
      <c r="I15" s="21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5"/>
    </row>
    <row r="16" spans="1:33" s="7" customFormat="1" ht="22.5" customHeight="1" x14ac:dyDescent="0.25">
      <c r="A16" s="88">
        <v>5</v>
      </c>
      <c r="B16" s="45" t="s">
        <v>42</v>
      </c>
      <c r="C16" s="46">
        <v>377</v>
      </c>
      <c r="D16" s="47" t="s">
        <v>123</v>
      </c>
      <c r="E16" s="79">
        <v>3</v>
      </c>
      <c r="F16" s="79">
        <v>33</v>
      </c>
      <c r="G16" s="49" t="s">
        <v>110</v>
      </c>
      <c r="H16" s="50" t="s">
        <v>111</v>
      </c>
      <c r="I16" s="40" t="s">
        <v>69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10</v>
      </c>
      <c r="V16" s="9" t="s">
        <v>10</v>
      </c>
      <c r="W16" s="9" t="s">
        <v>10</v>
      </c>
      <c r="X16" s="9" t="s">
        <v>10</v>
      </c>
      <c r="Y16" s="9" t="s">
        <v>10</v>
      </c>
      <c r="Z16" s="9" t="s">
        <v>10</v>
      </c>
      <c r="AA16" s="9" t="s">
        <v>10</v>
      </c>
      <c r="AB16" s="9" t="s">
        <v>10</v>
      </c>
      <c r="AC16" s="9" t="s">
        <v>11</v>
      </c>
      <c r="AD16" s="9" t="s">
        <v>12</v>
      </c>
      <c r="AE16" s="9">
        <v>4</v>
      </c>
      <c r="AF16" s="8"/>
    </row>
    <row r="17" spans="1:32" s="7" customFormat="1" ht="22.5" customHeight="1" x14ac:dyDescent="0.25">
      <c r="A17" s="88">
        <v>6</v>
      </c>
      <c r="B17" s="45" t="s">
        <v>42</v>
      </c>
      <c r="C17" s="46">
        <v>427</v>
      </c>
      <c r="D17" s="47" t="s">
        <v>124</v>
      </c>
      <c r="E17" s="79">
        <v>2</v>
      </c>
      <c r="F17" s="79">
        <v>33</v>
      </c>
      <c r="G17" s="49" t="s">
        <v>115</v>
      </c>
      <c r="H17" s="50" t="s">
        <v>116</v>
      </c>
      <c r="I17" s="40" t="s">
        <v>69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10</v>
      </c>
      <c r="AC17" s="9" t="s">
        <v>11</v>
      </c>
      <c r="AD17" s="9" t="s">
        <v>12</v>
      </c>
      <c r="AE17" s="9">
        <v>4</v>
      </c>
      <c r="AF17" s="8"/>
    </row>
    <row r="18" spans="1:32" s="7" customFormat="1" ht="22.5" customHeight="1" x14ac:dyDescent="0.25">
      <c r="A18" s="88">
        <v>7</v>
      </c>
      <c r="B18" s="51" t="s">
        <v>40</v>
      </c>
      <c r="C18" s="52">
        <v>362</v>
      </c>
      <c r="D18" s="72" t="s">
        <v>173</v>
      </c>
      <c r="E18" s="53">
        <v>2</v>
      </c>
      <c r="F18" s="98">
        <v>33</v>
      </c>
      <c r="G18" s="99" t="s">
        <v>108</v>
      </c>
      <c r="H18" s="100" t="s">
        <v>85</v>
      </c>
      <c r="I18" s="40" t="s">
        <v>172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 t="s">
        <v>10</v>
      </c>
      <c r="V18" s="9" t="s">
        <v>10</v>
      </c>
      <c r="W18" s="9" t="s">
        <v>10</v>
      </c>
      <c r="X18" s="9" t="s">
        <v>10</v>
      </c>
      <c r="Y18" s="9" t="s">
        <v>10</v>
      </c>
      <c r="Z18" s="9" t="s">
        <v>10</v>
      </c>
      <c r="AA18" s="9" t="s">
        <v>10</v>
      </c>
      <c r="AB18" s="9" t="s">
        <v>10</v>
      </c>
      <c r="AC18" s="9" t="s">
        <v>11</v>
      </c>
      <c r="AD18" s="9" t="s">
        <v>12</v>
      </c>
      <c r="AE18" s="9">
        <v>4</v>
      </c>
      <c r="AF18" s="8"/>
    </row>
    <row r="19" spans="1:32" s="5" customFormat="1" ht="22.5" customHeight="1" x14ac:dyDescent="0.25">
      <c r="A19" s="102" t="s">
        <v>13</v>
      </c>
      <c r="B19" s="102"/>
      <c r="C19" s="102"/>
      <c r="D19" s="102"/>
      <c r="E19" s="10">
        <f>SUM(E11:E18)</f>
        <v>16</v>
      </c>
      <c r="F19" s="36"/>
      <c r="G19" s="106">
        <f>E19*280000</f>
        <v>4480000</v>
      </c>
      <c r="H19" s="107"/>
      <c r="I19" s="36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</row>
    <row r="20" spans="1:32" ht="3" customHeight="1" x14ac:dyDescent="0.15"/>
    <row r="21" spans="1:32" s="11" customFormat="1" ht="15.75" customHeight="1" x14ac:dyDescent="0.2">
      <c r="A21" s="112" t="s">
        <v>14</v>
      </c>
      <c r="B21" s="112"/>
      <c r="C21" s="112"/>
      <c r="D21" s="112"/>
      <c r="Y21" s="35"/>
      <c r="Z21" s="35"/>
      <c r="AA21" s="35"/>
      <c r="AB21" s="35"/>
      <c r="AC21" s="82"/>
      <c r="AD21" s="82"/>
      <c r="AE21" s="12"/>
      <c r="AF21" s="12"/>
    </row>
    <row r="22" spans="1:32" s="11" customFormat="1" ht="15.75" customHeight="1" x14ac:dyDescent="0.2">
      <c r="B22" s="111" t="s">
        <v>19</v>
      </c>
      <c r="C22" s="111"/>
      <c r="D22" s="111"/>
      <c r="E22" s="111"/>
      <c r="F22" s="111"/>
      <c r="G22" s="111"/>
      <c r="H22" s="35"/>
      <c r="Y22" s="35"/>
      <c r="Z22" s="35"/>
      <c r="AA22" s="35"/>
      <c r="AB22" s="35"/>
      <c r="AC22" s="82"/>
      <c r="AD22" s="82"/>
      <c r="AE22" s="12"/>
      <c r="AF22" s="12"/>
    </row>
    <row r="23" spans="1:32" s="35" customFormat="1" ht="15.75" customHeight="1" x14ac:dyDescent="0.25">
      <c r="B23" s="111" t="s">
        <v>20</v>
      </c>
      <c r="C23" s="111"/>
      <c r="D23" s="111"/>
      <c r="E23" s="111"/>
      <c r="F23" s="111"/>
      <c r="G23" s="111"/>
      <c r="AC23" s="82"/>
      <c r="AD23" s="82"/>
      <c r="AE23" s="13"/>
      <c r="AF23" s="13"/>
    </row>
    <row r="24" spans="1:32" s="35" customFormat="1" ht="15.75" customHeight="1" x14ac:dyDescent="0.25">
      <c r="B24" s="111" t="s">
        <v>21</v>
      </c>
      <c r="C24" s="111"/>
      <c r="D24" s="111"/>
      <c r="E24" s="111"/>
      <c r="F24" s="111"/>
      <c r="G24" s="111"/>
      <c r="AC24" s="82"/>
      <c r="AD24" s="82"/>
      <c r="AE24" s="13"/>
      <c r="AF24" s="13"/>
    </row>
    <row r="25" spans="1:32" s="38" customFormat="1" ht="14.25" customHeight="1" x14ac:dyDescent="0.25">
      <c r="B25" s="14"/>
      <c r="C25" s="14"/>
      <c r="U25" s="123" t="s">
        <v>149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38" customFormat="1" ht="15.75" customHeight="1" x14ac:dyDescent="0.25">
      <c r="A26" s="124"/>
      <c r="B26" s="124"/>
      <c r="C26" s="124"/>
      <c r="D26" s="124"/>
      <c r="G26" s="124"/>
      <c r="H26" s="124"/>
      <c r="I26" s="124"/>
      <c r="J26" s="124"/>
      <c r="K26" s="124"/>
      <c r="L26" s="124"/>
      <c r="M26" s="124"/>
      <c r="N26" s="124"/>
      <c r="O26" s="124"/>
      <c r="P26" s="18"/>
      <c r="Q26" s="18"/>
      <c r="R26" s="18"/>
      <c r="S26" s="18"/>
      <c r="T26" s="18"/>
      <c r="U26" s="18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s="38" customFormat="1" ht="15.75" customHeight="1" x14ac:dyDescent="0.25">
      <c r="G27" s="124"/>
      <c r="H27" s="124"/>
      <c r="I27" s="124"/>
      <c r="J27" s="124"/>
      <c r="K27" s="124"/>
      <c r="L27" s="124"/>
      <c r="M27" s="124"/>
      <c r="N27" s="124"/>
      <c r="O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s="38" customFormat="1" ht="14.25" x14ac:dyDescent="0.25">
      <c r="AC28" s="84"/>
      <c r="AD28" s="84"/>
      <c r="AE28" s="37"/>
      <c r="AF28" s="37"/>
    </row>
    <row r="29" spans="1:32" s="38" customFormat="1" ht="14.25" x14ac:dyDescent="0.25">
      <c r="AC29" s="84"/>
      <c r="AD29" s="84"/>
      <c r="AE29" s="37"/>
      <c r="AF29" s="37"/>
    </row>
    <row r="30" spans="1:32" s="38" customFormat="1" ht="14.25" x14ac:dyDescent="0.25">
      <c r="AC30" s="84"/>
      <c r="AD30" s="84"/>
      <c r="AE30" s="37"/>
      <c r="AF30" s="37"/>
    </row>
    <row r="31" spans="1:32" s="38" customFormat="1" ht="14.25" x14ac:dyDescent="0.25">
      <c r="AC31" s="84"/>
      <c r="AD31" s="84"/>
      <c r="AE31" s="37"/>
      <c r="AF31" s="37"/>
    </row>
    <row r="32" spans="1:32" s="37" customFormat="1" ht="15.75" customHeight="1" x14ac:dyDescent="0.25">
      <c r="A32" s="122"/>
      <c r="B32" s="122"/>
      <c r="C32" s="122"/>
      <c r="D32" s="122"/>
      <c r="G32" s="122"/>
      <c r="H32" s="122"/>
      <c r="I32" s="122"/>
      <c r="J32" s="122"/>
      <c r="K32" s="122"/>
      <c r="L32" s="122"/>
      <c r="M32" s="122"/>
      <c r="N32" s="122"/>
      <c r="O32" s="122"/>
      <c r="P32" s="19"/>
      <c r="Q32" s="19"/>
      <c r="R32" s="19"/>
      <c r="S32" s="19"/>
      <c r="T32" s="19"/>
      <c r="U32" s="19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</sheetData>
  <mergeCells count="46">
    <mergeCell ref="J15:AF15"/>
    <mergeCell ref="A19:D19"/>
    <mergeCell ref="G19:H19"/>
    <mergeCell ref="J10:AF10"/>
    <mergeCell ref="AF7:AF9"/>
    <mergeCell ref="J4:R4"/>
    <mergeCell ref="V4:AF4"/>
    <mergeCell ref="V5:W5"/>
    <mergeCell ref="AC8:AD8"/>
    <mergeCell ref="T8:X8"/>
    <mergeCell ref="Y8:AB8"/>
    <mergeCell ref="J8:K8"/>
    <mergeCell ref="L8:O8"/>
    <mergeCell ref="P8:S8"/>
    <mergeCell ref="F7:F9"/>
    <mergeCell ref="G7:H9"/>
    <mergeCell ref="AE7:AE9"/>
    <mergeCell ref="A21:D21"/>
    <mergeCell ref="A32:D32"/>
    <mergeCell ref="G32:O32"/>
    <mergeCell ref="V32:AF32"/>
    <mergeCell ref="B24:G24"/>
    <mergeCell ref="U25:AF25"/>
    <mergeCell ref="A26:D26"/>
    <mergeCell ref="G26:O26"/>
    <mergeCell ref="V26:AF26"/>
    <mergeCell ref="G27:O27"/>
    <mergeCell ref="V27:AF27"/>
    <mergeCell ref="B23:G23"/>
    <mergeCell ref="A10:D10"/>
    <mergeCell ref="B22:G22"/>
    <mergeCell ref="A1:E1"/>
    <mergeCell ref="A2:E2"/>
    <mergeCell ref="A7:A9"/>
    <mergeCell ref="B7:C9"/>
    <mergeCell ref="D7:D9"/>
    <mergeCell ref="E7:E9"/>
    <mergeCell ref="A3:AE3"/>
    <mergeCell ref="E4:I4"/>
    <mergeCell ref="E5:Q6"/>
    <mergeCell ref="X5:AF5"/>
    <mergeCell ref="F1:AF1"/>
    <mergeCell ref="F2:AF2"/>
    <mergeCell ref="J7:AD7"/>
    <mergeCell ref="A15:D15"/>
    <mergeCell ref="J19:AF19"/>
  </mergeCells>
  <printOptions horizontalCentered="1"/>
  <pageMargins left="0" right="0" top="0.39370078740157483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2"/>
  <sheetViews>
    <sheetView showGridLines="0" view="pageBreakPreview" topLeftCell="A19" zoomScaleNormal="100" zoomScaleSheetLayoutView="100" workbookViewId="0">
      <selection activeCell="A26" sqref="A26:XFD32"/>
    </sheetView>
  </sheetViews>
  <sheetFormatPr defaultColWidth="9" defaultRowHeight="8.25" x14ac:dyDescent="0.15"/>
  <cols>
    <col min="1" max="1" width="3.44140625" style="15" customWidth="1"/>
    <col min="2" max="2" width="4.109375" style="15" bestFit="1" customWidth="1"/>
    <col min="3" max="3" width="2.77734375" style="15" bestFit="1" customWidth="1"/>
    <col min="4" max="4" width="15.44140625" style="15" customWidth="1"/>
    <col min="5" max="6" width="2.6640625" style="15" bestFit="1" customWidth="1"/>
    <col min="7" max="7" width="12.5546875" style="15" customWidth="1"/>
    <col min="8" max="8" width="5.33203125" style="15" customWidth="1"/>
    <col min="9" max="9" width="6.5546875" style="15" customWidth="1"/>
    <col min="10" max="24" width="2.5546875" style="15" customWidth="1"/>
    <col min="25" max="30" width="2.5546875" style="16" customWidth="1"/>
    <col min="31" max="31" width="4.6640625" style="17" customWidth="1"/>
    <col min="32" max="32" width="5" style="17" customWidth="1"/>
    <col min="33" max="33" width="9" style="15" bestFit="1" customWidth="1"/>
    <col min="34" max="16384" width="9" style="15"/>
  </cols>
  <sheetData>
    <row r="1" spans="1:33" s="16" customFormat="1" ht="13.5" customHeight="1" x14ac:dyDescent="0.25">
      <c r="A1" s="122" t="s">
        <v>0</v>
      </c>
      <c r="B1" s="122"/>
      <c r="C1" s="122"/>
      <c r="D1" s="122"/>
      <c r="E1" s="122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3" s="16" customFormat="1" ht="13.5" customHeight="1" x14ac:dyDescent="0.25">
      <c r="A2" s="142" t="s">
        <v>154</v>
      </c>
      <c r="B2" s="142"/>
      <c r="C2" s="142"/>
      <c r="D2" s="142"/>
      <c r="E2" s="142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3" s="1" customFormat="1" ht="18" customHeight="1" x14ac:dyDescent="0.2">
      <c r="F3" s="121" t="s">
        <v>175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3" s="1" customFormat="1" ht="14.25" customHeight="1" x14ac:dyDescent="0.2">
      <c r="F4" s="121" t="s">
        <v>33</v>
      </c>
      <c r="G4" s="121"/>
      <c r="H4" s="121"/>
      <c r="I4" s="121"/>
      <c r="J4" s="121" t="s">
        <v>32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" t="s">
        <v>22</v>
      </c>
      <c r="W4" s="32"/>
      <c r="X4" s="115" t="s">
        <v>23</v>
      </c>
      <c r="Y4" s="115"/>
      <c r="Z4" s="115"/>
      <c r="AA4" s="115"/>
      <c r="AB4" s="115"/>
      <c r="AC4" s="115"/>
      <c r="AD4" s="115"/>
      <c r="AE4" s="115"/>
      <c r="AF4" s="22"/>
      <c r="AG4" s="22"/>
    </row>
    <row r="5" spans="1:33" s="1" customFormat="1" ht="14.25" customHeight="1" x14ac:dyDescent="0.2">
      <c r="A5" s="37"/>
      <c r="B5" s="37"/>
      <c r="C5" s="37"/>
      <c r="D5" s="37"/>
      <c r="E5" s="37"/>
      <c r="F5" s="121" t="s">
        <v>41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32"/>
      <c r="R5" s="32"/>
      <c r="S5" s="32"/>
      <c r="V5" s="1" t="s">
        <v>22</v>
      </c>
      <c r="X5" s="121" t="s">
        <v>25</v>
      </c>
      <c r="Y5" s="121"/>
      <c r="Z5" s="121"/>
      <c r="AA5" s="140" t="s">
        <v>31</v>
      </c>
      <c r="AB5" s="140"/>
      <c r="AC5" s="140"/>
      <c r="AD5" s="83"/>
      <c r="AF5" s="32"/>
    </row>
    <row r="6" spans="1:33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2"/>
      <c r="AF6" s="2"/>
    </row>
    <row r="7" spans="1:33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34" t="s">
        <v>5</v>
      </c>
      <c r="J7" s="144">
        <v>2025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35" t="s">
        <v>6</v>
      </c>
      <c r="AF7" s="135" t="s">
        <v>7</v>
      </c>
    </row>
    <row r="8" spans="1:33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34" t="s">
        <v>8</v>
      </c>
      <c r="J8" s="143">
        <v>6</v>
      </c>
      <c r="K8" s="143"/>
      <c r="L8" s="143">
        <v>7</v>
      </c>
      <c r="M8" s="143"/>
      <c r="N8" s="143"/>
      <c r="O8" s="143"/>
      <c r="P8" s="143">
        <v>8</v>
      </c>
      <c r="Q8" s="143"/>
      <c r="R8" s="143"/>
      <c r="S8" s="143"/>
      <c r="T8" s="143">
        <v>9</v>
      </c>
      <c r="U8" s="143"/>
      <c r="V8" s="143"/>
      <c r="W8" s="143"/>
      <c r="X8" s="143"/>
      <c r="Y8" s="143">
        <v>10</v>
      </c>
      <c r="Z8" s="143"/>
      <c r="AA8" s="143"/>
      <c r="AB8" s="143"/>
      <c r="AC8" s="143">
        <v>11</v>
      </c>
      <c r="AD8" s="143"/>
      <c r="AE8" s="136"/>
      <c r="AF8" s="136"/>
    </row>
    <row r="9" spans="1:33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34" t="s">
        <v>9</v>
      </c>
      <c r="J9" s="23">
        <v>45831</v>
      </c>
      <c r="K9" s="23">
        <f t="shared" ref="K9:AD9" si="0">J9+7</f>
        <v>45838</v>
      </c>
      <c r="L9" s="23">
        <f t="shared" si="0"/>
        <v>45845</v>
      </c>
      <c r="M9" s="23">
        <f t="shared" si="0"/>
        <v>45852</v>
      </c>
      <c r="N9" s="23">
        <f t="shared" si="0"/>
        <v>45859</v>
      </c>
      <c r="O9" s="23">
        <f t="shared" si="0"/>
        <v>45866</v>
      </c>
      <c r="P9" s="23">
        <f t="shared" si="0"/>
        <v>45873</v>
      </c>
      <c r="Q9" s="23">
        <f t="shared" si="0"/>
        <v>45880</v>
      </c>
      <c r="R9" s="23">
        <f t="shared" si="0"/>
        <v>45887</v>
      </c>
      <c r="S9" s="23">
        <f t="shared" si="0"/>
        <v>45894</v>
      </c>
      <c r="T9" s="23">
        <f t="shared" si="0"/>
        <v>45901</v>
      </c>
      <c r="U9" s="23">
        <f t="shared" si="0"/>
        <v>45908</v>
      </c>
      <c r="V9" s="23">
        <f t="shared" si="0"/>
        <v>45915</v>
      </c>
      <c r="W9" s="23">
        <f t="shared" si="0"/>
        <v>45922</v>
      </c>
      <c r="X9" s="23">
        <f t="shared" si="0"/>
        <v>45929</v>
      </c>
      <c r="Y9" s="23">
        <f t="shared" si="0"/>
        <v>45936</v>
      </c>
      <c r="Z9" s="23">
        <f t="shared" si="0"/>
        <v>45943</v>
      </c>
      <c r="AA9" s="23">
        <f t="shared" si="0"/>
        <v>45950</v>
      </c>
      <c r="AB9" s="23">
        <f t="shared" si="0"/>
        <v>45957</v>
      </c>
      <c r="AC9" s="23">
        <f t="shared" si="0"/>
        <v>45964</v>
      </c>
      <c r="AD9" s="23">
        <f t="shared" si="0"/>
        <v>45971</v>
      </c>
      <c r="AE9" s="137"/>
      <c r="AF9" s="137"/>
    </row>
    <row r="10" spans="1:33" s="7" customFormat="1" ht="22.5" customHeight="1" x14ac:dyDescent="0.25">
      <c r="A10" s="118" t="s">
        <v>159</v>
      </c>
      <c r="B10" s="119"/>
      <c r="C10" s="119"/>
      <c r="D10" s="119"/>
      <c r="E10" s="6"/>
      <c r="F10" s="6"/>
      <c r="G10" s="6"/>
      <c r="H10" s="6"/>
      <c r="I10" s="6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3" s="7" customFormat="1" ht="22.5" customHeight="1" x14ac:dyDescent="0.25">
      <c r="A11" s="30">
        <v>1</v>
      </c>
      <c r="B11" s="45" t="s">
        <v>42</v>
      </c>
      <c r="C11" s="46">
        <v>201</v>
      </c>
      <c r="D11" s="71" t="s">
        <v>43</v>
      </c>
      <c r="E11" s="79">
        <v>2</v>
      </c>
      <c r="F11" s="53">
        <v>19</v>
      </c>
      <c r="G11" s="70" t="s">
        <v>44</v>
      </c>
      <c r="H11" s="59" t="s">
        <v>45</v>
      </c>
      <c r="I11" s="40" t="s">
        <v>69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3" s="7" customFormat="1" ht="22.5" customHeight="1" x14ac:dyDescent="0.25">
      <c r="A12" s="30">
        <v>2</v>
      </c>
      <c r="B12" s="45" t="s">
        <v>109</v>
      </c>
      <c r="C12" s="46">
        <v>403</v>
      </c>
      <c r="D12" s="71" t="s">
        <v>128</v>
      </c>
      <c r="E12" s="79">
        <v>3</v>
      </c>
      <c r="F12" s="53">
        <v>19</v>
      </c>
      <c r="G12" s="70" t="s">
        <v>133</v>
      </c>
      <c r="H12" s="59" t="s">
        <v>68</v>
      </c>
      <c r="I12" s="40" t="s">
        <v>135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3" s="7" customFormat="1" ht="22.5" customHeight="1" x14ac:dyDescent="0.25">
      <c r="A13" s="30">
        <v>3</v>
      </c>
      <c r="B13" s="45" t="s">
        <v>127</v>
      </c>
      <c r="C13" s="46">
        <v>403</v>
      </c>
      <c r="D13" s="71" t="s">
        <v>129</v>
      </c>
      <c r="E13" s="79">
        <v>3</v>
      </c>
      <c r="F13" s="53">
        <v>19</v>
      </c>
      <c r="G13" s="70" t="s">
        <v>134</v>
      </c>
      <c r="H13" s="59" t="s">
        <v>86</v>
      </c>
      <c r="I13" s="40" t="s">
        <v>135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8"/>
    </row>
    <row r="14" spans="1:33" s="7" customFormat="1" ht="22.5" customHeight="1" x14ac:dyDescent="0.25">
      <c r="A14" s="30">
        <v>4</v>
      </c>
      <c r="B14" s="45" t="s">
        <v>109</v>
      </c>
      <c r="C14" s="46">
        <v>402</v>
      </c>
      <c r="D14" s="71" t="s">
        <v>130</v>
      </c>
      <c r="E14" s="79">
        <v>3</v>
      </c>
      <c r="F14" s="53">
        <v>19</v>
      </c>
      <c r="G14" s="70" t="s">
        <v>133</v>
      </c>
      <c r="H14" s="59" t="s">
        <v>68</v>
      </c>
      <c r="I14" s="40" t="s">
        <v>135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4</v>
      </c>
      <c r="AF14" s="8"/>
    </row>
    <row r="15" spans="1:33" s="7" customFormat="1" ht="22.5" customHeight="1" x14ac:dyDescent="0.25">
      <c r="A15" s="113" t="s">
        <v>160</v>
      </c>
      <c r="B15" s="114"/>
      <c r="C15" s="114"/>
      <c r="D15" s="114"/>
      <c r="E15" s="20"/>
      <c r="F15" s="20"/>
      <c r="G15" s="29"/>
      <c r="H15" s="29"/>
      <c r="I15" s="21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5"/>
    </row>
    <row r="16" spans="1:33" s="7" customFormat="1" ht="22.5" customHeight="1" x14ac:dyDescent="0.25">
      <c r="A16" s="30">
        <v>5</v>
      </c>
      <c r="B16" s="45" t="s">
        <v>82</v>
      </c>
      <c r="C16" s="46">
        <v>403</v>
      </c>
      <c r="D16" s="71" t="s">
        <v>179</v>
      </c>
      <c r="E16" s="79">
        <v>3</v>
      </c>
      <c r="F16" s="53">
        <v>19</v>
      </c>
      <c r="G16" s="70" t="s">
        <v>117</v>
      </c>
      <c r="H16" s="59" t="s">
        <v>93</v>
      </c>
      <c r="I16" s="40" t="s">
        <v>135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10</v>
      </c>
      <c r="V16" s="9" t="s">
        <v>10</v>
      </c>
      <c r="W16" s="9" t="s">
        <v>10</v>
      </c>
      <c r="X16" s="9" t="s">
        <v>10</v>
      </c>
      <c r="Y16" s="9" t="s">
        <v>10</v>
      </c>
      <c r="Z16" s="9" t="s">
        <v>10</v>
      </c>
      <c r="AA16" s="9" t="s">
        <v>10</v>
      </c>
      <c r="AB16" s="9" t="s">
        <v>10</v>
      </c>
      <c r="AC16" s="9" t="s">
        <v>11</v>
      </c>
      <c r="AD16" s="9" t="s">
        <v>12</v>
      </c>
      <c r="AE16" s="9">
        <v>4</v>
      </c>
      <c r="AF16" s="8"/>
    </row>
    <row r="17" spans="1:32" s="7" customFormat="1" ht="22.5" customHeight="1" x14ac:dyDescent="0.25">
      <c r="A17" s="30">
        <v>6</v>
      </c>
      <c r="B17" s="45" t="s">
        <v>126</v>
      </c>
      <c r="C17" s="46">
        <v>403</v>
      </c>
      <c r="D17" s="71" t="s">
        <v>131</v>
      </c>
      <c r="E17" s="79">
        <v>2</v>
      </c>
      <c r="F17" s="53">
        <v>19</v>
      </c>
      <c r="G17" s="70" t="s">
        <v>132</v>
      </c>
      <c r="H17" s="59" t="s">
        <v>18</v>
      </c>
      <c r="I17" s="40" t="s">
        <v>135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10</v>
      </c>
      <c r="AC17" s="9" t="s">
        <v>11</v>
      </c>
      <c r="AD17" s="9" t="s">
        <v>12</v>
      </c>
      <c r="AE17" s="9">
        <v>4</v>
      </c>
      <c r="AF17" s="8"/>
    </row>
    <row r="18" spans="1:32" s="7" customFormat="1" ht="22.5" customHeight="1" x14ac:dyDescent="0.25">
      <c r="A18" s="31">
        <v>7</v>
      </c>
      <c r="B18" s="51" t="s">
        <v>40</v>
      </c>
      <c r="C18" s="52">
        <v>362</v>
      </c>
      <c r="D18" s="72" t="s">
        <v>173</v>
      </c>
      <c r="E18" s="53">
        <v>2</v>
      </c>
      <c r="F18" s="98">
        <v>19</v>
      </c>
      <c r="G18" s="99" t="s">
        <v>108</v>
      </c>
      <c r="H18" s="100" t="s">
        <v>85</v>
      </c>
      <c r="I18" s="40" t="s">
        <v>172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 t="s">
        <v>10</v>
      </c>
      <c r="V18" s="9" t="s">
        <v>10</v>
      </c>
      <c r="W18" s="9" t="s">
        <v>10</v>
      </c>
      <c r="X18" s="9" t="s">
        <v>10</v>
      </c>
      <c r="Y18" s="9" t="s">
        <v>10</v>
      </c>
      <c r="Z18" s="9" t="s">
        <v>10</v>
      </c>
      <c r="AA18" s="9" t="s">
        <v>10</v>
      </c>
      <c r="AB18" s="9" t="s">
        <v>10</v>
      </c>
      <c r="AC18" s="9" t="s">
        <v>11</v>
      </c>
      <c r="AD18" s="9" t="s">
        <v>12</v>
      </c>
      <c r="AE18" s="9">
        <v>4</v>
      </c>
      <c r="AF18" s="8"/>
    </row>
    <row r="19" spans="1:32" s="5" customFormat="1" ht="22.5" customHeight="1" x14ac:dyDescent="0.25">
      <c r="A19" s="102" t="s">
        <v>13</v>
      </c>
      <c r="B19" s="102"/>
      <c r="C19" s="102"/>
      <c r="D19" s="102"/>
      <c r="E19" s="10">
        <f>SUM(E11:E18)</f>
        <v>18</v>
      </c>
      <c r="F19" s="36"/>
      <c r="G19" s="106">
        <f>E19*250000</f>
        <v>4500000</v>
      </c>
      <c r="H19" s="107"/>
      <c r="I19" s="36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</row>
    <row r="20" spans="1:32" ht="3" customHeight="1" x14ac:dyDescent="0.15"/>
    <row r="21" spans="1:32" s="11" customFormat="1" ht="15.75" customHeight="1" x14ac:dyDescent="0.2">
      <c r="A21" s="112" t="s">
        <v>14</v>
      </c>
      <c r="B21" s="112"/>
      <c r="C21" s="112"/>
      <c r="D21" s="112"/>
      <c r="Y21" s="35"/>
      <c r="Z21" s="35"/>
      <c r="AA21" s="35"/>
      <c r="AB21" s="35"/>
      <c r="AC21" s="35"/>
      <c r="AD21" s="82"/>
      <c r="AE21" s="12"/>
      <c r="AF21" s="12"/>
    </row>
    <row r="22" spans="1:32" s="11" customFormat="1" ht="15.75" customHeight="1" x14ac:dyDescent="0.2">
      <c r="B22" s="111" t="s">
        <v>19</v>
      </c>
      <c r="C22" s="111"/>
      <c r="D22" s="111"/>
      <c r="E22" s="111"/>
      <c r="F22" s="111"/>
      <c r="G22" s="111"/>
      <c r="H22" s="35"/>
      <c r="Y22" s="35"/>
      <c r="Z22" s="35"/>
      <c r="AA22" s="35"/>
      <c r="AB22" s="35"/>
      <c r="AC22" s="35"/>
      <c r="AD22" s="82"/>
      <c r="AE22" s="12"/>
      <c r="AF22" s="12"/>
    </row>
    <row r="23" spans="1:32" s="35" customFormat="1" ht="15.75" customHeight="1" x14ac:dyDescent="0.25">
      <c r="B23" s="111" t="s">
        <v>20</v>
      </c>
      <c r="C23" s="111"/>
      <c r="D23" s="111"/>
      <c r="E23" s="111"/>
      <c r="F23" s="111"/>
      <c r="G23" s="111"/>
      <c r="AD23" s="82"/>
      <c r="AE23" s="13"/>
      <c r="AF23" s="13"/>
    </row>
    <row r="24" spans="1:32" s="35" customFormat="1" ht="15.75" customHeight="1" x14ac:dyDescent="0.25">
      <c r="B24" s="111" t="s">
        <v>21</v>
      </c>
      <c r="C24" s="111"/>
      <c r="D24" s="111"/>
      <c r="E24" s="111"/>
      <c r="F24" s="111"/>
      <c r="G24" s="111"/>
      <c r="AD24" s="82"/>
      <c r="AE24" s="13"/>
      <c r="AF24" s="13"/>
    </row>
    <row r="25" spans="1:32" s="38" customFormat="1" ht="14.25" customHeight="1" x14ac:dyDescent="0.25">
      <c r="B25" s="14"/>
      <c r="C25" s="14"/>
      <c r="U25" s="123" t="s">
        <v>149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38" customFormat="1" ht="15.75" customHeight="1" x14ac:dyDescent="0.25">
      <c r="A26" s="124"/>
      <c r="B26" s="124"/>
      <c r="C26" s="124"/>
      <c r="D26" s="124"/>
      <c r="G26" s="124"/>
      <c r="H26" s="124"/>
      <c r="I26" s="124"/>
      <c r="J26" s="124"/>
      <c r="K26" s="124"/>
      <c r="L26" s="124"/>
      <c r="M26" s="124"/>
      <c r="N26" s="124"/>
      <c r="O26" s="124"/>
      <c r="P26" s="18"/>
      <c r="Q26" s="18"/>
      <c r="R26" s="18"/>
      <c r="S26" s="18"/>
      <c r="T26" s="18"/>
      <c r="U26" s="18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s="38" customFormat="1" ht="15.75" customHeight="1" x14ac:dyDescent="0.25">
      <c r="G27" s="124"/>
      <c r="H27" s="124"/>
      <c r="I27" s="124"/>
      <c r="J27" s="124"/>
      <c r="K27" s="124"/>
      <c r="L27" s="124"/>
      <c r="M27" s="124"/>
      <c r="N27" s="124"/>
      <c r="O27" s="124"/>
      <c r="U27" s="91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s="38" customFormat="1" ht="14.25" x14ac:dyDescent="0.25">
      <c r="V28" s="91"/>
      <c r="W28" s="91"/>
      <c r="X28" s="91"/>
      <c r="Y28" s="91"/>
      <c r="Z28" s="91"/>
      <c r="AA28" s="91"/>
      <c r="AB28" s="91"/>
      <c r="AC28" s="91"/>
      <c r="AD28" s="91"/>
      <c r="AE28" s="90"/>
      <c r="AF28" s="90"/>
    </row>
    <row r="29" spans="1:32" s="38" customFormat="1" ht="14.25" x14ac:dyDescent="0.25">
      <c r="AD29" s="84"/>
      <c r="AE29" s="37"/>
      <c r="AF29" s="37"/>
    </row>
    <row r="30" spans="1:32" s="38" customFormat="1" ht="14.25" x14ac:dyDescent="0.25">
      <c r="AD30" s="84"/>
      <c r="AE30" s="37"/>
      <c r="AF30" s="37"/>
    </row>
    <row r="31" spans="1:32" s="38" customFormat="1" ht="14.25" x14ac:dyDescent="0.25">
      <c r="AD31" s="84"/>
      <c r="AE31" s="37"/>
      <c r="AF31" s="37"/>
    </row>
    <row r="32" spans="1:32" s="37" customFormat="1" ht="15.75" customHeight="1" x14ac:dyDescent="0.25">
      <c r="A32" s="122"/>
      <c r="B32" s="122"/>
      <c r="C32" s="122"/>
      <c r="D32" s="122"/>
      <c r="G32" s="122"/>
      <c r="H32" s="122"/>
      <c r="I32" s="122"/>
      <c r="J32" s="122"/>
      <c r="K32" s="122"/>
      <c r="L32" s="122"/>
      <c r="M32" s="122"/>
      <c r="N32" s="122"/>
      <c r="O32" s="122"/>
      <c r="P32" s="19"/>
      <c r="Q32" s="19"/>
      <c r="R32" s="19"/>
      <c r="S32" s="19"/>
      <c r="T32" s="19"/>
      <c r="U32" s="19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</sheetData>
  <mergeCells count="46">
    <mergeCell ref="AC8:AD8"/>
    <mergeCell ref="AA5:AC5"/>
    <mergeCell ref="F1:AF1"/>
    <mergeCell ref="F2:AF2"/>
    <mergeCell ref="J7:AD7"/>
    <mergeCell ref="J8:K8"/>
    <mergeCell ref="L8:O8"/>
    <mergeCell ref="P8:S8"/>
    <mergeCell ref="T8:X8"/>
    <mergeCell ref="Y8:AB8"/>
    <mergeCell ref="A32:D32"/>
    <mergeCell ref="G32:O32"/>
    <mergeCell ref="V32:AF32"/>
    <mergeCell ref="B24:G24"/>
    <mergeCell ref="U25:AF25"/>
    <mergeCell ref="A26:D26"/>
    <mergeCell ref="G26:O26"/>
    <mergeCell ref="V26:AF26"/>
    <mergeCell ref="G27:O27"/>
    <mergeCell ref="V27:AF27"/>
    <mergeCell ref="B23:G23"/>
    <mergeCell ref="A10:D10"/>
    <mergeCell ref="J10:AF10"/>
    <mergeCell ref="A15:D15"/>
    <mergeCell ref="J15:AF15"/>
    <mergeCell ref="A19:D19"/>
    <mergeCell ref="G19:H19"/>
    <mergeCell ref="J19:AF19"/>
    <mergeCell ref="A21:D21"/>
    <mergeCell ref="B22:G22"/>
    <mergeCell ref="A1:E1"/>
    <mergeCell ref="F3:AF3"/>
    <mergeCell ref="A2:E2"/>
    <mergeCell ref="F4:I4"/>
    <mergeCell ref="A7:A9"/>
    <mergeCell ref="B7:C9"/>
    <mergeCell ref="D7:D9"/>
    <mergeCell ref="E7:E9"/>
    <mergeCell ref="F7:F9"/>
    <mergeCell ref="G7:H9"/>
    <mergeCell ref="AE7:AE9"/>
    <mergeCell ref="AF7:AF9"/>
    <mergeCell ref="F5:P5"/>
    <mergeCell ref="J4:U4"/>
    <mergeCell ref="X4:AE4"/>
    <mergeCell ref="X5:Z5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2"/>
  <sheetViews>
    <sheetView showGridLines="0" view="pageBreakPreview" topLeftCell="A16" zoomScaleNormal="100" zoomScaleSheetLayoutView="100" workbookViewId="0">
      <selection activeCell="A26" sqref="A26:XFD32"/>
    </sheetView>
  </sheetViews>
  <sheetFormatPr defaultColWidth="9" defaultRowHeight="8.25" x14ac:dyDescent="0.15"/>
  <cols>
    <col min="1" max="1" width="3" style="15" customWidth="1"/>
    <col min="2" max="2" width="4.109375" style="15" bestFit="1" customWidth="1"/>
    <col min="3" max="3" width="2.77734375" style="15" bestFit="1" customWidth="1"/>
    <col min="4" max="4" width="17.44140625" style="15" bestFit="1" customWidth="1"/>
    <col min="5" max="5" width="3.109375" style="15" customWidth="1"/>
    <col min="6" max="6" width="2.6640625" style="15" bestFit="1" customWidth="1"/>
    <col min="7" max="7" width="13.77734375" style="15" bestFit="1" customWidth="1"/>
    <col min="8" max="8" width="4.88671875" style="15" bestFit="1" customWidth="1"/>
    <col min="9" max="9" width="7" style="15" customWidth="1"/>
    <col min="10" max="24" width="2.44140625" style="15" customWidth="1"/>
    <col min="25" max="30" width="2.44140625" style="16" customWidth="1"/>
    <col min="31" max="31" width="4.33203125" style="17" customWidth="1"/>
    <col min="32" max="32" width="4.44140625" style="17" customWidth="1"/>
    <col min="33" max="33" width="9" style="15" bestFit="1" customWidth="1"/>
    <col min="34" max="16384" width="9" style="15"/>
  </cols>
  <sheetData>
    <row r="1" spans="1:33" ht="15.75" customHeight="1" x14ac:dyDescent="0.2">
      <c r="A1" s="146" t="s">
        <v>0</v>
      </c>
      <c r="B1" s="146"/>
      <c r="C1" s="146"/>
      <c r="D1" s="146"/>
      <c r="E1" s="146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3" ht="15.75" customHeight="1" x14ac:dyDescent="0.15">
      <c r="A2" s="142" t="s">
        <v>154</v>
      </c>
      <c r="B2" s="142"/>
      <c r="C2" s="142"/>
      <c r="D2" s="142"/>
      <c r="E2" s="142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3" s="1" customFormat="1" ht="20.25" customHeight="1" x14ac:dyDescent="0.2">
      <c r="F3" s="121" t="s">
        <v>175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3" s="1" customFormat="1" ht="14.25" customHeight="1" x14ac:dyDescent="0.2">
      <c r="F4" s="121" t="s">
        <v>33</v>
      </c>
      <c r="G4" s="121"/>
      <c r="H4" s="121"/>
      <c r="I4" s="121"/>
      <c r="J4" s="121" t="s">
        <v>36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32"/>
      <c r="V4" s="1" t="s">
        <v>22</v>
      </c>
      <c r="W4" s="32"/>
      <c r="X4" s="115" t="s">
        <v>23</v>
      </c>
      <c r="Y4" s="115"/>
      <c r="Z4" s="115"/>
      <c r="AA4" s="115"/>
      <c r="AB4" s="115"/>
      <c r="AC4" s="115"/>
      <c r="AD4" s="115"/>
      <c r="AE4" s="115"/>
      <c r="AF4" s="22"/>
      <c r="AG4" s="22"/>
    </row>
    <row r="5" spans="1:33" s="1" customFormat="1" ht="14.25" customHeight="1" x14ac:dyDescent="0.2">
      <c r="A5" s="37"/>
      <c r="B5" s="37"/>
      <c r="C5" s="37"/>
      <c r="D5" s="37"/>
      <c r="E5" s="37"/>
      <c r="F5" s="121" t="s">
        <v>157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32"/>
      <c r="V5" s="1" t="s">
        <v>22</v>
      </c>
      <c r="W5" s="32"/>
      <c r="X5" s="121" t="s">
        <v>25</v>
      </c>
      <c r="Y5" s="121"/>
      <c r="Z5" s="121"/>
      <c r="AA5" s="140" t="s">
        <v>37</v>
      </c>
      <c r="AB5" s="140"/>
      <c r="AC5" s="140"/>
      <c r="AD5" s="140"/>
      <c r="AE5" s="42"/>
      <c r="AF5" s="32"/>
    </row>
    <row r="6" spans="1:33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2"/>
      <c r="AF6" s="2"/>
    </row>
    <row r="7" spans="1:33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34" t="s">
        <v>5</v>
      </c>
      <c r="J7" s="144">
        <v>2025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35" t="s">
        <v>6</v>
      </c>
      <c r="AF7" s="135" t="s">
        <v>7</v>
      </c>
    </row>
    <row r="8" spans="1:33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34" t="s">
        <v>8</v>
      </c>
      <c r="J8" s="143">
        <v>6</v>
      </c>
      <c r="K8" s="143"/>
      <c r="L8" s="143">
        <v>7</v>
      </c>
      <c r="M8" s="143"/>
      <c r="N8" s="143"/>
      <c r="O8" s="143"/>
      <c r="P8" s="143">
        <v>8</v>
      </c>
      <c r="Q8" s="143"/>
      <c r="R8" s="143"/>
      <c r="S8" s="143"/>
      <c r="T8" s="143">
        <v>9</v>
      </c>
      <c r="U8" s="143"/>
      <c r="V8" s="143"/>
      <c r="W8" s="143"/>
      <c r="X8" s="143"/>
      <c r="Y8" s="143">
        <v>10</v>
      </c>
      <c r="Z8" s="143"/>
      <c r="AA8" s="143"/>
      <c r="AB8" s="143"/>
      <c r="AC8" s="143">
        <v>11</v>
      </c>
      <c r="AD8" s="143"/>
      <c r="AE8" s="136"/>
      <c r="AF8" s="136"/>
    </row>
    <row r="9" spans="1:33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34" t="s">
        <v>9</v>
      </c>
      <c r="J9" s="23">
        <v>45831</v>
      </c>
      <c r="K9" s="23">
        <f t="shared" ref="K9:AD9" si="0">J9+7</f>
        <v>45838</v>
      </c>
      <c r="L9" s="23">
        <f t="shared" si="0"/>
        <v>45845</v>
      </c>
      <c r="M9" s="23">
        <f t="shared" si="0"/>
        <v>45852</v>
      </c>
      <c r="N9" s="23">
        <f t="shared" si="0"/>
        <v>45859</v>
      </c>
      <c r="O9" s="23">
        <f t="shared" si="0"/>
        <v>45866</v>
      </c>
      <c r="P9" s="23">
        <f t="shared" si="0"/>
        <v>45873</v>
      </c>
      <c r="Q9" s="23">
        <f t="shared" si="0"/>
        <v>45880</v>
      </c>
      <c r="R9" s="23">
        <f t="shared" si="0"/>
        <v>45887</v>
      </c>
      <c r="S9" s="23">
        <f t="shared" si="0"/>
        <v>45894</v>
      </c>
      <c r="T9" s="23">
        <f t="shared" si="0"/>
        <v>45901</v>
      </c>
      <c r="U9" s="23">
        <f t="shared" si="0"/>
        <v>45908</v>
      </c>
      <c r="V9" s="23">
        <f t="shared" si="0"/>
        <v>45915</v>
      </c>
      <c r="W9" s="23">
        <f t="shared" si="0"/>
        <v>45922</v>
      </c>
      <c r="X9" s="23">
        <f t="shared" si="0"/>
        <v>45929</v>
      </c>
      <c r="Y9" s="23">
        <f t="shared" si="0"/>
        <v>45936</v>
      </c>
      <c r="Z9" s="23">
        <f t="shared" si="0"/>
        <v>45943</v>
      </c>
      <c r="AA9" s="23">
        <f t="shared" si="0"/>
        <v>45950</v>
      </c>
      <c r="AB9" s="23">
        <f t="shared" si="0"/>
        <v>45957</v>
      </c>
      <c r="AC9" s="23">
        <f t="shared" si="0"/>
        <v>45964</v>
      </c>
      <c r="AD9" s="23">
        <f t="shared" si="0"/>
        <v>45971</v>
      </c>
      <c r="AE9" s="137"/>
      <c r="AF9" s="137"/>
    </row>
    <row r="10" spans="1:33" s="7" customFormat="1" ht="22.5" customHeight="1" x14ac:dyDescent="0.25">
      <c r="A10" s="118" t="s">
        <v>159</v>
      </c>
      <c r="B10" s="119"/>
      <c r="C10" s="119"/>
      <c r="D10" s="119"/>
      <c r="E10" s="6"/>
      <c r="F10" s="6"/>
      <c r="G10" s="6"/>
      <c r="H10" s="6"/>
      <c r="I10" s="6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3" s="7" customFormat="1" ht="22.5" customHeight="1" x14ac:dyDescent="0.25">
      <c r="A11" s="30">
        <v>1</v>
      </c>
      <c r="B11" s="45" t="s">
        <v>127</v>
      </c>
      <c r="C11" s="46">
        <v>403</v>
      </c>
      <c r="D11" s="71" t="s">
        <v>129</v>
      </c>
      <c r="E11" s="79">
        <v>3</v>
      </c>
      <c r="F11" s="41">
        <v>31</v>
      </c>
      <c r="G11" s="70" t="s">
        <v>134</v>
      </c>
      <c r="H11" s="59" t="s">
        <v>86</v>
      </c>
      <c r="I11" s="40" t="s">
        <v>165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3" s="7" customFormat="1" ht="22.5" customHeight="1" x14ac:dyDescent="0.25">
      <c r="A12" s="30">
        <v>2</v>
      </c>
      <c r="B12" s="45" t="s">
        <v>114</v>
      </c>
      <c r="C12" s="46">
        <v>304</v>
      </c>
      <c r="D12" s="71" t="s">
        <v>136</v>
      </c>
      <c r="E12" s="79">
        <v>3</v>
      </c>
      <c r="F12" s="41">
        <v>31</v>
      </c>
      <c r="G12" s="70" t="s">
        <v>142</v>
      </c>
      <c r="H12" s="59" t="s">
        <v>46</v>
      </c>
      <c r="I12" s="40" t="s">
        <v>152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3" s="7" customFormat="1" ht="22.5" customHeight="1" x14ac:dyDescent="0.25">
      <c r="A13" s="30">
        <v>3</v>
      </c>
      <c r="B13" s="45" t="s">
        <v>137</v>
      </c>
      <c r="C13" s="46">
        <v>351</v>
      </c>
      <c r="D13" s="71" t="s">
        <v>138</v>
      </c>
      <c r="E13" s="79">
        <v>3</v>
      </c>
      <c r="F13" s="41">
        <v>31</v>
      </c>
      <c r="G13" s="70" t="s">
        <v>143</v>
      </c>
      <c r="H13" s="59" t="s">
        <v>144</v>
      </c>
      <c r="I13" s="40" t="s">
        <v>152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>
        <v>4</v>
      </c>
      <c r="AF13" s="8"/>
    </row>
    <row r="14" spans="1:33" s="7" customFormat="1" ht="22.5" customHeight="1" x14ac:dyDescent="0.25">
      <c r="A14" s="89">
        <v>4</v>
      </c>
      <c r="B14" s="45" t="s">
        <v>114</v>
      </c>
      <c r="C14" s="46">
        <v>414</v>
      </c>
      <c r="D14" s="71" t="s">
        <v>139</v>
      </c>
      <c r="E14" s="79">
        <v>2</v>
      </c>
      <c r="F14" s="41">
        <v>31</v>
      </c>
      <c r="G14" s="70" t="s">
        <v>145</v>
      </c>
      <c r="H14" s="59" t="s">
        <v>146</v>
      </c>
      <c r="I14" s="40" t="s">
        <v>152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4</v>
      </c>
      <c r="AF14" s="8"/>
    </row>
    <row r="15" spans="1:33" s="7" customFormat="1" ht="22.5" customHeight="1" x14ac:dyDescent="0.25">
      <c r="A15" s="113" t="s">
        <v>166</v>
      </c>
      <c r="B15" s="114"/>
      <c r="C15" s="114"/>
      <c r="D15" s="114"/>
      <c r="E15" s="20"/>
      <c r="F15" s="20"/>
      <c r="G15" s="29"/>
      <c r="H15" s="29"/>
      <c r="I15" s="75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5"/>
    </row>
    <row r="16" spans="1:33" s="7" customFormat="1" ht="22.5" customHeight="1" x14ac:dyDescent="0.25">
      <c r="A16" s="30">
        <v>5</v>
      </c>
      <c r="B16" s="45" t="s">
        <v>114</v>
      </c>
      <c r="C16" s="46">
        <v>421</v>
      </c>
      <c r="D16" s="71" t="s">
        <v>140</v>
      </c>
      <c r="E16" s="79">
        <v>3</v>
      </c>
      <c r="F16" s="41">
        <v>31</v>
      </c>
      <c r="G16" s="70" t="s">
        <v>147</v>
      </c>
      <c r="H16" s="59" t="s">
        <v>86</v>
      </c>
      <c r="I16" s="40" t="s">
        <v>69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10</v>
      </c>
      <c r="V16" s="9" t="s">
        <v>10</v>
      </c>
      <c r="W16" s="9" t="s">
        <v>10</v>
      </c>
      <c r="X16" s="9" t="s">
        <v>10</v>
      </c>
      <c r="Y16" s="9" t="s">
        <v>10</v>
      </c>
      <c r="Z16" s="9" t="s">
        <v>10</v>
      </c>
      <c r="AA16" s="9" t="s">
        <v>10</v>
      </c>
      <c r="AB16" s="9" t="s">
        <v>10</v>
      </c>
      <c r="AC16" s="9" t="s">
        <v>11</v>
      </c>
      <c r="AD16" s="9" t="s">
        <v>12</v>
      </c>
      <c r="AE16" s="9">
        <v>4</v>
      </c>
      <c r="AF16" s="8"/>
    </row>
    <row r="17" spans="1:32" s="7" customFormat="1" ht="22.5" customHeight="1" x14ac:dyDescent="0.25">
      <c r="A17" s="30">
        <v>6</v>
      </c>
      <c r="B17" s="45" t="s">
        <v>114</v>
      </c>
      <c r="C17" s="46">
        <v>452</v>
      </c>
      <c r="D17" s="71" t="s">
        <v>141</v>
      </c>
      <c r="E17" s="79">
        <v>3</v>
      </c>
      <c r="F17" s="41">
        <v>31</v>
      </c>
      <c r="G17" s="70" t="s">
        <v>145</v>
      </c>
      <c r="H17" s="59" t="s">
        <v>146</v>
      </c>
      <c r="I17" s="40" t="s">
        <v>152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10</v>
      </c>
      <c r="AC17" s="9" t="s">
        <v>11</v>
      </c>
      <c r="AD17" s="9" t="s">
        <v>12</v>
      </c>
      <c r="AE17" s="9">
        <v>4</v>
      </c>
      <c r="AF17" s="8"/>
    </row>
    <row r="18" spans="1:32" s="7" customFormat="1" ht="22.5" customHeight="1" x14ac:dyDescent="0.25">
      <c r="A18" s="30">
        <v>7</v>
      </c>
      <c r="B18" s="51" t="s">
        <v>40</v>
      </c>
      <c r="C18" s="52">
        <v>362</v>
      </c>
      <c r="D18" s="72" t="s">
        <v>173</v>
      </c>
      <c r="E18" s="53">
        <v>2</v>
      </c>
      <c r="F18" s="98">
        <v>19</v>
      </c>
      <c r="G18" s="99" t="s">
        <v>108</v>
      </c>
      <c r="H18" s="100" t="s">
        <v>85</v>
      </c>
      <c r="I18" s="101" t="s">
        <v>172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 t="s">
        <v>10</v>
      </c>
      <c r="V18" s="9" t="s">
        <v>10</v>
      </c>
      <c r="W18" s="9" t="s">
        <v>10</v>
      </c>
      <c r="X18" s="9" t="s">
        <v>10</v>
      </c>
      <c r="Y18" s="9" t="s">
        <v>10</v>
      </c>
      <c r="Z18" s="9" t="s">
        <v>10</v>
      </c>
      <c r="AA18" s="9" t="s">
        <v>10</v>
      </c>
      <c r="AB18" s="9" t="s">
        <v>10</v>
      </c>
      <c r="AC18" s="9" t="s">
        <v>11</v>
      </c>
      <c r="AD18" s="9" t="s">
        <v>12</v>
      </c>
      <c r="AE18" s="9">
        <v>4</v>
      </c>
      <c r="AF18" s="8"/>
    </row>
    <row r="19" spans="1:32" s="5" customFormat="1" ht="22.5" customHeight="1" x14ac:dyDescent="0.25">
      <c r="A19" s="102" t="s">
        <v>13</v>
      </c>
      <c r="B19" s="102"/>
      <c r="C19" s="102"/>
      <c r="D19" s="102"/>
      <c r="E19" s="10">
        <f>SUM(E11:E18)</f>
        <v>19</v>
      </c>
      <c r="F19" s="36"/>
      <c r="G19" s="106">
        <f>E19*250000</f>
        <v>4750000</v>
      </c>
      <c r="H19" s="107"/>
      <c r="I19" s="36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</row>
    <row r="20" spans="1:32" ht="3" customHeight="1" x14ac:dyDescent="0.15"/>
    <row r="21" spans="1:32" s="11" customFormat="1" ht="15.75" customHeight="1" x14ac:dyDescent="0.2">
      <c r="A21" s="112" t="s">
        <v>14</v>
      </c>
      <c r="B21" s="112"/>
      <c r="C21" s="112"/>
      <c r="D21" s="112"/>
      <c r="Y21" s="35"/>
      <c r="Z21" s="35"/>
      <c r="AA21" s="35"/>
      <c r="AB21" s="35"/>
      <c r="AC21" s="82"/>
      <c r="AD21" s="82"/>
      <c r="AE21" s="12"/>
      <c r="AF21" s="12"/>
    </row>
    <row r="22" spans="1:32" s="11" customFormat="1" ht="15.75" customHeight="1" x14ac:dyDescent="0.2">
      <c r="B22" s="111" t="s">
        <v>19</v>
      </c>
      <c r="C22" s="111"/>
      <c r="D22" s="111"/>
      <c r="E22" s="111"/>
      <c r="F22" s="111"/>
      <c r="G22" s="111"/>
      <c r="H22" s="35"/>
      <c r="Y22" s="35"/>
      <c r="Z22" s="35"/>
      <c r="AA22" s="35"/>
      <c r="AB22" s="35"/>
      <c r="AC22" s="82"/>
      <c r="AD22" s="82"/>
      <c r="AE22" s="12"/>
      <c r="AF22" s="12"/>
    </row>
    <row r="23" spans="1:32" s="35" customFormat="1" ht="15.75" customHeight="1" x14ac:dyDescent="0.25">
      <c r="B23" s="111" t="s">
        <v>20</v>
      </c>
      <c r="C23" s="111"/>
      <c r="D23" s="111"/>
      <c r="E23" s="111"/>
      <c r="F23" s="111"/>
      <c r="G23" s="111"/>
      <c r="AC23" s="82"/>
      <c r="AD23" s="82"/>
      <c r="AE23" s="13"/>
      <c r="AF23" s="13"/>
    </row>
    <row r="24" spans="1:32" s="35" customFormat="1" ht="15.75" customHeight="1" x14ac:dyDescent="0.25">
      <c r="B24" s="111" t="s">
        <v>21</v>
      </c>
      <c r="C24" s="111"/>
      <c r="D24" s="111"/>
      <c r="E24" s="111"/>
      <c r="F24" s="111"/>
      <c r="G24" s="111"/>
      <c r="AC24" s="82"/>
      <c r="AD24" s="82"/>
      <c r="AE24" s="13"/>
      <c r="AF24" s="13"/>
    </row>
    <row r="25" spans="1:32" s="38" customFormat="1" ht="14.25" customHeight="1" x14ac:dyDescent="0.25">
      <c r="B25" s="14"/>
      <c r="C25" s="14"/>
      <c r="U25" s="123" t="s">
        <v>149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38" customFormat="1" ht="15.75" customHeight="1" x14ac:dyDescent="0.25">
      <c r="A26" s="124"/>
      <c r="B26" s="124"/>
      <c r="C26" s="124"/>
      <c r="D26" s="124"/>
      <c r="G26" s="124"/>
      <c r="H26" s="124"/>
      <c r="I26" s="124"/>
      <c r="J26" s="124"/>
      <c r="K26" s="124"/>
      <c r="L26" s="124"/>
      <c r="M26" s="124"/>
      <c r="N26" s="124"/>
      <c r="O26" s="124"/>
      <c r="P26" s="18"/>
      <c r="Q26" s="18"/>
      <c r="R26" s="18"/>
      <c r="S26" s="18"/>
      <c r="T26" s="18"/>
      <c r="U26" s="18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s="38" customFormat="1" ht="15.75" customHeight="1" x14ac:dyDescent="0.25">
      <c r="G27" s="124"/>
      <c r="H27" s="124"/>
      <c r="I27" s="124"/>
      <c r="J27" s="124"/>
      <c r="K27" s="124"/>
      <c r="L27" s="124"/>
      <c r="M27" s="124"/>
      <c r="N27" s="124"/>
      <c r="O27" s="124"/>
      <c r="U27" s="91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s="38" customFormat="1" ht="14.25" x14ac:dyDescent="0.25">
      <c r="AC28" s="84"/>
      <c r="AD28" s="84"/>
      <c r="AE28" s="37"/>
      <c r="AF28" s="37"/>
    </row>
    <row r="29" spans="1:32" s="38" customFormat="1" ht="14.25" x14ac:dyDescent="0.25">
      <c r="AC29" s="84"/>
      <c r="AD29" s="84"/>
      <c r="AE29" s="37"/>
      <c r="AF29" s="37"/>
    </row>
    <row r="30" spans="1:32" s="38" customFormat="1" ht="14.25" x14ac:dyDescent="0.25">
      <c r="AC30" s="84"/>
      <c r="AD30" s="84"/>
      <c r="AE30" s="37"/>
      <c r="AF30" s="37"/>
    </row>
    <row r="31" spans="1:32" s="38" customFormat="1" ht="14.25" x14ac:dyDescent="0.25">
      <c r="AC31" s="84"/>
      <c r="AD31" s="84"/>
      <c r="AE31" s="37"/>
      <c r="AF31" s="37"/>
    </row>
    <row r="32" spans="1:32" s="37" customFormat="1" ht="15.75" customHeight="1" x14ac:dyDescent="0.25">
      <c r="A32" s="122"/>
      <c r="B32" s="122"/>
      <c r="C32" s="122"/>
      <c r="D32" s="122"/>
      <c r="G32" s="122"/>
      <c r="H32" s="122"/>
      <c r="I32" s="122"/>
      <c r="J32" s="122"/>
      <c r="K32" s="122"/>
      <c r="L32" s="122"/>
      <c r="M32" s="122"/>
      <c r="N32" s="122"/>
      <c r="O32" s="122"/>
      <c r="P32" s="19"/>
      <c r="Q32" s="19"/>
      <c r="R32" s="19"/>
      <c r="S32" s="19"/>
      <c r="T32" s="19"/>
      <c r="U32" s="19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</sheetData>
  <mergeCells count="46">
    <mergeCell ref="AE7:AE9"/>
    <mergeCell ref="A7:A9"/>
    <mergeCell ref="P8:S8"/>
    <mergeCell ref="A32:D32"/>
    <mergeCell ref="G32:O32"/>
    <mergeCell ref="V32:AF32"/>
    <mergeCell ref="B24:G24"/>
    <mergeCell ref="U25:AF25"/>
    <mergeCell ref="A26:D26"/>
    <mergeCell ref="G26:O26"/>
    <mergeCell ref="V26:AF26"/>
    <mergeCell ref="G27:O27"/>
    <mergeCell ref="V27:AF27"/>
    <mergeCell ref="B22:G22"/>
    <mergeCell ref="B7:C9"/>
    <mergeCell ref="D7:D9"/>
    <mergeCell ref="AF7:AF9"/>
    <mergeCell ref="B23:G23"/>
    <mergeCell ref="A10:D10"/>
    <mergeCell ref="J10:AF10"/>
    <mergeCell ref="J15:AF15"/>
    <mergeCell ref="A19:D19"/>
    <mergeCell ref="E7:E9"/>
    <mergeCell ref="F7:F9"/>
    <mergeCell ref="G19:H19"/>
    <mergeCell ref="J19:AF19"/>
    <mergeCell ref="A21:D21"/>
    <mergeCell ref="A15:D15"/>
    <mergeCell ref="G7:H9"/>
    <mergeCell ref="A1:E1"/>
    <mergeCell ref="F3:AF3"/>
    <mergeCell ref="A2:E2"/>
    <mergeCell ref="F4:I4"/>
    <mergeCell ref="J4:T4"/>
    <mergeCell ref="X4:AE4"/>
    <mergeCell ref="F1:AF1"/>
    <mergeCell ref="F2:AF2"/>
    <mergeCell ref="X5:Z5"/>
    <mergeCell ref="F5:T5"/>
    <mergeCell ref="AA5:AD5"/>
    <mergeCell ref="J7:AD7"/>
    <mergeCell ref="J8:K8"/>
    <mergeCell ref="L8:O8"/>
    <mergeCell ref="T8:X8"/>
    <mergeCell ref="Y8:AB8"/>
    <mergeCell ref="AC8:AD8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2"/>
  <sheetViews>
    <sheetView showGridLines="0" view="pageBreakPreview" topLeftCell="A16" zoomScaleNormal="100" zoomScaleSheetLayoutView="100" workbookViewId="0">
      <selection activeCell="G37" sqref="G37"/>
    </sheetView>
  </sheetViews>
  <sheetFormatPr defaultColWidth="9" defaultRowHeight="8.25" x14ac:dyDescent="0.15"/>
  <cols>
    <col min="1" max="1" width="3.5546875" style="15" customWidth="1"/>
    <col min="2" max="2" width="3.5546875" style="15" bestFit="1" customWidth="1"/>
    <col min="3" max="3" width="2.77734375" style="15" bestFit="1" customWidth="1"/>
    <col min="4" max="4" width="18.6640625" style="15" customWidth="1"/>
    <col min="5" max="5" width="3.33203125" style="15" customWidth="1"/>
    <col min="6" max="6" width="3" style="15" customWidth="1"/>
    <col min="7" max="7" width="13.44140625" style="15" bestFit="1" customWidth="1"/>
    <col min="8" max="8" width="4.6640625" style="15" customWidth="1"/>
    <col min="9" max="9" width="8.44140625" style="15" customWidth="1"/>
    <col min="10" max="24" width="2.44140625" style="15" customWidth="1"/>
    <col min="25" max="30" width="2.44140625" style="16" customWidth="1"/>
    <col min="31" max="31" width="4.6640625" style="17" customWidth="1"/>
    <col min="32" max="32" width="4.109375" style="17" customWidth="1"/>
    <col min="33" max="33" width="9" style="15" bestFit="1" customWidth="1"/>
    <col min="34" max="16384" width="9" style="15"/>
  </cols>
  <sheetData>
    <row r="1" spans="1:33" s="16" customFormat="1" ht="18" customHeight="1" x14ac:dyDescent="0.25">
      <c r="A1" s="141" t="s">
        <v>0</v>
      </c>
      <c r="B1" s="141"/>
      <c r="C1" s="141"/>
      <c r="D1" s="141"/>
      <c r="E1" s="141"/>
      <c r="F1" s="124" t="s">
        <v>148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3" s="16" customFormat="1" ht="18" customHeight="1" x14ac:dyDescent="0.25">
      <c r="A2" s="142" t="s">
        <v>154</v>
      </c>
      <c r="B2" s="142"/>
      <c r="C2" s="142"/>
      <c r="D2" s="142"/>
      <c r="E2" s="142"/>
      <c r="F2" s="139" t="s">
        <v>158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3" s="1" customFormat="1" ht="18.75" customHeight="1" x14ac:dyDescent="0.2">
      <c r="F3" s="121" t="s">
        <v>174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3" s="1" customFormat="1" ht="14.25" customHeight="1" x14ac:dyDescent="0.2">
      <c r="F4" s="121" t="s">
        <v>33</v>
      </c>
      <c r="G4" s="121"/>
      <c r="H4" s="121"/>
      <c r="I4" s="121"/>
      <c r="J4" s="121" t="s">
        <v>38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32"/>
      <c r="V4" s="1" t="s">
        <v>22</v>
      </c>
      <c r="W4" s="32"/>
      <c r="X4" s="115" t="s">
        <v>23</v>
      </c>
      <c r="Y4" s="115"/>
      <c r="Z4" s="115"/>
      <c r="AA4" s="115"/>
      <c r="AB4" s="115"/>
      <c r="AC4" s="115"/>
      <c r="AD4" s="115"/>
      <c r="AE4" s="115"/>
      <c r="AF4" s="115"/>
      <c r="AG4" s="22"/>
    </row>
    <row r="5" spans="1:33" s="1" customFormat="1" ht="14.25" customHeight="1" x14ac:dyDescent="0.2">
      <c r="A5" s="37"/>
      <c r="B5" s="37"/>
      <c r="C5" s="37"/>
      <c r="D5" s="37"/>
      <c r="E5" s="37"/>
      <c r="F5" s="121" t="s">
        <v>155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32"/>
      <c r="V5" s="1" t="s">
        <v>22</v>
      </c>
      <c r="W5" s="32"/>
      <c r="X5" s="121" t="s">
        <v>25</v>
      </c>
      <c r="Y5" s="121"/>
      <c r="Z5" s="121"/>
      <c r="AA5" s="140" t="s">
        <v>39</v>
      </c>
      <c r="AB5" s="140"/>
      <c r="AC5" s="140"/>
      <c r="AD5" s="83"/>
      <c r="AE5" s="42"/>
      <c r="AF5" s="32"/>
    </row>
    <row r="6" spans="1:33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2"/>
      <c r="AF6" s="2"/>
    </row>
    <row r="7" spans="1:33" s="5" customFormat="1" ht="18.75" customHeight="1" x14ac:dyDescent="0.25">
      <c r="A7" s="138" t="s">
        <v>1</v>
      </c>
      <c r="B7" s="126" t="s">
        <v>24</v>
      </c>
      <c r="C7" s="127"/>
      <c r="D7" s="132" t="s">
        <v>2</v>
      </c>
      <c r="E7" s="132" t="s">
        <v>3</v>
      </c>
      <c r="F7" s="132" t="s">
        <v>17</v>
      </c>
      <c r="G7" s="126" t="s">
        <v>4</v>
      </c>
      <c r="H7" s="127"/>
      <c r="I7" s="34" t="s">
        <v>5</v>
      </c>
      <c r="J7" s="144">
        <v>2025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35" t="s">
        <v>6</v>
      </c>
      <c r="AF7" s="135" t="s">
        <v>7</v>
      </c>
    </row>
    <row r="8" spans="1:33" s="5" customFormat="1" ht="18.75" customHeight="1" x14ac:dyDescent="0.25">
      <c r="A8" s="138"/>
      <c r="B8" s="128"/>
      <c r="C8" s="129"/>
      <c r="D8" s="133"/>
      <c r="E8" s="133"/>
      <c r="F8" s="133"/>
      <c r="G8" s="128"/>
      <c r="H8" s="129"/>
      <c r="I8" s="34" t="s">
        <v>8</v>
      </c>
      <c r="J8" s="143">
        <v>6</v>
      </c>
      <c r="K8" s="143"/>
      <c r="L8" s="143">
        <v>7</v>
      </c>
      <c r="M8" s="143"/>
      <c r="N8" s="143"/>
      <c r="O8" s="143"/>
      <c r="P8" s="143">
        <v>8</v>
      </c>
      <c r="Q8" s="143"/>
      <c r="R8" s="143"/>
      <c r="S8" s="143"/>
      <c r="T8" s="143">
        <v>9</v>
      </c>
      <c r="U8" s="143"/>
      <c r="V8" s="143"/>
      <c r="W8" s="143"/>
      <c r="X8" s="143"/>
      <c r="Y8" s="143">
        <v>10</v>
      </c>
      <c r="Z8" s="143"/>
      <c r="AA8" s="143"/>
      <c r="AB8" s="143"/>
      <c r="AC8" s="143">
        <v>11</v>
      </c>
      <c r="AD8" s="143"/>
      <c r="AE8" s="136"/>
      <c r="AF8" s="136"/>
    </row>
    <row r="9" spans="1:33" s="5" customFormat="1" ht="18.75" customHeight="1" x14ac:dyDescent="0.25">
      <c r="A9" s="138"/>
      <c r="B9" s="130"/>
      <c r="C9" s="131"/>
      <c r="D9" s="134"/>
      <c r="E9" s="134"/>
      <c r="F9" s="134"/>
      <c r="G9" s="130"/>
      <c r="H9" s="131"/>
      <c r="I9" s="34" t="s">
        <v>9</v>
      </c>
      <c r="J9" s="23">
        <v>45831</v>
      </c>
      <c r="K9" s="23">
        <f t="shared" ref="K9:AD9" si="0">J9+7</f>
        <v>45838</v>
      </c>
      <c r="L9" s="23">
        <f t="shared" si="0"/>
        <v>45845</v>
      </c>
      <c r="M9" s="23">
        <f t="shared" si="0"/>
        <v>45852</v>
      </c>
      <c r="N9" s="23">
        <f t="shared" si="0"/>
        <v>45859</v>
      </c>
      <c r="O9" s="23">
        <f t="shared" si="0"/>
        <v>45866</v>
      </c>
      <c r="P9" s="23">
        <f t="shared" si="0"/>
        <v>45873</v>
      </c>
      <c r="Q9" s="23">
        <f t="shared" si="0"/>
        <v>45880</v>
      </c>
      <c r="R9" s="23">
        <f t="shared" si="0"/>
        <v>45887</v>
      </c>
      <c r="S9" s="23">
        <f t="shared" si="0"/>
        <v>45894</v>
      </c>
      <c r="T9" s="23">
        <f t="shared" si="0"/>
        <v>45901</v>
      </c>
      <c r="U9" s="23">
        <f t="shared" si="0"/>
        <v>45908</v>
      </c>
      <c r="V9" s="23">
        <f t="shared" si="0"/>
        <v>45915</v>
      </c>
      <c r="W9" s="23">
        <f t="shared" si="0"/>
        <v>45922</v>
      </c>
      <c r="X9" s="23">
        <f t="shared" si="0"/>
        <v>45929</v>
      </c>
      <c r="Y9" s="23">
        <f t="shared" si="0"/>
        <v>45936</v>
      </c>
      <c r="Z9" s="23">
        <f t="shared" si="0"/>
        <v>45943</v>
      </c>
      <c r="AA9" s="23">
        <f t="shared" si="0"/>
        <v>45950</v>
      </c>
      <c r="AB9" s="23">
        <f t="shared" si="0"/>
        <v>45957</v>
      </c>
      <c r="AC9" s="23">
        <f t="shared" si="0"/>
        <v>45964</v>
      </c>
      <c r="AD9" s="23">
        <f t="shared" si="0"/>
        <v>45971</v>
      </c>
      <c r="AE9" s="137"/>
      <c r="AF9" s="137"/>
    </row>
    <row r="10" spans="1:33" s="7" customFormat="1" ht="22.5" customHeight="1" x14ac:dyDescent="0.25">
      <c r="A10" s="118" t="s">
        <v>159</v>
      </c>
      <c r="B10" s="119"/>
      <c r="C10" s="119"/>
      <c r="D10" s="119"/>
      <c r="E10" s="119"/>
      <c r="F10" s="119"/>
      <c r="G10" s="6"/>
      <c r="H10" s="6"/>
      <c r="I10" s="6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3" s="7" customFormat="1" ht="22.5" customHeight="1" x14ac:dyDescent="0.25">
      <c r="A11" s="30">
        <v>1</v>
      </c>
      <c r="B11" s="45" t="s">
        <v>26</v>
      </c>
      <c r="C11" s="46">
        <v>423</v>
      </c>
      <c r="D11" s="78" t="s">
        <v>100</v>
      </c>
      <c r="E11" s="79">
        <v>2</v>
      </c>
      <c r="F11" s="39">
        <v>59</v>
      </c>
      <c r="G11" s="74" t="s">
        <v>102</v>
      </c>
      <c r="H11" s="46" t="s">
        <v>103</v>
      </c>
      <c r="I11" s="40" t="s">
        <v>29</v>
      </c>
      <c r="J11" s="9" t="s">
        <v>10</v>
      </c>
      <c r="K11" s="9" t="s">
        <v>10</v>
      </c>
      <c r="L11" s="9" t="s">
        <v>10</v>
      </c>
      <c r="M11" s="9" t="s">
        <v>10</v>
      </c>
      <c r="N11" s="9" t="s">
        <v>10</v>
      </c>
      <c r="O11" s="9" t="s">
        <v>10</v>
      </c>
      <c r="P11" s="9" t="s">
        <v>10</v>
      </c>
      <c r="Q11" s="9" t="s">
        <v>10</v>
      </c>
      <c r="R11" s="9" t="s">
        <v>11</v>
      </c>
      <c r="S11" s="9" t="s">
        <v>12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3" s="7" customFormat="1" ht="22.5" customHeight="1" x14ac:dyDescent="0.25">
      <c r="A12" s="30">
        <v>2</v>
      </c>
      <c r="B12" s="45" t="s">
        <v>26</v>
      </c>
      <c r="C12" s="46">
        <v>427</v>
      </c>
      <c r="D12" s="78" t="s">
        <v>107</v>
      </c>
      <c r="E12" s="79">
        <v>2</v>
      </c>
      <c r="F12" s="39">
        <v>59</v>
      </c>
      <c r="G12" s="74" t="s">
        <v>97</v>
      </c>
      <c r="H12" s="46" t="s">
        <v>98</v>
      </c>
      <c r="I12" s="40" t="s">
        <v>29</v>
      </c>
      <c r="J12" s="9" t="s">
        <v>10</v>
      </c>
      <c r="K12" s="9" t="s">
        <v>10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9" t="s">
        <v>11</v>
      </c>
      <c r="S12" s="9" t="s">
        <v>12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3" s="7" customFormat="1" ht="22.5" customHeight="1" x14ac:dyDescent="0.25">
      <c r="A13" s="30">
        <v>3</v>
      </c>
      <c r="B13" s="45" t="s">
        <v>26</v>
      </c>
      <c r="C13" s="46">
        <v>428</v>
      </c>
      <c r="D13" s="78" t="s">
        <v>106</v>
      </c>
      <c r="E13" s="79">
        <v>2</v>
      </c>
      <c r="F13" s="39">
        <v>59</v>
      </c>
      <c r="G13" s="74" t="s">
        <v>94</v>
      </c>
      <c r="H13" s="46" t="s">
        <v>95</v>
      </c>
      <c r="I13" s="40" t="s">
        <v>29</v>
      </c>
      <c r="J13" s="9" t="s">
        <v>10</v>
      </c>
      <c r="K13" s="9" t="s">
        <v>10</v>
      </c>
      <c r="L13" s="9" t="s">
        <v>10</v>
      </c>
      <c r="M13" s="9" t="s">
        <v>10</v>
      </c>
      <c r="N13" s="9" t="s">
        <v>10</v>
      </c>
      <c r="O13" s="9" t="s">
        <v>10</v>
      </c>
      <c r="P13" s="9" t="s">
        <v>10</v>
      </c>
      <c r="Q13" s="9" t="s">
        <v>10</v>
      </c>
      <c r="R13" s="9" t="s">
        <v>11</v>
      </c>
      <c r="S13" s="9" t="s">
        <v>12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>
        <v>4</v>
      </c>
      <c r="AF13" s="8"/>
    </row>
    <row r="14" spans="1:33" s="7" customFormat="1" ht="22.5" customHeight="1" x14ac:dyDescent="0.25">
      <c r="A14" s="30">
        <v>4</v>
      </c>
      <c r="B14" s="45" t="s">
        <v>16</v>
      </c>
      <c r="C14" s="46">
        <v>201</v>
      </c>
      <c r="D14" s="78" t="s">
        <v>96</v>
      </c>
      <c r="E14" s="79">
        <v>2</v>
      </c>
      <c r="F14" s="39">
        <v>59</v>
      </c>
      <c r="G14" s="74" t="s">
        <v>104</v>
      </c>
      <c r="H14" s="46" t="s">
        <v>105</v>
      </c>
      <c r="I14" s="40" t="s">
        <v>135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9" t="s">
        <v>11</v>
      </c>
      <c r="S14" s="9" t="s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4</v>
      </c>
      <c r="AF14" s="8"/>
    </row>
    <row r="15" spans="1:33" s="7" customFormat="1" ht="22.5" customHeight="1" x14ac:dyDescent="0.25">
      <c r="A15" s="113" t="s">
        <v>164</v>
      </c>
      <c r="B15" s="114"/>
      <c r="C15" s="114"/>
      <c r="D15" s="114"/>
      <c r="E15" s="114"/>
      <c r="F15" s="114"/>
      <c r="G15" s="29"/>
      <c r="H15" s="29"/>
      <c r="I15" s="21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5"/>
    </row>
    <row r="16" spans="1:33" s="7" customFormat="1" ht="22.5" customHeight="1" x14ac:dyDescent="0.25">
      <c r="A16" s="30">
        <v>5</v>
      </c>
      <c r="B16" s="45" t="s">
        <v>26</v>
      </c>
      <c r="C16" s="46">
        <v>430</v>
      </c>
      <c r="D16" s="78" t="s">
        <v>99</v>
      </c>
      <c r="E16" s="79">
        <v>3</v>
      </c>
      <c r="F16" s="39">
        <v>59</v>
      </c>
      <c r="G16" s="74" t="s">
        <v>27</v>
      </c>
      <c r="H16" s="46" t="s">
        <v>28</v>
      </c>
      <c r="I16" s="40" t="s">
        <v>29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10</v>
      </c>
      <c r="V16" s="9" t="s">
        <v>10</v>
      </c>
      <c r="W16" s="9" t="s">
        <v>10</v>
      </c>
      <c r="X16" s="9" t="s">
        <v>10</v>
      </c>
      <c r="Y16" s="9" t="s">
        <v>10</v>
      </c>
      <c r="Z16" s="9" t="s">
        <v>10</v>
      </c>
      <c r="AA16" s="9" t="s">
        <v>10</v>
      </c>
      <c r="AB16" s="9" t="s">
        <v>10</v>
      </c>
      <c r="AC16" s="9" t="s">
        <v>11</v>
      </c>
      <c r="AD16" s="9" t="s">
        <v>12</v>
      </c>
      <c r="AE16" s="9">
        <v>4</v>
      </c>
      <c r="AF16" s="8"/>
    </row>
    <row r="17" spans="1:32" s="7" customFormat="1" ht="22.5" customHeight="1" x14ac:dyDescent="0.25">
      <c r="A17" s="30">
        <v>6</v>
      </c>
      <c r="B17" s="45" t="s">
        <v>26</v>
      </c>
      <c r="C17" s="46">
        <v>432</v>
      </c>
      <c r="D17" s="78" t="s">
        <v>101</v>
      </c>
      <c r="E17" s="79">
        <v>2</v>
      </c>
      <c r="F17" s="39">
        <v>59</v>
      </c>
      <c r="G17" s="74" t="s">
        <v>102</v>
      </c>
      <c r="H17" s="46" t="s">
        <v>103</v>
      </c>
      <c r="I17" s="40" t="s">
        <v>29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 t="s">
        <v>10</v>
      </c>
      <c r="V17" s="9" t="s">
        <v>10</v>
      </c>
      <c r="W17" s="9" t="s">
        <v>10</v>
      </c>
      <c r="X17" s="9" t="s">
        <v>10</v>
      </c>
      <c r="Y17" s="9" t="s">
        <v>10</v>
      </c>
      <c r="Z17" s="9" t="s">
        <v>10</v>
      </c>
      <c r="AA17" s="9" t="s">
        <v>10</v>
      </c>
      <c r="AB17" s="9" t="s">
        <v>10</v>
      </c>
      <c r="AC17" s="9" t="s">
        <v>11</v>
      </c>
      <c r="AD17" s="9" t="s">
        <v>12</v>
      </c>
      <c r="AE17" s="9">
        <v>4</v>
      </c>
      <c r="AF17" s="8"/>
    </row>
    <row r="18" spans="1:32" s="7" customFormat="1" ht="22.5" customHeight="1" x14ac:dyDescent="0.25">
      <c r="A18" s="30">
        <v>7</v>
      </c>
      <c r="B18" s="45" t="s">
        <v>40</v>
      </c>
      <c r="C18" s="52">
        <v>362</v>
      </c>
      <c r="D18" s="72" t="s">
        <v>173</v>
      </c>
      <c r="E18" s="53">
        <v>2</v>
      </c>
      <c r="F18" s="39">
        <v>59</v>
      </c>
      <c r="G18" s="99" t="s">
        <v>108</v>
      </c>
      <c r="H18" s="100" t="s">
        <v>85</v>
      </c>
      <c r="I18" s="40" t="s">
        <v>172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 t="s">
        <v>10</v>
      </c>
      <c r="V18" s="9" t="s">
        <v>10</v>
      </c>
      <c r="W18" s="9" t="s">
        <v>10</v>
      </c>
      <c r="X18" s="9" t="s">
        <v>10</v>
      </c>
      <c r="Y18" s="9" t="s">
        <v>10</v>
      </c>
      <c r="Z18" s="9" t="s">
        <v>10</v>
      </c>
      <c r="AA18" s="9" t="s">
        <v>10</v>
      </c>
      <c r="AB18" s="9" t="s">
        <v>10</v>
      </c>
      <c r="AC18" s="9" t="s">
        <v>11</v>
      </c>
      <c r="AD18" s="9" t="s">
        <v>12</v>
      </c>
      <c r="AE18" s="9">
        <v>4</v>
      </c>
      <c r="AF18" s="8"/>
    </row>
    <row r="19" spans="1:32" s="5" customFormat="1" ht="22.5" customHeight="1" x14ac:dyDescent="0.25">
      <c r="A19" s="102" t="s">
        <v>13</v>
      </c>
      <c r="B19" s="102"/>
      <c r="C19" s="102"/>
      <c r="D19" s="102"/>
      <c r="E19" s="10">
        <f>SUM(E11:E18)</f>
        <v>15</v>
      </c>
      <c r="F19" s="36"/>
      <c r="G19" s="106">
        <f>E19*280000</f>
        <v>4200000</v>
      </c>
      <c r="H19" s="107"/>
      <c r="I19" s="36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</row>
    <row r="20" spans="1:32" ht="3" customHeight="1" x14ac:dyDescent="0.15"/>
    <row r="21" spans="1:32" s="11" customFormat="1" ht="15.75" customHeight="1" x14ac:dyDescent="0.2">
      <c r="A21" s="112" t="s">
        <v>14</v>
      </c>
      <c r="B21" s="112"/>
      <c r="C21" s="112"/>
      <c r="D21" s="112"/>
      <c r="Y21" s="35"/>
      <c r="Z21" s="35"/>
      <c r="AA21" s="35"/>
      <c r="AB21" s="35"/>
      <c r="AC21" s="35"/>
      <c r="AD21" s="82"/>
      <c r="AE21" s="12"/>
      <c r="AF21" s="12"/>
    </row>
    <row r="22" spans="1:32" s="11" customFormat="1" ht="15.75" customHeight="1" x14ac:dyDescent="0.2">
      <c r="B22" s="111" t="s">
        <v>19</v>
      </c>
      <c r="C22" s="111"/>
      <c r="D22" s="111"/>
      <c r="E22" s="111"/>
      <c r="F22" s="111"/>
      <c r="G22" s="111"/>
      <c r="H22" s="35"/>
      <c r="Y22" s="35"/>
      <c r="Z22" s="35"/>
      <c r="AA22" s="35"/>
      <c r="AB22" s="35"/>
      <c r="AC22" s="35"/>
      <c r="AD22" s="82"/>
      <c r="AE22" s="12"/>
      <c r="AF22" s="12"/>
    </row>
    <row r="23" spans="1:32" s="35" customFormat="1" ht="15.75" customHeight="1" x14ac:dyDescent="0.25">
      <c r="B23" s="111" t="s">
        <v>20</v>
      </c>
      <c r="C23" s="111"/>
      <c r="D23" s="111"/>
      <c r="E23" s="111"/>
      <c r="F23" s="111"/>
      <c r="G23" s="111"/>
      <c r="AD23" s="82"/>
      <c r="AE23" s="13"/>
      <c r="AF23" s="13"/>
    </row>
    <row r="24" spans="1:32" s="35" customFormat="1" ht="15.75" customHeight="1" x14ac:dyDescent="0.25">
      <c r="B24" s="111" t="s">
        <v>21</v>
      </c>
      <c r="C24" s="111"/>
      <c r="D24" s="111"/>
      <c r="E24" s="111"/>
      <c r="F24" s="111"/>
      <c r="G24" s="111"/>
      <c r="AD24" s="82"/>
      <c r="AE24" s="13"/>
      <c r="AF24" s="13"/>
    </row>
    <row r="25" spans="1:32" s="38" customFormat="1" ht="14.25" customHeight="1" x14ac:dyDescent="0.25">
      <c r="B25" s="14"/>
      <c r="C25" s="14"/>
      <c r="U25" s="123" t="s">
        <v>149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38" customFormat="1" ht="15.75" customHeight="1" x14ac:dyDescent="0.25">
      <c r="A26" s="124"/>
      <c r="B26" s="124"/>
      <c r="C26" s="124"/>
      <c r="D26" s="124"/>
      <c r="G26" s="124"/>
      <c r="H26" s="124"/>
      <c r="I26" s="124"/>
      <c r="J26" s="124"/>
      <c r="K26" s="124"/>
      <c r="L26" s="124"/>
      <c r="M26" s="124"/>
      <c r="N26" s="124"/>
      <c r="O26" s="124"/>
      <c r="P26" s="18"/>
      <c r="Q26" s="18"/>
      <c r="R26" s="18"/>
      <c r="S26" s="18"/>
      <c r="T26" s="18"/>
      <c r="U26" s="18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s="38" customFormat="1" ht="15.75" customHeight="1" x14ac:dyDescent="0.25">
      <c r="G27" s="124"/>
      <c r="H27" s="124"/>
      <c r="I27" s="124"/>
      <c r="J27" s="124"/>
      <c r="K27" s="124"/>
      <c r="L27" s="124"/>
      <c r="M27" s="124"/>
      <c r="N27" s="124"/>
      <c r="O27" s="124"/>
      <c r="U27" s="91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s="38" customFormat="1" ht="14.25" x14ac:dyDescent="0.25">
      <c r="AD28" s="84"/>
      <c r="AE28" s="37"/>
      <c r="AF28" s="37"/>
    </row>
    <row r="29" spans="1:32" s="38" customFormat="1" ht="14.25" x14ac:dyDescent="0.25">
      <c r="AD29" s="84"/>
      <c r="AE29" s="37"/>
      <c r="AF29" s="37"/>
    </row>
    <row r="30" spans="1:32" s="38" customFormat="1" ht="14.25" x14ac:dyDescent="0.25">
      <c r="AD30" s="84"/>
      <c r="AE30" s="37"/>
      <c r="AF30" s="37"/>
    </row>
    <row r="31" spans="1:32" s="38" customFormat="1" ht="14.25" x14ac:dyDescent="0.25">
      <c r="AD31" s="84"/>
      <c r="AE31" s="37"/>
      <c r="AF31" s="37"/>
    </row>
    <row r="32" spans="1:32" s="37" customFormat="1" ht="15.75" customHeight="1" x14ac:dyDescent="0.25">
      <c r="A32" s="122"/>
      <c r="B32" s="122"/>
      <c r="C32" s="122"/>
      <c r="D32" s="122"/>
      <c r="G32" s="122"/>
      <c r="H32" s="122"/>
      <c r="I32" s="122"/>
      <c r="J32" s="122"/>
      <c r="K32" s="122"/>
      <c r="L32" s="122"/>
      <c r="M32" s="122"/>
      <c r="N32" s="122"/>
      <c r="O32" s="122"/>
      <c r="P32" s="19"/>
      <c r="Q32" s="19"/>
      <c r="R32" s="19"/>
      <c r="S32" s="19"/>
      <c r="T32" s="19"/>
      <c r="U32" s="19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</sheetData>
  <mergeCells count="46">
    <mergeCell ref="A32:D32"/>
    <mergeCell ref="G32:O32"/>
    <mergeCell ref="V32:AF32"/>
    <mergeCell ref="B24:G24"/>
    <mergeCell ref="U25:AF25"/>
    <mergeCell ref="A26:D26"/>
    <mergeCell ref="G26:O26"/>
    <mergeCell ref="V26:AF26"/>
    <mergeCell ref="G27:O27"/>
    <mergeCell ref="V27:AF27"/>
    <mergeCell ref="B23:G23"/>
    <mergeCell ref="J10:AF10"/>
    <mergeCell ref="J15:AF15"/>
    <mergeCell ref="A19:D19"/>
    <mergeCell ref="G19:H19"/>
    <mergeCell ref="J19:AF19"/>
    <mergeCell ref="A21:D21"/>
    <mergeCell ref="B22:G22"/>
    <mergeCell ref="A15:F15"/>
    <mergeCell ref="A10:F10"/>
    <mergeCell ref="E7:E9"/>
    <mergeCell ref="F7:F9"/>
    <mergeCell ref="G7:H9"/>
    <mergeCell ref="AE7:AE9"/>
    <mergeCell ref="J7:AD7"/>
    <mergeCell ref="J8:K8"/>
    <mergeCell ref="L8:O8"/>
    <mergeCell ref="P8:S8"/>
    <mergeCell ref="T8:X8"/>
    <mergeCell ref="Y8:AB8"/>
    <mergeCell ref="X5:Z5"/>
    <mergeCell ref="F5:T5"/>
    <mergeCell ref="AA5:AC5"/>
    <mergeCell ref="AC8:AD8"/>
    <mergeCell ref="A1:E1"/>
    <mergeCell ref="F3:AF3"/>
    <mergeCell ref="A2:E2"/>
    <mergeCell ref="F4:I4"/>
    <mergeCell ref="J4:T4"/>
    <mergeCell ref="X4:AF4"/>
    <mergeCell ref="F2:AF2"/>
    <mergeCell ref="F1:AF1"/>
    <mergeCell ref="AF7:AF9"/>
    <mergeCell ref="A7:A9"/>
    <mergeCell ref="B7:C9"/>
    <mergeCell ref="D7:D9"/>
  </mergeCells>
  <printOptions horizontalCentered="1"/>
  <pageMargins left="0" right="0" top="0.25" bottom="0" header="0.2" footer="0.22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 TPM_T</vt:lpstr>
      <vt:lpstr>2. XDD_T</vt:lpstr>
      <vt:lpstr>3. VLK_T</vt:lpstr>
      <vt:lpstr>4. QTH_T</vt:lpstr>
      <vt:lpstr>5. KTH_T</vt:lpstr>
      <vt:lpstr>6. NNA_T</vt:lpstr>
      <vt:lpstr>'2. XDD_T'!Print_Area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TH</cp:lastModifiedBy>
  <cp:lastPrinted>2025-10-29T00:02:15Z</cp:lastPrinted>
  <dcterms:created xsi:type="dcterms:W3CDTF">2020-10-08T06:30:30Z</dcterms:created>
  <dcterms:modified xsi:type="dcterms:W3CDTF">2025-10-29T01:05:08Z</dcterms:modified>
</cp:coreProperties>
</file>