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4B964721-4815-487F-ACF9-C59434E322D6}" xr6:coauthVersionLast="47" xr6:coauthVersionMax="47" xr10:uidLastSave="{00000000-0000-0000-0000-000000000000}"/>
  <bookViews>
    <workbookView xWindow="-110" yWindow="-110" windowWidth="19420" windowHeight="11500" tabRatio="585" xr2:uid="{00000000-000D-0000-FFFF-FFFF00000000}"/>
  </bookViews>
  <sheets>
    <sheet name="TONGHOP" sheetId="15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0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P13" i="21"/>
  <c r="Q13" i="21" s="1"/>
  <c r="R13" i="21" s="1"/>
  <c r="S13" i="21"/>
  <c r="P11" i="21"/>
  <c r="Q11" i="21" s="1"/>
  <c r="R11" i="21" s="1"/>
  <c r="S11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1" i="21"/>
  <c r="K12" i="21"/>
  <c r="K13" i="21"/>
  <c r="K14" i="21"/>
  <c r="E14" i="21"/>
  <c r="E13" i="21"/>
  <c r="E12" i="21"/>
  <c r="E11" i="21"/>
  <c r="D14" i="21"/>
  <c r="D13" i="21"/>
  <c r="D12" i="21"/>
  <c r="D11" i="21"/>
  <c r="G10" i="21" l="1"/>
  <c r="T10" i="21" s="1"/>
  <c r="U10" i="21" s="1"/>
  <c r="S10" i="21"/>
  <c r="F10" i="21"/>
  <c r="L10" i="21"/>
  <c r="B14" i="21"/>
  <c r="B13" i="21"/>
  <c r="B12" i="21"/>
  <c r="K10" i="21"/>
  <c r="E3" i="20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Home</author>
  </authors>
  <commentList>
    <comment ref="D5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<sst xmlns="http://schemas.openxmlformats.org/spreadsheetml/2006/main" count="6050" uniqueCount="2299">
  <si>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</si>
  <si>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</si>
  <si>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</si>
  <si>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</si>
  <si>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</si>
  <si>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</si>
  <si>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</si>
  <si>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</si>
  <si>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</si>
  <si>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</si>
  <si>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</si>
  <si>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</si>
  <si>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</si>
  <si>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</si>
  <si>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</si>
  <si>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</si>
  <si>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</si>
  <si>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</si>
  <si>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</si>
  <si>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</si>
  <si>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</si>
  <si>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</si>
  <si>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</si>
  <si>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</si>
  <si>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</si>
  <si>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</si>
  <si>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</si>
  <si>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</si>
  <si>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</si>
  <si>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</si>
  <si>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</si>
  <si>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</si>
  <si>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</si>
  <si>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</si>
  <si>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</si>
  <si>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</si>
  <si>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</si>
  <si>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</si>
  <si>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</si>
  <si>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</si>
  <si>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</si>
  <si>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</si>
  <si>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</si>
  <si>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</si>
  <si>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</si>
  <si>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</si>
  <si>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</si>
  <si>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</si>
  <si>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</si>
  <si>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</si>
  <si>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</si>
  <si>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</si>
  <si>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</si>
  <si>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</si>
  <si>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</si>
  <si>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</si>
  <si>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</si>
  <si>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</si>
  <si>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</si>
  <si>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</si>
  <si>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</si>
  <si>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</si>
  <si>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</si>
  <si>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</si>
  <si>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</si>
  <si>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</si>
  <si>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</si>
  <si>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</si>
  <si>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</si>
  <si>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</si>
  <si>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</si>
  <si>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</si>
  <si>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</si>
  <si>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</si>
  <si>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</si>
  <si>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</si>
  <si>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</si>
  <si>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</si>
  <si>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</si>
  <si>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</si>
  <si>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</si>
  <si>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</si>
  <si>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</si>
  <si>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</si>
  <si>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</si>
  <si>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</si>
  <si>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</si>
  <si>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</si>
  <si>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</si>
  <si>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</si>
  <si>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</si>
  <si>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</si>
  <si>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</si>
  <si>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</si>
  <si>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</si>
  <si>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</si>
  <si>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</si>
  <si>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</si>
  <si>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</si>
  <si>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</si>
  <si>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</si>
  <si>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</si>
  <si>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</si>
  <si>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</si>
  <si>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</si>
  <si>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</si>
  <si>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</si>
  <si>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</si>
  <si>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</si>
  <si>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</si>
  <si>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</si>
  <si>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</si>
  <si>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</si>
  <si>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</si>
  <si>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</si>
  <si>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</si>
  <si>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</si>
  <si>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</si>
  <si>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</si>
  <si>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</si>
  <si>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</si>
  <si>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</si>
  <si>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</si>
  <si>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</si>
  <si>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</si>
  <si>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</si>
  <si>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</si>
  <si>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</si>
  <si>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</si>
  <si>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</si>
  <si>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</si>
  <si>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</si>
  <si>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</si>
  <si>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</si>
  <si>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</si>
  <si>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</si>
  <si>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</si>
  <si>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</si>
  <si>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</si>
  <si>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</si>
  <si>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</si>
  <si>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</si>
  <si>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</si>
  <si>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</si>
  <si>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</si>
  <si>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</si>
  <si>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</si>
  <si>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</si>
  <si>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</si>
  <si>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</si>
  <si>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</si>
  <si>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</si>
  <si>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</si>
  <si>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</si>
  <si>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</si>
  <si>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</si>
  <si>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</si>
  <si>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</si>
  <si>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</si>
  <si>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</si>
  <si>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</si>
  <si>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</si>
  <si>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</si>
  <si>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</si>
  <si>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</si>
  <si>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</si>
  <si>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</si>
  <si>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</si>
  <si>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</si>
  <si>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</si>
  <si>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</si>
  <si>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</si>
  <si>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</si>
  <si>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</si>
  <si>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</si>
  <si>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</si>
  <si>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</si>
  <si>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</si>
  <si>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</si>
  <si>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</si>
  <si>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</si>
  <si>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</si>
  <si>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</si>
  <si>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</si>
  <si>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</si>
  <si>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</si>
  <si>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</si>
  <si>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</si>
  <si>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</si>
  <si>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</si>
  <si>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</si>
  <si>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</si>
  <si>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</si>
  <si>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</si>
  <si>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</si>
  <si>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</si>
  <si>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</si>
  <si>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</si>
  <si>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</si>
  <si>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</si>
  <si>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</si>
  <si>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</si>
  <si>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</si>
  <si>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</si>
  <si>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</si>
  <si>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</si>
  <si>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</si>
  <si>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</si>
  <si>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</si>
  <si>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</si>
  <si>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</si>
  <si>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</si>
  <si>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</si>
  <si>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</si>
  <si>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</si>
  <si>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</si>
  <si>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</si>
  <si>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</si>
  <si>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</si>
  <si>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</si>
  <si>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</si>
  <si>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</si>
  <si>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</si>
  <si>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</si>
  <si>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</si>
  <si>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</si>
  <si>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</si>
  <si>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</si>
  <si>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</si>
  <si>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</si>
  <si>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</si>
  <si>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</si>
  <si>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</si>
  <si>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</si>
  <si>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</si>
  <si>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</si>
  <si>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</si>
  <si>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</si>
  <si>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</si>
  <si>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</si>
  <si>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</si>
  <si>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</si>
  <si>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</si>
  <si>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</si>
  <si>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</si>
  <si>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</si>
  <si>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</si>
  <si>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</si>
  <si>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</si>
  <si>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</si>
  <si>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</si>
  <si>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</si>
  <si>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</si>
  <si>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</si>
  <si>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</si>
  <si>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</si>
  <si>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</si>
  <si>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</si>
  <si>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</si>
  <si>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</si>
  <si>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</si>
  <si>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</si>
  <si>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</si>
  <si>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</si>
  <si>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</si>
  <si>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</si>
  <si>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</si>
  <si>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</si>
  <si>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</si>
  <si>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</si>
  <si>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</si>
  <si>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</si>
  <si>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</si>
  <si>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</si>
  <si>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</si>
  <si>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</si>
  <si>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</si>
  <si>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</si>
  <si>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</si>
  <si>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</si>
  <si>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</si>
  <si>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</si>
  <si>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</si>
  <si>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</si>
  <si>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</si>
  <si>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</si>
  <si>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</si>
  <si>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</si>
  <si>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</si>
  <si>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</si>
  <si>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</si>
  <si>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</si>
  <si>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</si>
  <si>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</si>
  <si>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</si>
  <si>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</si>
  <si>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</si>
  <si>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</si>
  <si>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</si>
  <si>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</si>
  <si>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</si>
  <si>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</si>
  <si>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</si>
  <si>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</si>
  <si>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</si>
  <si>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</si>
  <si>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</si>
  <si>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</si>
  <si>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</si>
  <si>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</si>
  <si>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</si>
  <si>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</si>
  <si>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</si>
  <si>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</si>
  <si>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</si>
  <si>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</si>
  <si>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</si>
  <si>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</si>
  <si>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</si>
  <si>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</si>
  <si>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</si>
  <si>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</si>
  <si>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</si>
  <si>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</si>
  <si>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</si>
  <si>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</si>
  <si>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</si>
  <si>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</si>
  <si>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</si>
  <si>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</si>
  <si>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</si>
  <si>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</si>
  <si>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</si>
  <si>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</si>
  <si>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</si>
  <si>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</si>
  <si>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</si>
  <si>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</si>
  <si>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</si>
  <si>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</si>
  <si>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</si>
  <si>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</si>
  <si>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</si>
  <si>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</si>
  <si>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</si>
  <si>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</si>
  <si>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</si>
  <si>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</si>
  <si>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</si>
  <si>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</si>
  <si>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</si>
  <si>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</si>
  <si>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</si>
  <si>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</si>
  <si>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</si>
  <si>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</si>
  <si>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</si>
  <si>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</si>
  <si>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</si>
  <si>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</si>
  <si>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</si>
  <si>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</si>
  <si>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</si>
  <si>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</si>
  <si>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</si>
  <si>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</si>
  <si>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</si>
  <si>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</si>
  <si>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</si>
  <si>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</si>
  <si>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</si>
  <si>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</si>
  <si>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</si>
  <si>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</si>
  <si>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</si>
  <si>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</si>
  <si>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</si>
  <si>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</si>
  <si>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</si>
  <si>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</si>
  <si>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</si>
  <si>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</si>
  <si>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</si>
  <si>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</si>
  <si>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</si>
  <si>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</si>
  <si>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</si>
  <si>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</si>
  <si>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</si>
  <si>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</si>
  <si>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</si>
  <si>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</si>
  <si>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</si>
  <si>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</si>
  <si>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</si>
  <si>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</si>
  <si>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</si>
  <si>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</si>
  <si>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</si>
  <si>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</si>
  <si>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</si>
  <si>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</si>
  <si>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</si>
  <si>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</si>
  <si>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</si>
  <si>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</si>
  <si>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</si>
  <si>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</si>
  <si>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</si>
  <si>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</si>
  <si>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</si>
  <si>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</si>
  <si>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</si>
  <si>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</si>
  <si>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</si>
  <si>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</si>
  <si>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</si>
  <si>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</si>
  <si>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</si>
  <si>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</si>
  <si>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</si>
  <si>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</si>
  <si>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</si>
  <si>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</si>
  <si>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</si>
  <si>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</si>
  <si>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</si>
  <si>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</si>
  <si>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</si>
  <si>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</si>
  <si>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</si>
  <si>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</si>
  <si>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</si>
  <si>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</si>
  <si>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</si>
  <si>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</si>
  <si>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</si>
  <si>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</si>
  <si>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</si>
  <si>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</si>
  <si>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</si>
  <si>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</si>
  <si>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</si>
  <si>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</si>
  <si>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</si>
  <si>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</si>
  <si>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</si>
  <si>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</si>
  <si>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</si>
  <si>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</si>
  <si>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</si>
  <si>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</si>
  <si>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</si>
  <si>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</si>
  <si>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</si>
  <si>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</si>
  <si>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</si>
  <si>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</si>
  <si>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</si>
  <si>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</si>
  <si>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</si>
  <si>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</si>
  <si>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</si>
  <si>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</si>
  <si>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</si>
  <si>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</si>
  <si>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</si>
  <si>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</si>
  <si>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</si>
  <si>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</si>
  <si>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</si>
  <si>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</si>
  <si>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</si>
  <si>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</si>
  <si>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</si>
  <si>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</si>
  <si>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</si>
  <si>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</si>
  <si>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</si>
  <si>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</si>
  <si>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</si>
  <si>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</si>
  <si>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</si>
  <si>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</si>
  <si>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</si>
  <si>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</si>
  <si>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</si>
  <si>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</si>
  <si>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</si>
  <si>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</si>
  <si>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</si>
  <si>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</si>
  <si>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</si>
  <si>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</si>
  <si>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</si>
  <si>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</si>
  <si>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</si>
  <si>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</si>
  <si>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</si>
  <si>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</si>
  <si>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</si>
  <si>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</si>
  <si>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</si>
  <si>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</si>
  <si>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</si>
  <si>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</si>
  <si>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</si>
  <si>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</si>
  <si>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</si>
  <si>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</si>
  <si>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</si>
  <si>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</si>
  <si>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</si>
  <si>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</si>
  <si>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</si>
  <si>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</si>
  <si>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</si>
  <si>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</si>
  <si>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</si>
  <si>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</si>
  <si>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</si>
  <si>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</si>
  <si>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</si>
  <si>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</si>
  <si>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</si>
  <si>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</si>
  <si>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</si>
  <si>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</si>
  <si>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</si>
  <si>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</si>
  <si>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</si>
  <si>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</si>
  <si>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</si>
  <si>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</si>
  <si>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</si>
  <si>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</si>
  <si>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</si>
  <si>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</si>
  <si>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</si>
  <si>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</si>
  <si>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</si>
  <si>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</si>
  <si>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</si>
  <si>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</si>
  <si>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</si>
  <si>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</si>
  <si>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</si>
  <si>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</si>
  <si>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</si>
  <si>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</si>
  <si>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</si>
  <si>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</si>
  <si>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</si>
  <si>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</si>
  <si>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</si>
  <si>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</si>
  <si>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</si>
  <si>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</si>
  <si>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</si>
  <si>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</si>
  <si>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</si>
  <si>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</si>
  <si>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</si>
  <si>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</si>
  <si>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</si>
  <si>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</si>
  <si>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</si>
  <si>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</si>
  <si>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</si>
  <si>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</si>
  <si>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</si>
  <si>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</si>
  <si>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</si>
  <si>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</si>
  <si>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</si>
  <si>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</si>
  <si>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</si>
  <si>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</si>
  <si>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</si>
  <si>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</si>
  <si>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</si>
  <si>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</si>
  <si>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</si>
  <si>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</si>
  <si>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</si>
  <si>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</si>
  <si>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</si>
  <si>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</si>
  <si>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</si>
  <si>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</si>
  <si>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</si>
  <si>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</si>
  <si>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</si>
  <si>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</si>
  <si>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</si>
  <si>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</si>
  <si>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</si>
  <si>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</si>
  <si>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</si>
  <si>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</si>
  <si>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</si>
  <si>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</si>
  <si>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</si>
  <si>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</si>
  <si>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</si>
  <si>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</si>
  <si>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</si>
  <si>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</si>
  <si>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</si>
  <si>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</si>
  <si>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</si>
  <si>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</si>
  <si>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</si>
  <si>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</si>
  <si>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</si>
  <si>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</si>
  <si>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</si>
  <si>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</si>
  <si>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</si>
  <si>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</si>
  <si>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</si>
  <si>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</si>
  <si>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</si>
  <si>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</si>
  <si>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</si>
  <si>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</si>
  <si>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</si>
  <si>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</si>
  <si>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</si>
  <si>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</si>
  <si>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</si>
  <si>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</si>
  <si>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</si>
  <si>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</si>
  <si>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</si>
  <si>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</si>
  <si>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</si>
  <si>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</si>
  <si>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</si>
  <si>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</si>
  <si>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</si>
  <si>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</si>
  <si>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</si>
  <si>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</si>
  <si>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</si>
  <si>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</si>
  <si>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</si>
  <si>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</si>
  <si>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</si>
  <si>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</si>
  <si>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</si>
  <si>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</si>
  <si>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</si>
  <si>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</si>
  <si>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</si>
  <si>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</si>
  <si>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</si>
  <si>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</si>
  <si>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</si>
  <si>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</si>
  <si>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</si>
  <si>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</si>
  <si>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</si>
  <si>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</si>
  <si>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</si>
  <si>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</si>
  <si>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</si>
  <si>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</si>
  <si>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</si>
  <si>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</si>
  <si>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</si>
  <si>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</si>
  <si>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</si>
  <si>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</si>
  <si>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</si>
  <si>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</si>
  <si>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</si>
  <si>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</si>
  <si>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</si>
  <si>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</si>
  <si>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</si>
  <si>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</si>
  <si>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</si>
  <si>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</si>
  <si>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</si>
  <si>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</si>
  <si>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</si>
  <si>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</si>
  <si>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</si>
  <si>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</si>
  <si>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</si>
  <si>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</si>
  <si>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</si>
  <si>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</si>
  <si>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</si>
  <si>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</si>
  <si>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</si>
  <si>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</si>
  <si>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</si>
  <si>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</si>
  <si>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</si>
  <si>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</si>
  <si>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</si>
  <si>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</si>
  <si>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</si>
  <si>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</si>
  <si>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</si>
  <si>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</si>
  <si>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</si>
  <si>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</si>
  <si>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</si>
  <si>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</si>
  <si>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</si>
  <si>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</si>
  <si>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</si>
  <si>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</si>
  <si>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</si>
  <si>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</si>
  <si>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</si>
  <si>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</si>
  <si>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</si>
  <si>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</si>
  <si>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</si>
  <si>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</si>
  <si>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</si>
  <si>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</si>
  <si>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</si>
  <si>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</si>
  <si>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</si>
  <si>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</si>
  <si>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</si>
  <si>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</si>
  <si>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</si>
  <si>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</si>
  <si>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</si>
  <si>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</si>
  <si>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</si>
  <si>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</si>
  <si>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</si>
  <si>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</si>
  <si>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</si>
  <si>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</si>
  <si>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</si>
  <si>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</si>
  <si>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</si>
  <si>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</si>
  <si>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</si>
  <si>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</si>
  <si>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</si>
  <si>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</si>
  <si>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</si>
  <si>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</si>
  <si>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</si>
  <si>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</si>
  <si>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</si>
  <si>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</si>
  <si>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</si>
  <si>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</si>
  <si>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</si>
  <si>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</si>
  <si>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</si>
  <si>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</si>
  <si>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</si>
  <si>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</si>
  <si>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</si>
  <si>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</si>
  <si>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</si>
  <si>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</si>
  <si>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</si>
  <si>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</si>
  <si>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</si>
  <si>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</si>
  <si>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</si>
  <si>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</si>
  <si>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</si>
  <si>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</si>
  <si>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</si>
  <si>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</si>
  <si>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</si>
  <si>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</si>
  <si>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</si>
  <si>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</si>
  <si>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</si>
  <si>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</si>
  <si>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</si>
  <si>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</si>
  <si>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</si>
  <si>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</si>
  <si>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</si>
  <si>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</si>
  <si>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</si>
  <si>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</si>
  <si>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</si>
  <si>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</si>
  <si>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</si>
  <si>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</si>
  <si>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</si>
  <si>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</si>
  <si>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</si>
  <si>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</si>
  <si>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</si>
  <si>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</si>
  <si>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</si>
  <si>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</si>
  <si>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</si>
  <si>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</si>
  <si>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</si>
  <si>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</si>
  <si>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</si>
  <si>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</si>
  <si>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</si>
  <si>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</si>
  <si>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</si>
  <si>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</si>
  <si>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</si>
  <si>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</si>
  <si>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</si>
  <si>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</si>
  <si>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</si>
  <si>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</si>
  <si>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</si>
  <si>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</si>
  <si>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</si>
  <si>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</si>
  <si>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</si>
  <si>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</si>
  <si>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</si>
  <si>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</si>
  <si>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</si>
  <si>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</si>
  <si>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</si>
  <si>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</si>
  <si>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</si>
  <si>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</si>
  <si>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</si>
  <si>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</si>
  <si>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</si>
  <si>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</si>
  <si>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</si>
  <si>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</si>
  <si>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</si>
  <si>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</si>
  <si>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</si>
  <si>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</si>
  <si>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</si>
  <si>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</si>
  <si>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</si>
  <si>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</si>
  <si>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</si>
  <si>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</si>
  <si>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</si>
  <si>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</si>
  <si>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</si>
  <si>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</si>
  <si>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</si>
  <si>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</si>
  <si>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</si>
  <si>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</si>
  <si>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</si>
  <si>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</si>
  <si>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</si>
  <si>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</si>
  <si>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</si>
  <si>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</si>
  <si>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</si>
  <si>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</si>
  <si>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</si>
  <si>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</si>
  <si>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</si>
  <si>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</si>
  <si>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</si>
  <si>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</si>
  <si>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</si>
  <si>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</si>
  <si>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</si>
  <si>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</si>
  <si>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</si>
  <si>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</si>
  <si>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</si>
  <si>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</si>
  <si>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</si>
  <si>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</si>
  <si>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</si>
  <si>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</si>
  <si>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</si>
  <si>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</si>
  <si>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</si>
  <si>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</si>
  <si>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</si>
  <si>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</si>
  <si>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</si>
  <si>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</si>
  <si>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</si>
  <si>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</si>
  <si>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</si>
  <si>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</si>
  <si>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</si>
  <si>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</si>
  <si>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</si>
  <si>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</si>
  <si>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</si>
  <si>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</si>
  <si>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</si>
  <si>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</si>
  <si>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</si>
  <si>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</si>
  <si>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</si>
  <si>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</si>
  <si>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</si>
  <si>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</si>
  <si>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</si>
  <si>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</si>
  <si>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</si>
  <si>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</si>
  <si>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</si>
  <si>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</si>
  <si>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</si>
  <si>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</si>
  <si>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</si>
  <si>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</si>
  <si>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</si>
  <si>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</si>
  <si>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</si>
  <si>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</si>
  <si>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</si>
  <si>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</si>
  <si>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</si>
  <si>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</si>
  <si>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</si>
  <si>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</si>
  <si>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</si>
  <si>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</si>
  <si>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</si>
  <si>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</si>
  <si>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</si>
  <si>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</si>
  <si>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</si>
  <si>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</si>
  <si>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</si>
  <si>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</si>
  <si>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</si>
  <si>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</si>
  <si>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</si>
  <si>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</si>
  <si>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</si>
  <si>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</si>
  <si>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</si>
  <si>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</si>
  <si>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</si>
  <si>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</si>
  <si>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</si>
  <si>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</si>
  <si>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</si>
  <si>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</si>
  <si>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</si>
  <si>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</si>
  <si>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</si>
  <si>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</si>
  <si>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</si>
  <si>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</si>
  <si>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</si>
  <si>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</si>
  <si>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</si>
  <si>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</si>
  <si>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</si>
  <si>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</si>
  <si>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</si>
  <si>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</si>
  <si>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</si>
  <si>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</si>
  <si>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</si>
  <si>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</si>
  <si>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</si>
  <si>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</si>
  <si>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</si>
  <si>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</si>
  <si>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</si>
  <si>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</si>
  <si>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</si>
  <si>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</si>
  <si>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</si>
  <si>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</si>
  <si>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</si>
  <si>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</si>
  <si>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</si>
  <si>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</si>
  <si>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</si>
  <si>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</si>
  <si>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</si>
  <si>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</si>
  <si>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</si>
  <si>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</si>
  <si>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</si>
  <si>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</si>
  <si>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</si>
  <si>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</si>
  <si>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</si>
  <si>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</si>
  <si>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</si>
  <si>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</si>
  <si>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</si>
  <si>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</si>
  <si>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</si>
  <si>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</si>
  <si>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</si>
  <si>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</si>
  <si>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</si>
  <si>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</si>
  <si>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</si>
  <si>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</si>
  <si>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</si>
  <si>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</si>
  <si>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</si>
  <si>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</si>
  <si>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</si>
  <si>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</si>
  <si>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</si>
  <si>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</si>
  <si>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</si>
  <si>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</si>
  <si>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</si>
  <si>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</si>
  <si>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</si>
  <si>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</si>
  <si>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</si>
  <si>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</si>
  <si>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</si>
  <si>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</si>
  <si>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</si>
  <si>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</si>
  <si>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</si>
  <si>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</si>
  <si>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</si>
  <si>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</si>
  <si>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</si>
  <si>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</si>
  <si>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</si>
  <si>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</si>
  <si>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</si>
  <si>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</si>
  <si>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</si>
  <si>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</si>
  <si>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</si>
  <si>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</si>
  <si>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</si>
  <si>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</si>
  <si>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</si>
  <si>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</si>
  <si>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</si>
  <si>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</si>
  <si>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</si>
  <si>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</si>
  <si>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</si>
  <si>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</si>
  <si>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</si>
  <si>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</si>
  <si>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</si>
  <si>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</si>
  <si>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</si>
  <si>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</si>
  <si>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</si>
  <si>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</si>
  <si>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</si>
  <si>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</si>
  <si>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</si>
  <si>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</si>
  <si>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</si>
  <si>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</si>
  <si>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</si>
  <si>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</si>
  <si>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</si>
  <si>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</si>
  <si>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</si>
  <si>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</si>
  <si>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</si>
  <si>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</si>
  <si>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</si>
  <si>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</si>
  <si>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</si>
  <si>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</si>
  <si>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</si>
  <si>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</si>
  <si>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</si>
  <si>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</si>
  <si>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</si>
  <si>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</si>
  <si>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</si>
  <si>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</si>
  <si>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</si>
  <si>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</si>
  <si>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</si>
  <si>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</si>
  <si>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</si>
  <si>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</si>
  <si>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</si>
  <si>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</si>
  <si>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</si>
  <si>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</si>
  <si>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</si>
  <si>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</si>
  <si>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</si>
  <si>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</si>
  <si>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</si>
  <si>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</si>
  <si>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</si>
  <si>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</si>
  <si>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</si>
  <si>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</si>
  <si>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</si>
  <si>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</si>
  <si>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</si>
  <si>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</si>
  <si>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</si>
  <si>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</si>
  <si>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</si>
  <si>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</si>
  <si>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</si>
  <si>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</si>
  <si>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</si>
  <si>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</si>
  <si>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</si>
  <si>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</si>
  <si>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</si>
  <si>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</si>
  <si>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</si>
  <si>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</si>
  <si>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</si>
  <si>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</si>
  <si>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</si>
  <si>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</si>
  <si>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</si>
  <si>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</si>
  <si>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</si>
  <si>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</si>
  <si>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</si>
  <si>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</si>
  <si>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</si>
  <si>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</si>
  <si>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</si>
  <si>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</si>
  <si>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</si>
  <si>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</si>
  <si>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</si>
  <si>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</si>
  <si>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</si>
  <si>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</si>
  <si>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</si>
  <si>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</si>
  <si>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</si>
  <si>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</si>
  <si>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</si>
  <si>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</si>
  <si>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</si>
  <si>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</si>
  <si>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</si>
  <si>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</si>
  <si>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</si>
  <si>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</si>
  <si>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</si>
  <si>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</si>
  <si>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</si>
  <si>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</si>
  <si>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</si>
  <si>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</si>
  <si>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</si>
  <si>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</si>
  <si>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</si>
  <si>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</si>
  <si>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</si>
  <si>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</si>
  <si>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</si>
  <si>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</si>
  <si>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</si>
  <si>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</si>
  <si>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</si>
  <si>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</si>
  <si>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</si>
  <si>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</si>
  <si>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</si>
  <si>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</si>
  <si>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</si>
  <si>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</si>
  <si>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</si>
  <si>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</si>
  <si>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</si>
  <si>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</si>
  <si>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</si>
  <si>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</si>
  <si>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</si>
  <si>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</si>
  <si>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</si>
  <si>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</si>
  <si>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</si>
  <si>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</si>
  <si>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</si>
  <si>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</si>
  <si>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</si>
  <si>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</si>
  <si>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</si>
  <si>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</si>
  <si>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</si>
  <si>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</si>
  <si>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</si>
  <si>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</si>
  <si>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</si>
  <si>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</si>
  <si>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</si>
  <si>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</si>
  <si>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</si>
  <si>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</si>
  <si>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</si>
  <si>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</si>
  <si>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</si>
  <si>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</si>
  <si>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</si>
  <si>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</si>
  <si>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</si>
  <si>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</si>
  <si>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</si>
  <si>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</si>
  <si>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</si>
  <si>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</si>
  <si>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</si>
  <si>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</si>
  <si>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</si>
  <si>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</si>
  <si>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</si>
  <si>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</si>
  <si>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</si>
  <si>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</si>
  <si>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</si>
  <si>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</si>
  <si>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</si>
  <si>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</si>
  <si>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</si>
  <si>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</si>
  <si>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</si>
  <si>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</si>
  <si>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</si>
  <si>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</si>
  <si>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</si>
  <si>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</si>
  <si>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</si>
  <si>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</si>
  <si>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</si>
  <si>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</si>
  <si>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</si>
  <si>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</si>
  <si>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</si>
  <si>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</si>
  <si>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</si>
  <si>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</si>
  <si>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</si>
  <si>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</si>
  <si>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</si>
  <si>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</si>
  <si>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</si>
  <si>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</si>
  <si>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ĐẠI HỌC DUY TÂN</t>
  </si>
  <si>
    <t>208_Tòa Nhà G</t>
  </si>
  <si>
    <t>211_Tòa Nhà G</t>
  </si>
  <si>
    <t>214_Tòa Nhà G</t>
  </si>
  <si>
    <t>216_Tòa Nhà G</t>
  </si>
  <si>
    <t>301_Tòa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</si>
  <si>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</si>
  <si>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</si>
  <si>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</si>
  <si>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</si>
  <si>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</si>
  <si>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</si>
  <si>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</si>
  <si>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</si>
  <si>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</si>
  <si>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</si>
  <si>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</si>
  <si>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</si>
  <si>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</si>
  <si>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</si>
  <si>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</si>
  <si>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</si>
  <si>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</si>
  <si>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</si>
  <si>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</si>
  <si>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</si>
  <si>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</si>
  <si>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</si>
  <si>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</si>
  <si>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</si>
  <si>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120 Hoàng Minh Thảo</t>
  </si>
  <si>
    <t>511_Tòa Nhà G</t>
  </si>
  <si>
    <t>514_Tòa Nhà G</t>
  </si>
  <si>
    <t>ĐỢT: THÁNG 12 NĂM 2025</t>
  </si>
  <si>
    <t xml:space="preserve">    BỘ GIÁO DỤC VÀ ĐÀO TẠO</t>
  </si>
  <si>
    <t xml:space="preserve">Trương Quốc </t>
  </si>
  <si>
    <t>Ái</t>
  </si>
  <si>
    <t>K26CKO</t>
  </si>
  <si>
    <t xml:space="preserve">Nguyễn Thị Tú </t>
  </si>
  <si>
    <t>An</t>
  </si>
  <si>
    <t>K27VTD</t>
  </si>
  <si>
    <t xml:space="preserve">Dương Công </t>
  </si>
  <si>
    <t>K27TPM</t>
  </si>
  <si>
    <t xml:space="preserve">Nguyễn Mai Trường </t>
  </si>
  <si>
    <t>K27CMU-TPM</t>
  </si>
  <si>
    <t xml:space="preserve">Nguyễn Văn </t>
  </si>
  <si>
    <t>K27HP-QTM</t>
  </si>
  <si>
    <t xml:space="preserve">Nguyễn Thanh </t>
  </si>
  <si>
    <t xml:space="preserve">Trịnh Phú </t>
  </si>
  <si>
    <t>K25XDD</t>
  </si>
  <si>
    <t xml:space="preserve">Hứa Viết Quốc </t>
  </si>
  <si>
    <t xml:space="preserve">Nguyễn Ngọc </t>
  </si>
  <si>
    <t>Anh</t>
  </si>
  <si>
    <t>K24VQH</t>
  </si>
  <si>
    <t xml:space="preserve">Võ Thị Ngọc </t>
  </si>
  <si>
    <t>K26NTQ</t>
  </si>
  <si>
    <t xml:space="preserve">Nguyễn Tuyết </t>
  </si>
  <si>
    <t>K25VJ-ADH</t>
  </si>
  <si>
    <t xml:space="preserve">Hoàng Thị Minh </t>
  </si>
  <si>
    <t>K26ADH</t>
  </si>
  <si>
    <t xml:space="preserve">Hoàng Kim </t>
  </si>
  <si>
    <t xml:space="preserve">Trần Tuấn </t>
  </si>
  <si>
    <t>K27CKO</t>
  </si>
  <si>
    <t xml:space="preserve">Nguyễn Quốc </t>
  </si>
  <si>
    <t xml:space="preserve">Nguyễn Thượng Minh </t>
  </si>
  <si>
    <t>K27ADH</t>
  </si>
  <si>
    <t xml:space="preserve">Hoàng Thị Vân </t>
  </si>
  <si>
    <t>K28KDN</t>
  </si>
  <si>
    <t xml:space="preserve">Lê Hà Phương </t>
  </si>
  <si>
    <t>K28QTH</t>
  </si>
  <si>
    <t xml:space="preserve">Lê Thị Kim </t>
  </si>
  <si>
    <t>K27NTB</t>
  </si>
  <si>
    <t xml:space="preserve">Huỳnh Thị Lan </t>
  </si>
  <si>
    <t>K27KKT</t>
  </si>
  <si>
    <t>K27LTH</t>
  </si>
  <si>
    <t xml:space="preserve">Nguyễn Châu </t>
  </si>
  <si>
    <t xml:space="preserve">Lê Thị Hồng </t>
  </si>
  <si>
    <t xml:space="preserve">Nguyễn Đặng Quỳnh </t>
  </si>
  <si>
    <t>K27NHB</t>
  </si>
  <si>
    <t xml:space="preserve">Nguyễn Quỳnh </t>
  </si>
  <si>
    <t>K27PSU-QTH</t>
  </si>
  <si>
    <t xml:space="preserve">Lê Hồng </t>
  </si>
  <si>
    <t>K25DLK</t>
  </si>
  <si>
    <t xml:space="preserve">Trịnh Ngọc Thảo </t>
  </si>
  <si>
    <t>K27HP-QTH</t>
  </si>
  <si>
    <t xml:space="preserve">Dương Thị Kim </t>
  </si>
  <si>
    <t xml:space="preserve">Phan Thị Tú </t>
  </si>
  <si>
    <t>K27QTH</t>
  </si>
  <si>
    <t xml:space="preserve">Lê Văn </t>
  </si>
  <si>
    <t xml:space="preserve">Đỗ Thị Quỳnh </t>
  </si>
  <si>
    <t>Ánh</t>
  </si>
  <si>
    <t>K28QTD</t>
  </si>
  <si>
    <t xml:space="preserve">Lê Đại </t>
  </si>
  <si>
    <t xml:space="preserve">Trần Nguyễn Hồng </t>
  </si>
  <si>
    <t>Ân</t>
  </si>
  <si>
    <t xml:space="preserve">Phan Trần Thiện </t>
  </si>
  <si>
    <t xml:space="preserve">La Triệu Thy </t>
  </si>
  <si>
    <t xml:space="preserve">Trần Duy </t>
  </si>
  <si>
    <t>Bách</t>
  </si>
  <si>
    <t xml:space="preserve">Nguyễn Quang </t>
  </si>
  <si>
    <t>Bảo</t>
  </si>
  <si>
    <t>K24TPM</t>
  </si>
  <si>
    <t>K26PNU-EDC</t>
  </si>
  <si>
    <t xml:space="preserve">Lê Vũ Gia </t>
  </si>
  <si>
    <t xml:space="preserve">Văn Nguyên </t>
  </si>
  <si>
    <t>K27DLL</t>
  </si>
  <si>
    <t xml:space="preserve">Nguyễn Văn Bảo </t>
  </si>
  <si>
    <t xml:space="preserve">Nguyễn Đức </t>
  </si>
  <si>
    <t>Bắc</t>
  </si>
  <si>
    <t xml:space="preserve">Võ Tấn </t>
  </si>
  <si>
    <t>Bin</t>
  </si>
  <si>
    <t xml:space="preserve">Lê Thụy Thiên </t>
  </si>
  <si>
    <t>Bình</t>
  </si>
  <si>
    <t xml:space="preserve">Phan Thanh </t>
  </si>
  <si>
    <t>K26KTR</t>
  </si>
  <si>
    <t xml:space="preserve">Trần Văn </t>
  </si>
  <si>
    <t>Cảnh</t>
  </si>
  <si>
    <t>Công</t>
  </si>
  <si>
    <t xml:space="preserve">Phạm Hoàng </t>
  </si>
  <si>
    <t>K24CMU-TPM</t>
  </si>
  <si>
    <t xml:space="preserve">Lê Triệu </t>
  </si>
  <si>
    <t>K26CMU-TPM</t>
  </si>
  <si>
    <t xml:space="preserve">Nguyễn Đỗ Quốc </t>
  </si>
  <si>
    <t>Cường</t>
  </si>
  <si>
    <t xml:space="preserve">Đồng Phước </t>
  </si>
  <si>
    <t xml:space="preserve">Võ Tuấn </t>
  </si>
  <si>
    <t xml:space="preserve">Phan Công </t>
  </si>
  <si>
    <t>Châu</t>
  </si>
  <si>
    <t>K26TPM</t>
  </si>
  <si>
    <t xml:space="preserve">Nguyễn Thái Hoàng </t>
  </si>
  <si>
    <t>K27TMD</t>
  </si>
  <si>
    <t xml:space="preserve">Lê Vương Diệu </t>
  </si>
  <si>
    <t>Chi</t>
  </si>
  <si>
    <t xml:space="preserve">Nguyễn Ngọc Lan </t>
  </si>
  <si>
    <t>K28VTD</t>
  </si>
  <si>
    <t xml:space="preserve">Đặng Thị Kim </t>
  </si>
  <si>
    <t>K27CMU-TTT</t>
  </si>
  <si>
    <t xml:space="preserve">Nguyễn Anh </t>
  </si>
  <si>
    <t>Chiến</t>
  </si>
  <si>
    <t xml:space="preserve">Võ Đình </t>
  </si>
  <si>
    <t>K27HP-TTN</t>
  </si>
  <si>
    <t xml:space="preserve">Lê Ngọc </t>
  </si>
  <si>
    <t>Chinh</t>
  </si>
  <si>
    <t>K27DLK</t>
  </si>
  <si>
    <t>Chung</t>
  </si>
  <si>
    <t xml:space="preserve">Nguyễn Thị Thu </t>
  </si>
  <si>
    <t>Diễm</t>
  </si>
  <si>
    <t>K27QTM</t>
  </si>
  <si>
    <t xml:space="preserve">Phan Nguyễn Ngọc </t>
  </si>
  <si>
    <t xml:space="preserve">Mai Thị Hồng </t>
  </si>
  <si>
    <t>Diệu</t>
  </si>
  <si>
    <t xml:space="preserve">Trần Thị Ái </t>
  </si>
  <si>
    <t>K27QTD</t>
  </si>
  <si>
    <t xml:space="preserve">Võ Thanh </t>
  </si>
  <si>
    <t>K27LKT</t>
  </si>
  <si>
    <t xml:space="preserve">Đào Văn </t>
  </si>
  <si>
    <t>Dinh</t>
  </si>
  <si>
    <t xml:space="preserve">Phan Xuân </t>
  </si>
  <si>
    <t>Du</t>
  </si>
  <si>
    <t>Dung</t>
  </si>
  <si>
    <t>K26PSU-DLK</t>
  </si>
  <si>
    <t xml:space="preserve">Lê Thị Minh </t>
  </si>
  <si>
    <t>K26QTM</t>
  </si>
  <si>
    <t xml:space="preserve">Nguyễn Song Ngọc </t>
  </si>
  <si>
    <t xml:space="preserve">Nguyễn Thị Thùy </t>
  </si>
  <si>
    <t xml:space="preserve">Phan Đức </t>
  </si>
  <si>
    <t>Dũng</t>
  </si>
  <si>
    <t xml:space="preserve">Trần Tiến </t>
  </si>
  <si>
    <t xml:space="preserve">Nguyễn Chiến </t>
  </si>
  <si>
    <t>K26DLL</t>
  </si>
  <si>
    <t xml:space="preserve">Nguyễn Thành Anh </t>
  </si>
  <si>
    <t xml:space="preserve">Trương Công </t>
  </si>
  <si>
    <t xml:space="preserve">Nguyễn Hùng </t>
  </si>
  <si>
    <t>K23KTR</t>
  </si>
  <si>
    <t xml:space="preserve">Lê Minh </t>
  </si>
  <si>
    <t xml:space="preserve">Trần Ngọc </t>
  </si>
  <si>
    <t>K25CMU-TPM</t>
  </si>
  <si>
    <t xml:space="preserve">Phạm Thị Mỹ </t>
  </si>
  <si>
    <t>Duyên</t>
  </si>
  <si>
    <t>K24LKT</t>
  </si>
  <si>
    <t xml:space="preserve">Huỳnh Thị Mỹ </t>
  </si>
  <si>
    <t>K25HP-QTH</t>
  </si>
  <si>
    <t>K26DLK</t>
  </si>
  <si>
    <t xml:space="preserve">Trần Thị Mỹ </t>
  </si>
  <si>
    <t xml:space="preserve">Hoàng Lê Mỹ </t>
  </si>
  <si>
    <t>K27QNT</t>
  </si>
  <si>
    <t xml:space="preserve">Nguyễn Thị Mỹ </t>
  </si>
  <si>
    <t>K27NHD</t>
  </si>
  <si>
    <t xml:space="preserve">Nguyễn Thị </t>
  </si>
  <si>
    <t xml:space="preserve">Nguyễn Thị Kỳ </t>
  </si>
  <si>
    <t>Duyệt</t>
  </si>
  <si>
    <t xml:space="preserve">Trần Quý </t>
  </si>
  <si>
    <t>Dương</t>
  </si>
  <si>
    <t xml:space="preserve">Phạm Trần Quí </t>
  </si>
  <si>
    <t xml:space="preserve">Đặng Thị Ánh </t>
  </si>
  <si>
    <t xml:space="preserve">Trần Bạch </t>
  </si>
  <si>
    <t>K24ADH</t>
  </si>
  <si>
    <t xml:space="preserve">Võ Như </t>
  </si>
  <si>
    <t>Đại</t>
  </si>
  <si>
    <t xml:space="preserve">Dương Thanh </t>
  </si>
  <si>
    <t>Đạo</t>
  </si>
  <si>
    <t xml:space="preserve">Phạm Phú </t>
  </si>
  <si>
    <t>Đạt</t>
  </si>
  <si>
    <t xml:space="preserve">Nguyễn Công </t>
  </si>
  <si>
    <t xml:space="preserve">Lê Nguyễn Văn Thành </t>
  </si>
  <si>
    <t xml:space="preserve">Phạm Công </t>
  </si>
  <si>
    <t xml:space="preserve">Đặng Thành </t>
  </si>
  <si>
    <t xml:space="preserve">Phan Văn </t>
  </si>
  <si>
    <t>K27QTC</t>
  </si>
  <si>
    <t xml:space="preserve">Nguyễn Mai Thành </t>
  </si>
  <si>
    <t xml:space="preserve">Võ Công </t>
  </si>
  <si>
    <t>K28DLK</t>
  </si>
  <si>
    <t xml:space="preserve">Trần Hải </t>
  </si>
  <si>
    <t>Đăng</t>
  </si>
  <si>
    <t>K25TPM</t>
  </si>
  <si>
    <t xml:space="preserve">Phạm Ánh </t>
  </si>
  <si>
    <t>Điệp</t>
  </si>
  <si>
    <t>K23LKT</t>
  </si>
  <si>
    <t xml:space="preserve">Nguyễn Đinh Xuân </t>
  </si>
  <si>
    <t>Định</t>
  </si>
  <si>
    <t xml:space="preserve">Lê Thành </t>
  </si>
  <si>
    <t>Đô</t>
  </si>
  <si>
    <t xml:space="preserve">Nguyễn Hữu </t>
  </si>
  <si>
    <t>Đông</t>
  </si>
  <si>
    <t xml:space="preserve">Nguyễn Viết Anh </t>
  </si>
  <si>
    <t>Đồng</t>
  </si>
  <si>
    <t>Đức</t>
  </si>
  <si>
    <t>K27CMU-TMT</t>
  </si>
  <si>
    <t xml:space="preserve">Nguyễn Văn Minh </t>
  </si>
  <si>
    <t xml:space="preserve">Lê Sỹ </t>
  </si>
  <si>
    <t xml:space="preserve">Trần Kim Trọng </t>
  </si>
  <si>
    <t>K27HP-QLC</t>
  </si>
  <si>
    <t xml:space="preserve">Mai Văn Hữu </t>
  </si>
  <si>
    <t>K23PSU-DLK</t>
  </si>
  <si>
    <t xml:space="preserve">Phạm Tấn Trí </t>
  </si>
  <si>
    <t xml:space="preserve">Trần Việt </t>
  </si>
  <si>
    <t xml:space="preserve">Lê Lương Trường </t>
  </si>
  <si>
    <t>K23CTP</t>
  </si>
  <si>
    <t xml:space="preserve">Đỗ Đại </t>
  </si>
  <si>
    <t>Được</t>
  </si>
  <si>
    <t xml:space="preserve">Nguyễn Vy Trà </t>
  </si>
  <si>
    <t>Giang</t>
  </si>
  <si>
    <t xml:space="preserve">Nguyễn Thùy </t>
  </si>
  <si>
    <t>K26QTN</t>
  </si>
  <si>
    <t xml:space="preserve">Lê Thị Lệ </t>
  </si>
  <si>
    <t>K26NHB</t>
  </si>
  <si>
    <t xml:space="preserve">Trịnh Thanh </t>
  </si>
  <si>
    <t>Hà</t>
  </si>
  <si>
    <t xml:space="preserve">Nguyễn Việt </t>
  </si>
  <si>
    <t xml:space="preserve">Bùi Nguyễn Hồng </t>
  </si>
  <si>
    <t xml:space="preserve">Đặng Ngọc </t>
  </si>
  <si>
    <t xml:space="preserve">Đặng Lê Nhật </t>
  </si>
  <si>
    <t>Hạ</t>
  </si>
  <si>
    <t>K24DLL</t>
  </si>
  <si>
    <t xml:space="preserve">Phùng Ngọc </t>
  </si>
  <si>
    <t>Hải</t>
  </si>
  <si>
    <t xml:space="preserve">Tô Thị </t>
  </si>
  <si>
    <t>Hạnh</t>
  </si>
  <si>
    <t xml:space="preserve">Nguyễn Thị Ngọc </t>
  </si>
  <si>
    <t>Hào</t>
  </si>
  <si>
    <t xml:space="preserve">Trần Nhật </t>
  </si>
  <si>
    <t xml:space="preserve">Trần Phước </t>
  </si>
  <si>
    <t>Hảo</t>
  </si>
  <si>
    <t>K26EDK</t>
  </si>
  <si>
    <t xml:space="preserve">Nguyễn Thị Như </t>
  </si>
  <si>
    <t>Hằng</t>
  </si>
  <si>
    <t xml:space="preserve">Hoàng Thị Thu </t>
  </si>
  <si>
    <t xml:space="preserve">VÕ THỊ THANH </t>
  </si>
  <si>
    <t>HẰNG</t>
  </si>
  <si>
    <t xml:space="preserve">Nguyễn Trương Gia </t>
  </si>
  <si>
    <t>Hân</t>
  </si>
  <si>
    <t xml:space="preserve">Trần Diệu Ngọc </t>
  </si>
  <si>
    <t xml:space="preserve">Phan Nguyễn Gia </t>
  </si>
  <si>
    <t xml:space="preserve">Nguyễn Thị Nhân </t>
  </si>
  <si>
    <t>Hậu</t>
  </si>
  <si>
    <t xml:space="preserve">Hồ Văn Lê </t>
  </si>
  <si>
    <t>K27TMT</t>
  </si>
  <si>
    <t xml:space="preserve">Quách Hải </t>
  </si>
  <si>
    <t xml:space="preserve">Đào Thị </t>
  </si>
  <si>
    <t>K27HP-LKT</t>
  </si>
  <si>
    <t xml:space="preserve">Trần Thị Nhật </t>
  </si>
  <si>
    <t xml:space="preserve">Nguyễn Ngọc Thúy </t>
  </si>
  <si>
    <t>Hiền</t>
  </si>
  <si>
    <t xml:space="preserve">Tôn Thị Thanh </t>
  </si>
  <si>
    <t xml:space="preserve">Trần Đình </t>
  </si>
  <si>
    <t>Hiệp</t>
  </si>
  <si>
    <t>Hiếu</t>
  </si>
  <si>
    <t xml:space="preserve">Hoàng Đình </t>
  </si>
  <si>
    <t xml:space="preserve">Đoàn Ngọc </t>
  </si>
  <si>
    <t xml:space="preserve">Phạm Văn </t>
  </si>
  <si>
    <t xml:space="preserve">Lê Đình Trung </t>
  </si>
  <si>
    <t>K27QNH</t>
  </si>
  <si>
    <t xml:space="preserve">Nguyễn Duy </t>
  </si>
  <si>
    <t xml:space="preserve">Lương Thị Kim </t>
  </si>
  <si>
    <t>K25PSU-DLK</t>
  </si>
  <si>
    <t xml:space="preserve">Hồ Phúc </t>
  </si>
  <si>
    <t xml:space="preserve">Đinh Tiến </t>
  </si>
  <si>
    <t xml:space="preserve">Đặng Thị Hồng </t>
  </si>
  <si>
    <t>Hoa</t>
  </si>
  <si>
    <t xml:space="preserve">Nguyễn Như </t>
  </si>
  <si>
    <t>Hòa</t>
  </si>
  <si>
    <t xml:space="preserve">Lê Trung </t>
  </si>
  <si>
    <t>K27EDK</t>
  </si>
  <si>
    <t xml:space="preserve">Trần Xuân </t>
  </si>
  <si>
    <t>Hoài</t>
  </si>
  <si>
    <t>K26YDH</t>
  </si>
  <si>
    <t xml:space="preserve">Trần Hiếu Nhật </t>
  </si>
  <si>
    <t>Hoàng</t>
  </si>
  <si>
    <t xml:space="preserve">Nguyễn Đức Tấn </t>
  </si>
  <si>
    <t>K25PSU-QTH</t>
  </si>
  <si>
    <t xml:space="preserve">Mai Minh </t>
  </si>
  <si>
    <t>K25QTM</t>
  </si>
  <si>
    <t xml:space="preserve">Ngô Mậu </t>
  </si>
  <si>
    <t xml:space="preserve">Võ Thiện </t>
  </si>
  <si>
    <t>K27CTP</t>
  </si>
  <si>
    <t xml:space="preserve">Lê Công </t>
  </si>
  <si>
    <t xml:space="preserve">Dương Mạnh </t>
  </si>
  <si>
    <t>K28TPM</t>
  </si>
  <si>
    <t xml:space="preserve">Đoàn Văn </t>
  </si>
  <si>
    <t>Huân</t>
  </si>
  <si>
    <t>Hùng</t>
  </si>
  <si>
    <t xml:space="preserve">Đinh Văn Tuấn </t>
  </si>
  <si>
    <t xml:space="preserve">Trần Thế </t>
  </si>
  <si>
    <t xml:space="preserve">Võ Xuân Kiến </t>
  </si>
  <si>
    <t xml:space="preserve">Cao Minh </t>
  </si>
  <si>
    <t xml:space="preserve">Nguyễn Bá </t>
  </si>
  <si>
    <t xml:space="preserve">Trần Minh </t>
  </si>
  <si>
    <t>Huy</t>
  </si>
  <si>
    <t>K23XDD</t>
  </si>
  <si>
    <t xml:space="preserve">Võ Đặng Khánh </t>
  </si>
  <si>
    <t xml:space="preserve">Đinh Quang </t>
  </si>
  <si>
    <t xml:space="preserve">Lê Đức </t>
  </si>
  <si>
    <t>K26DSG</t>
  </si>
  <si>
    <t xml:space="preserve">Phạm Tuấn </t>
  </si>
  <si>
    <t xml:space="preserve">Trần Nguyễn Nhân </t>
  </si>
  <si>
    <t xml:space="preserve">Nguyễn Gia </t>
  </si>
  <si>
    <t xml:space="preserve">Văn Viết Tường </t>
  </si>
  <si>
    <t xml:space="preserve">Đỗ Nguyễn Đức </t>
  </si>
  <si>
    <t>K28LKT</t>
  </si>
  <si>
    <t xml:space="preserve">Lê Tấn Anh </t>
  </si>
  <si>
    <t xml:space="preserve">Phạm Trần Thanh </t>
  </si>
  <si>
    <t>K25DLL</t>
  </si>
  <si>
    <t xml:space="preserve">Lê Trọng </t>
  </si>
  <si>
    <t xml:space="preserve">Trương Võ </t>
  </si>
  <si>
    <t xml:space="preserve">Nguyễn Khang </t>
  </si>
  <si>
    <t>K27DHD</t>
  </si>
  <si>
    <t xml:space="preserve">Phan Quốc </t>
  </si>
  <si>
    <t>K27CDO</t>
  </si>
  <si>
    <t xml:space="preserve">Bùi Phước Quang </t>
  </si>
  <si>
    <t xml:space="preserve">Trần Thị </t>
  </si>
  <si>
    <t>Huyền</t>
  </si>
  <si>
    <t xml:space="preserve">Phạm Thị Thanh </t>
  </si>
  <si>
    <t xml:space="preserve">Lê Thị Thu </t>
  </si>
  <si>
    <t>K27NTD</t>
  </si>
  <si>
    <t xml:space="preserve">Bùi Thị </t>
  </si>
  <si>
    <t xml:space="preserve">Trần Quốc </t>
  </si>
  <si>
    <t>Hưng</t>
  </si>
  <si>
    <t xml:space="preserve">Tiêu Chấn Phi </t>
  </si>
  <si>
    <t xml:space="preserve">Trần Tấn </t>
  </si>
  <si>
    <t xml:space="preserve">Hoàng Văn </t>
  </si>
  <si>
    <t xml:space="preserve">Dương Viết Thái </t>
  </si>
  <si>
    <t xml:space="preserve">Nguyễn Phúc </t>
  </si>
  <si>
    <t>K27TGM</t>
  </si>
  <si>
    <t xml:space="preserve">Trương Cao </t>
  </si>
  <si>
    <t xml:space="preserve">Nguyễn Khánh </t>
  </si>
  <si>
    <t>K25QNH</t>
  </si>
  <si>
    <t xml:space="preserve">Lê Trần Quốc </t>
  </si>
  <si>
    <t xml:space="preserve">Đỗ Thị Mai </t>
  </si>
  <si>
    <t>Hương</t>
  </si>
  <si>
    <t xml:space="preserve">Dương Văn </t>
  </si>
  <si>
    <t>Hữu</t>
  </si>
  <si>
    <t xml:space="preserve">Nguyễn Hồ Minh </t>
  </si>
  <si>
    <t>Hy</t>
  </si>
  <si>
    <t>K23CMU-TPM</t>
  </si>
  <si>
    <t xml:space="preserve">Dương Tuấn </t>
  </si>
  <si>
    <t>Kiệt</t>
  </si>
  <si>
    <t xml:space="preserve">Nguyễn Tuấn </t>
  </si>
  <si>
    <t xml:space="preserve">Trần Anh </t>
  </si>
  <si>
    <t xml:space="preserve">Ngô Tuấn </t>
  </si>
  <si>
    <t xml:space="preserve">Lê Văn Tuấn </t>
  </si>
  <si>
    <t xml:space="preserve">Đậu Thị </t>
  </si>
  <si>
    <t>Kim</t>
  </si>
  <si>
    <t xml:space="preserve">Huỳnh Thị Đình </t>
  </si>
  <si>
    <t>Kính</t>
  </si>
  <si>
    <t xml:space="preserve">Phan Nhật </t>
  </si>
  <si>
    <t>Kỳ</t>
  </si>
  <si>
    <t xml:space="preserve">Hồ Đức </t>
  </si>
  <si>
    <t>Khang</t>
  </si>
  <si>
    <t xml:space="preserve">Lê Nhĩ </t>
  </si>
  <si>
    <t>K28PSU-DLK</t>
  </si>
  <si>
    <t xml:space="preserve">Trần Uyển </t>
  </si>
  <si>
    <t>Khanh</t>
  </si>
  <si>
    <t xml:space="preserve">Bùi Ngọc Vân </t>
  </si>
  <si>
    <t>Khánh</t>
  </si>
  <si>
    <t xml:space="preserve">Nguyễn Nam </t>
  </si>
  <si>
    <t xml:space="preserve">Phạm Kim </t>
  </si>
  <si>
    <t xml:space="preserve">Võ Gia </t>
  </si>
  <si>
    <t xml:space="preserve">Dương Nam </t>
  </si>
  <si>
    <t>K26QTH</t>
  </si>
  <si>
    <t xml:space="preserve">Phan Minh </t>
  </si>
  <si>
    <t xml:space="preserve">Nguyễn Lê Quốc </t>
  </si>
  <si>
    <t>K27YDD</t>
  </si>
  <si>
    <t xml:space="preserve">Huỳnh Nguyễn Lai </t>
  </si>
  <si>
    <t>Khê</t>
  </si>
  <si>
    <t xml:space="preserve">Huỳnh Đình </t>
  </si>
  <si>
    <t>Khiêm</t>
  </si>
  <si>
    <t>Khoa</t>
  </si>
  <si>
    <t xml:space="preserve">Trần Đoàn Anh </t>
  </si>
  <si>
    <t>K26PSU-DLL</t>
  </si>
  <si>
    <t>K24KTN</t>
  </si>
  <si>
    <t xml:space="preserve">Huỳnh Anh </t>
  </si>
  <si>
    <t>Khôi</t>
  </si>
  <si>
    <t xml:space="preserve">Võ Văn </t>
  </si>
  <si>
    <t xml:space="preserve">Dương Thị Thanh </t>
  </si>
  <si>
    <t>Lam</t>
  </si>
  <si>
    <t xml:space="preserve">Nguyễn Thị Hương </t>
  </si>
  <si>
    <t>Lan</t>
  </si>
  <si>
    <t>K27VE-VQH</t>
  </si>
  <si>
    <t>Lành</t>
  </si>
  <si>
    <t xml:space="preserve">Trần Vũ </t>
  </si>
  <si>
    <t>Lâm</t>
  </si>
  <si>
    <t xml:space="preserve">Tô Châu Bảo </t>
  </si>
  <si>
    <t>Lân</t>
  </si>
  <si>
    <t>K26QTD</t>
  </si>
  <si>
    <t xml:space="preserve">Nguyễn Tiến </t>
  </si>
  <si>
    <t>Lập</t>
  </si>
  <si>
    <t xml:space="preserve">Phan Thị Khánh </t>
  </si>
  <si>
    <t>Linh</t>
  </si>
  <si>
    <t>K25QTH</t>
  </si>
  <si>
    <t xml:space="preserve">Mai Thảo </t>
  </si>
  <si>
    <t xml:space="preserve">Đại Diệu Ngọc </t>
  </si>
  <si>
    <t xml:space="preserve">Võ Thị Thùy </t>
  </si>
  <si>
    <t xml:space="preserve">Lê Trần Quang </t>
  </si>
  <si>
    <t xml:space="preserve">Đoàn Thị Trúc </t>
  </si>
  <si>
    <t xml:space="preserve">Đặng Thị Châu </t>
  </si>
  <si>
    <t xml:space="preserve">Nguyễn Thục </t>
  </si>
  <si>
    <t xml:space="preserve">Nguyễn Mai </t>
  </si>
  <si>
    <t xml:space="preserve">Trần Thị Thùy </t>
  </si>
  <si>
    <t xml:space="preserve">Nguyễn Thuý </t>
  </si>
  <si>
    <t>Loan</t>
  </si>
  <si>
    <t xml:space="preserve">Trương Tấn Bảo </t>
  </si>
  <si>
    <t>Long</t>
  </si>
  <si>
    <t xml:space="preserve">Mai Nguyên </t>
  </si>
  <si>
    <t xml:space="preserve">Lê Đình </t>
  </si>
  <si>
    <t xml:space="preserve">Hoàng Phạm Nhật </t>
  </si>
  <si>
    <t>K26HP-QTM</t>
  </si>
  <si>
    <t xml:space="preserve">Phạm Phước Thành </t>
  </si>
  <si>
    <t xml:space="preserve">Trịnh Hải </t>
  </si>
  <si>
    <t xml:space="preserve">Trần Duy Nhật </t>
  </si>
  <si>
    <t xml:space="preserve">Nguyễn Đức Minh </t>
  </si>
  <si>
    <t>K26LKT</t>
  </si>
  <si>
    <t>Lộc</t>
  </si>
  <si>
    <t xml:space="preserve">Ngô Văn Bảo </t>
  </si>
  <si>
    <t>K28TGM</t>
  </si>
  <si>
    <t xml:space="preserve">Bùi Văn </t>
  </si>
  <si>
    <t>Lợi</t>
  </si>
  <si>
    <t>Luân</t>
  </si>
  <si>
    <t xml:space="preserve">Lê Ngọc Duy </t>
  </si>
  <si>
    <t xml:space="preserve">Lê Trường </t>
  </si>
  <si>
    <t>Luật</t>
  </si>
  <si>
    <t xml:space="preserve">Trần Đức </t>
  </si>
  <si>
    <t>Lương</t>
  </si>
  <si>
    <t xml:space="preserve">Lương Thị Ngọc </t>
  </si>
  <si>
    <t>Ly</t>
  </si>
  <si>
    <t xml:space="preserve">Trần Thảo </t>
  </si>
  <si>
    <t xml:space="preserve">Phạm Thị Hải </t>
  </si>
  <si>
    <t xml:space="preserve">Trần Thị Diệu </t>
  </si>
  <si>
    <t>K27VBC</t>
  </si>
  <si>
    <t xml:space="preserve">Nguyễn Thị Uyên </t>
  </si>
  <si>
    <t xml:space="preserve">Nguyễn Hương </t>
  </si>
  <si>
    <t xml:space="preserve">Võ Thị Cẩm </t>
  </si>
  <si>
    <t xml:space="preserve">Thái Thị Hoàng </t>
  </si>
  <si>
    <t>K25PSU-DLL</t>
  </si>
  <si>
    <t xml:space="preserve">Huỳnh Thị Ngọc </t>
  </si>
  <si>
    <t>Mai</t>
  </si>
  <si>
    <t xml:space="preserve">Hoàng Lê Quỳnh </t>
  </si>
  <si>
    <t>Mạnh</t>
  </si>
  <si>
    <t xml:space="preserve">Lê Thị Ngọc </t>
  </si>
  <si>
    <t>Mẫn</t>
  </si>
  <si>
    <t xml:space="preserve">Nguyễn Hữu Hoàng </t>
  </si>
  <si>
    <t>K27PNU-EDC</t>
  </si>
  <si>
    <t xml:space="preserve">Tôn Nữ Khuê </t>
  </si>
  <si>
    <t>Miên</t>
  </si>
  <si>
    <t>K26VJ-ADH</t>
  </si>
  <si>
    <t xml:space="preserve">Đỗ Văn </t>
  </si>
  <si>
    <t>Minh</t>
  </si>
  <si>
    <t xml:space="preserve">Nguyễn Nhật </t>
  </si>
  <si>
    <t>K27KDN</t>
  </si>
  <si>
    <t>K23YDK</t>
  </si>
  <si>
    <t xml:space="preserve">Nguyễn Ngọc Anh </t>
  </si>
  <si>
    <t>Mùi</t>
  </si>
  <si>
    <t xml:space="preserve">Vũ Trà </t>
  </si>
  <si>
    <t>My</t>
  </si>
  <si>
    <t>K27QTN</t>
  </si>
  <si>
    <t xml:space="preserve">Phạm Thị Diệu </t>
  </si>
  <si>
    <t xml:space="preserve">Nguyễn Trà </t>
  </si>
  <si>
    <t xml:space="preserve">Hồ Thị Thúy </t>
  </si>
  <si>
    <t>Mỹ</t>
  </si>
  <si>
    <t>K26QNT</t>
  </si>
  <si>
    <t xml:space="preserve">Mai Xuân </t>
  </si>
  <si>
    <t xml:space="preserve">Nguyễn Thị Ly </t>
  </si>
  <si>
    <t>Na</t>
  </si>
  <si>
    <t xml:space="preserve">Nguyễn Văn Thành </t>
  </si>
  <si>
    <t>Nam</t>
  </si>
  <si>
    <t xml:space="preserve">Võ Hoài </t>
  </si>
  <si>
    <t xml:space="preserve">Phạm Xuân </t>
  </si>
  <si>
    <t xml:space="preserve">Nguyễn Thị Yến </t>
  </si>
  <si>
    <t>Ni</t>
  </si>
  <si>
    <t xml:space="preserve">Đào Quang </t>
  </si>
  <si>
    <t>Ninh</t>
  </si>
  <si>
    <t xml:space="preserve">Nguyễn Yến </t>
  </si>
  <si>
    <t>Ny</t>
  </si>
  <si>
    <t>Nga</t>
  </si>
  <si>
    <t>Bùi Thị Phương</t>
  </si>
  <si>
    <t xml:space="preserve">Lê Thị Cẩm </t>
  </si>
  <si>
    <t>Ngà</t>
  </si>
  <si>
    <t>K24DLK</t>
  </si>
  <si>
    <t>Ngân</t>
  </si>
  <si>
    <t>K27PSU-KKT</t>
  </si>
  <si>
    <t xml:space="preserve">Hồ Thị Thanh </t>
  </si>
  <si>
    <t xml:space="preserve">Nguyễn Phan Thu </t>
  </si>
  <si>
    <t>Nghĩa</t>
  </si>
  <si>
    <t>Nghiêp</t>
  </si>
  <si>
    <t xml:space="preserve">Phạm Trà Như </t>
  </si>
  <si>
    <t>Ngọc</t>
  </si>
  <si>
    <t xml:space="preserve">Võ Nguyễn Hoài </t>
  </si>
  <si>
    <t xml:space="preserve">Nguyễn Quý </t>
  </si>
  <si>
    <t xml:space="preserve">Trần Quan </t>
  </si>
  <si>
    <t xml:space="preserve">Trương Nguyễn Bảo </t>
  </si>
  <si>
    <t xml:space="preserve">Phan Hồng </t>
  </si>
  <si>
    <t>Nguyên</t>
  </si>
  <si>
    <t>K24KTR</t>
  </si>
  <si>
    <t xml:space="preserve">Phan Lê Bình </t>
  </si>
  <si>
    <t xml:space="preserve">Phan Thảo </t>
  </si>
  <si>
    <t xml:space="preserve">Nguyễn Trần Minh </t>
  </si>
  <si>
    <t>Nguyệt</t>
  </si>
  <si>
    <t xml:space="preserve">Đoàn Ngọc Thanh </t>
  </si>
  <si>
    <t>Nhàn</t>
  </si>
  <si>
    <t xml:space="preserve">Phạm Thị </t>
  </si>
  <si>
    <t xml:space="preserve">Phạm Đức Phúc </t>
  </si>
  <si>
    <t>Nhân</t>
  </si>
  <si>
    <t xml:space="preserve">Lưu Gia </t>
  </si>
  <si>
    <t>Nhất</t>
  </si>
  <si>
    <t xml:space="preserve">Trần Hữu </t>
  </si>
  <si>
    <t>Nhật</t>
  </si>
  <si>
    <t xml:space="preserve">Huỳnh Công </t>
  </si>
  <si>
    <t xml:space="preserve">Mai Văn </t>
  </si>
  <si>
    <t>K27EKD</t>
  </si>
  <si>
    <t xml:space="preserve">Nguyễn Hoàng </t>
  </si>
  <si>
    <t>K25QNT</t>
  </si>
  <si>
    <t xml:space="preserve">Nguyễn Thị Quỳnh </t>
  </si>
  <si>
    <t>Nhi</t>
  </si>
  <si>
    <t xml:space="preserve">Hà Quỳnh </t>
  </si>
  <si>
    <t xml:space="preserve">Huỳnh Thị Ý </t>
  </si>
  <si>
    <t>K27CSU-KTR</t>
  </si>
  <si>
    <t xml:space="preserve">Đỗ Như Tuyết </t>
  </si>
  <si>
    <t xml:space="preserve">Võ Thị Yến </t>
  </si>
  <si>
    <t xml:space="preserve">Trần Yến </t>
  </si>
  <si>
    <t xml:space="preserve">Hồ Khánh </t>
  </si>
  <si>
    <t xml:space="preserve">Ngô Uyên </t>
  </si>
  <si>
    <t xml:space="preserve">Nguyễn Thị Tuyết </t>
  </si>
  <si>
    <t xml:space="preserve">Nguyễn Thị Tố </t>
  </si>
  <si>
    <t>Nhung</t>
  </si>
  <si>
    <t xml:space="preserve">Nguyễn Thị Hồng </t>
  </si>
  <si>
    <t>K27PSU-QNH</t>
  </si>
  <si>
    <t xml:space="preserve">Lâm Thị Tâm </t>
  </si>
  <si>
    <t>Như</t>
  </si>
  <si>
    <t xml:space="preserve">Đào Thị Quỳnh </t>
  </si>
  <si>
    <t xml:space="preserve">Trần Thị Quỳnh </t>
  </si>
  <si>
    <t xml:space="preserve">Đinh Thị Quỳnh </t>
  </si>
  <si>
    <t xml:space="preserve">Võ Duy </t>
  </si>
  <si>
    <t>Nhựt</t>
  </si>
  <si>
    <t xml:space="preserve">Nguyễn Thị Kiều </t>
  </si>
  <si>
    <t>Oanh</t>
  </si>
  <si>
    <t xml:space="preserve">Trương Mai </t>
  </si>
  <si>
    <t xml:space="preserve">Lê Thị Tố </t>
  </si>
  <si>
    <t>K26HP-LKT</t>
  </si>
  <si>
    <t>Pháp</t>
  </si>
  <si>
    <t>Phát</t>
  </si>
  <si>
    <t xml:space="preserve">Huỳnh Minh </t>
  </si>
  <si>
    <t xml:space="preserve">Phạm Minh </t>
  </si>
  <si>
    <t>Phi</t>
  </si>
  <si>
    <t xml:space="preserve">Đặng Văn Hoàng </t>
  </si>
  <si>
    <t xml:space="preserve">Cát Lê Quốc </t>
  </si>
  <si>
    <t>Phong</t>
  </si>
  <si>
    <t xml:space="preserve">Từ Hoàng </t>
  </si>
  <si>
    <t xml:space="preserve">Nguyễn An </t>
  </si>
  <si>
    <t>Phú</t>
  </si>
  <si>
    <t xml:space="preserve">Lý Trường </t>
  </si>
  <si>
    <t>Phúc</t>
  </si>
  <si>
    <t>K27PNU-EDD</t>
  </si>
  <si>
    <t xml:space="preserve">Lê Đào Hồng </t>
  </si>
  <si>
    <t xml:space="preserve">Lương Hồng </t>
  </si>
  <si>
    <t xml:space="preserve">Nguyễn Trần Gia </t>
  </si>
  <si>
    <t xml:space="preserve">Huỳnh Lưu Ngọc </t>
  </si>
  <si>
    <t xml:space="preserve">Mang Thị </t>
  </si>
  <si>
    <t xml:space="preserve">Trần Công </t>
  </si>
  <si>
    <t xml:space="preserve">Nguyễn Trường </t>
  </si>
  <si>
    <t>Phước</t>
  </si>
  <si>
    <t xml:space="preserve">Trịnh Thị </t>
  </si>
  <si>
    <t>Phương</t>
  </si>
  <si>
    <t>K22KMT</t>
  </si>
  <si>
    <t xml:space="preserve">Trương Đình </t>
  </si>
  <si>
    <t xml:space="preserve">Lương Thị Thanh </t>
  </si>
  <si>
    <t xml:space="preserve">Phan Hà </t>
  </si>
  <si>
    <t>K28QTM</t>
  </si>
  <si>
    <t xml:space="preserve">Nguyễn Trần Nhã </t>
  </si>
  <si>
    <t xml:space="preserve">Phạm Phương </t>
  </si>
  <si>
    <t xml:space="preserve">Ngô Thị Diễm </t>
  </si>
  <si>
    <t>Phượng</t>
  </si>
  <si>
    <t>Quang</t>
  </si>
  <si>
    <t xml:space="preserve">Lê Phú </t>
  </si>
  <si>
    <t xml:space="preserve">Nguyễn Minh </t>
  </si>
  <si>
    <t xml:space="preserve">Trần Lê Minh </t>
  </si>
  <si>
    <t>Quân</t>
  </si>
  <si>
    <t xml:space="preserve">Đỗ Ngọc Anh </t>
  </si>
  <si>
    <t>Quốc</t>
  </si>
  <si>
    <t xml:space="preserve">Huỳnh Lê Anh </t>
  </si>
  <si>
    <t xml:space="preserve">Võ Minh </t>
  </si>
  <si>
    <t>K25ADH</t>
  </si>
  <si>
    <t xml:space="preserve">Tô Đức </t>
  </si>
  <si>
    <t xml:space="preserve">Phạm Ngọc </t>
  </si>
  <si>
    <t>Quý</t>
  </si>
  <si>
    <t xml:space="preserve">Hồ Tá </t>
  </si>
  <si>
    <t xml:space="preserve">Hồ Thị </t>
  </si>
  <si>
    <t xml:space="preserve">Trần Út </t>
  </si>
  <si>
    <t>Quyên</t>
  </si>
  <si>
    <t xml:space="preserve">Trần Nhất </t>
  </si>
  <si>
    <t>Quyết</t>
  </si>
  <si>
    <t>Quyn</t>
  </si>
  <si>
    <t xml:space="preserve">Nguyên Thị Diễm </t>
  </si>
  <si>
    <t>Quỳnh</t>
  </si>
  <si>
    <t xml:space="preserve">Phạm Như </t>
  </si>
  <si>
    <t xml:space="preserve">Lê Nguyễn Như </t>
  </si>
  <si>
    <t xml:space="preserve">Đặng Văn </t>
  </si>
  <si>
    <t>Ry</t>
  </si>
  <si>
    <t>K26PSU-QTH</t>
  </si>
  <si>
    <t xml:space="preserve">Nguyễn Thị Kim </t>
  </si>
  <si>
    <t>Sa</t>
  </si>
  <si>
    <t xml:space="preserve">Phạm Đinh Dương </t>
  </si>
  <si>
    <t>Sang</t>
  </si>
  <si>
    <t xml:space="preserve">Nguyễn Thái </t>
  </si>
  <si>
    <t>K23TPM</t>
  </si>
  <si>
    <t xml:space="preserve">Nguyễn Tống </t>
  </si>
  <si>
    <t xml:space="preserve">Nguyễn Văn Trường </t>
  </si>
  <si>
    <t>Sinh</t>
  </si>
  <si>
    <t>Sơn</t>
  </si>
  <si>
    <t xml:space="preserve">Hồ Hải </t>
  </si>
  <si>
    <t xml:space="preserve">Đoàn Huyền </t>
  </si>
  <si>
    <t>Sương</t>
  </si>
  <si>
    <t>K28QEC</t>
  </si>
  <si>
    <t xml:space="preserve">Tăng Đức </t>
  </si>
  <si>
    <t>Tài</t>
  </si>
  <si>
    <t xml:space="preserve">Nguyễn Đoàn Thanh </t>
  </si>
  <si>
    <t xml:space="preserve">Đoàn Anh </t>
  </si>
  <si>
    <t xml:space="preserve">Dương Tấn </t>
  </si>
  <si>
    <t xml:space="preserve">Đặng Thị Thanh </t>
  </si>
  <si>
    <t>Tâm</t>
  </si>
  <si>
    <t xml:space="preserve">Nguyễn Thị Thanh </t>
  </si>
  <si>
    <t xml:space="preserve">Hồ Thành </t>
  </si>
  <si>
    <t>Tây</t>
  </si>
  <si>
    <t xml:space="preserve">Nguyễn Lê Thủy </t>
  </si>
  <si>
    <t>Tiên</t>
  </si>
  <si>
    <t xml:space="preserve">Võ Trọng </t>
  </si>
  <si>
    <t>Tiến</t>
  </si>
  <si>
    <t>K24EDT</t>
  </si>
  <si>
    <t xml:space="preserve">Vũ Minh </t>
  </si>
  <si>
    <t xml:space="preserve">Nguyễn Dũng </t>
  </si>
  <si>
    <t xml:space="preserve">Nguyễn Nguyên </t>
  </si>
  <si>
    <t>Tín</t>
  </si>
  <si>
    <t>Tình</t>
  </si>
  <si>
    <t>K26ATT</t>
  </si>
  <si>
    <t xml:space="preserve">Nguyễn Nhân </t>
  </si>
  <si>
    <t>Tính</t>
  </si>
  <si>
    <t>Toàn</t>
  </si>
  <si>
    <t>K23CMU-TTT</t>
  </si>
  <si>
    <t xml:space="preserve">Nguyễn Tất </t>
  </si>
  <si>
    <t xml:space="preserve">Trần Kim Anh </t>
  </si>
  <si>
    <t>Tú</t>
  </si>
  <si>
    <t>K27PSU-DLK</t>
  </si>
  <si>
    <t xml:space="preserve">Giang Anh </t>
  </si>
  <si>
    <t xml:space="preserve">Ngô Thị Cẩm </t>
  </si>
  <si>
    <t>K28QTN</t>
  </si>
  <si>
    <t xml:space="preserve">Phan Thị Ngọc </t>
  </si>
  <si>
    <t xml:space="preserve">Hoàng Trần </t>
  </si>
  <si>
    <t>Tuân</t>
  </si>
  <si>
    <t xml:space="preserve">Mai Anh </t>
  </si>
  <si>
    <t>Tuấn</t>
  </si>
  <si>
    <t>K30TPM</t>
  </si>
  <si>
    <t>Tùng</t>
  </si>
  <si>
    <t xml:space="preserve">Hồ Phi </t>
  </si>
  <si>
    <t xml:space="preserve">Huỳnh Đức </t>
  </si>
  <si>
    <t xml:space="preserve">Trần Thanh </t>
  </si>
  <si>
    <t>Tụy</t>
  </si>
  <si>
    <t>K27EDT</t>
  </si>
  <si>
    <t xml:space="preserve">Trà Thị Kim </t>
  </si>
  <si>
    <t>Tuyền</t>
  </si>
  <si>
    <t xml:space="preserve">Đinh Huỳnh Hoài </t>
  </si>
  <si>
    <t>Tuyến</t>
  </si>
  <si>
    <t xml:space="preserve">Hoàng Thị Ánh </t>
  </si>
  <si>
    <t>Tuyết</t>
  </si>
  <si>
    <t xml:space="preserve">Nguyễn Thị Ánh </t>
  </si>
  <si>
    <t xml:space="preserve">Nguyễn Vi </t>
  </si>
  <si>
    <t>Tường</t>
  </si>
  <si>
    <t xml:space="preserve">Trần Mạnh </t>
  </si>
  <si>
    <t xml:space="preserve">Nguyễn Vĩnh </t>
  </si>
  <si>
    <t xml:space="preserve">Ngô Văn </t>
  </si>
  <si>
    <t>Thái</t>
  </si>
  <si>
    <t xml:space="preserve">Nguyễn Danh </t>
  </si>
  <si>
    <t xml:space="preserve">Ngô Thị Xuân </t>
  </si>
  <si>
    <t>Thanh</t>
  </si>
  <si>
    <t xml:space="preserve">Hà Nhật </t>
  </si>
  <si>
    <t>K25KTR</t>
  </si>
  <si>
    <t xml:space="preserve">Nguyễn Xuân </t>
  </si>
  <si>
    <t>Thành</t>
  </si>
  <si>
    <t xml:space="preserve">Tô Quang </t>
  </si>
  <si>
    <t xml:space="preserve">Trần Quang </t>
  </si>
  <si>
    <t xml:space="preserve">Nguyễn Văn Xuân </t>
  </si>
  <si>
    <t xml:space="preserve">Đỗ Thiên </t>
  </si>
  <si>
    <t xml:space="preserve">Đỗ Tiến </t>
  </si>
  <si>
    <t xml:space="preserve">Trần Văn Duy </t>
  </si>
  <si>
    <t>Thạnh</t>
  </si>
  <si>
    <t xml:space="preserve">Dương Phương </t>
  </si>
  <si>
    <t>Thảo</t>
  </si>
  <si>
    <t>K26KDN</t>
  </si>
  <si>
    <t xml:space="preserve">Hồ Thị Phương </t>
  </si>
  <si>
    <t xml:space="preserve">Nguyễn Thị Phương </t>
  </si>
  <si>
    <t xml:space="preserve">Đào Thị Thu </t>
  </si>
  <si>
    <t xml:space="preserve">Văn Thị Thanh </t>
  </si>
  <si>
    <t xml:space="preserve">Vũ Thu </t>
  </si>
  <si>
    <t xml:space="preserve">Hoàng Thị Thanh </t>
  </si>
  <si>
    <t xml:space="preserve">Hoàng Phương </t>
  </si>
  <si>
    <t xml:space="preserve">Võ Đăng </t>
  </si>
  <si>
    <t>K25EDT</t>
  </si>
  <si>
    <t xml:space="preserve">Mai Thị Bích </t>
  </si>
  <si>
    <t xml:space="preserve">Võ Thị Thu </t>
  </si>
  <si>
    <t xml:space="preserve">Lê Thị </t>
  </si>
  <si>
    <t>Thắm</t>
  </si>
  <si>
    <t xml:space="preserve">Huỳnh Thị Thanh </t>
  </si>
  <si>
    <t>Thắng</t>
  </si>
  <si>
    <t xml:space="preserve">Huỳnh Ngọc </t>
  </si>
  <si>
    <t xml:space="preserve">Phạm Lê Minh </t>
  </si>
  <si>
    <t>Thi</t>
  </si>
  <si>
    <t xml:space="preserve">Trần Vũ Quỳnh </t>
  </si>
  <si>
    <t xml:space="preserve">Hoàng Trọng Nhật </t>
  </si>
  <si>
    <t>Thiên</t>
  </si>
  <si>
    <t xml:space="preserve">Võ Ngọc Bảo </t>
  </si>
  <si>
    <t>Thiện</t>
  </si>
  <si>
    <t xml:space="preserve">Trần Đình Thái </t>
  </si>
  <si>
    <t>K27TKM</t>
  </si>
  <si>
    <t xml:space="preserve">Hoàng Công </t>
  </si>
  <si>
    <t xml:space="preserve">Đoàn Quang </t>
  </si>
  <si>
    <t xml:space="preserve">Mai Thanh </t>
  </si>
  <si>
    <t xml:space="preserve">Trương Văn </t>
  </si>
  <si>
    <t>Thìn</t>
  </si>
  <si>
    <t>K24YDH</t>
  </si>
  <si>
    <t xml:space="preserve">Đỗ Thế </t>
  </si>
  <si>
    <t>Thịnh</t>
  </si>
  <si>
    <t xml:space="preserve">Phùng Quốc </t>
  </si>
  <si>
    <t xml:space="preserve">Nguyễn Bùi Minh </t>
  </si>
  <si>
    <t>Thọ</t>
  </si>
  <si>
    <t>Thoa</t>
  </si>
  <si>
    <t xml:space="preserve">Nguyễn Tấn Quang </t>
  </si>
  <si>
    <t>Thông</t>
  </si>
  <si>
    <t xml:space="preserve">Mai Thành </t>
  </si>
  <si>
    <t xml:space="preserve">Nguyễn Thị Hoài </t>
  </si>
  <si>
    <t>Thu</t>
  </si>
  <si>
    <t xml:space="preserve">Phạm Thị Tuyết </t>
  </si>
  <si>
    <t>Thuận</t>
  </si>
  <si>
    <t xml:space="preserve">Lê Thị Thanh </t>
  </si>
  <si>
    <t>Thuý</t>
  </si>
  <si>
    <t xml:space="preserve">Bùi Thị Diễm </t>
  </si>
  <si>
    <t>Thùy</t>
  </si>
  <si>
    <t>K25VTD</t>
  </si>
  <si>
    <t xml:space="preserve">Đỗ Yên </t>
  </si>
  <si>
    <t xml:space="preserve">Nguyễn Thị Bé </t>
  </si>
  <si>
    <t xml:space="preserve">Huỳnh Thị Thu </t>
  </si>
  <si>
    <t>Thúy</t>
  </si>
  <si>
    <t>K27DSG</t>
  </si>
  <si>
    <t xml:space="preserve">Nguyễn Trịnh Thị </t>
  </si>
  <si>
    <t>Thuyền</t>
  </si>
  <si>
    <t>Thư</t>
  </si>
  <si>
    <t xml:space="preserve">Mai Thị Kim </t>
  </si>
  <si>
    <t>Thương</t>
  </si>
  <si>
    <t xml:space="preserve">Võ Thị Bích </t>
  </si>
  <si>
    <t xml:space="preserve">Bùi Tôn Nữ Hoài </t>
  </si>
  <si>
    <t xml:space="preserve">Trần Thị Thiện </t>
  </si>
  <si>
    <t xml:space="preserve">Trần Đinh Hoài </t>
  </si>
  <si>
    <t>Thường</t>
  </si>
  <si>
    <t>Trang</t>
  </si>
  <si>
    <t xml:space="preserve">Diệp Nguyễn Minh </t>
  </si>
  <si>
    <t xml:space="preserve">Hà Thảo </t>
  </si>
  <si>
    <t xml:space="preserve">Dương Thùy </t>
  </si>
  <si>
    <t xml:space="preserve">Hồ Thị Huyền </t>
  </si>
  <si>
    <t xml:space="preserve">Nguyễn Huyền </t>
  </si>
  <si>
    <t xml:space="preserve">Hùynh Thị Thanh </t>
  </si>
  <si>
    <t xml:space="preserve">Phan Thị Đan </t>
  </si>
  <si>
    <t>Trâm</t>
  </si>
  <si>
    <t>K27KNN</t>
  </si>
  <si>
    <t xml:space="preserve">Vũ Đào Bích </t>
  </si>
  <si>
    <t xml:space="preserve">Trịnh Bảo </t>
  </si>
  <si>
    <t>Trân</t>
  </si>
  <si>
    <t xml:space="preserve">Trần Phan Ngọc </t>
  </si>
  <si>
    <t xml:space="preserve">Nguyễn Đức Nhất </t>
  </si>
  <si>
    <t>Trí</t>
  </si>
  <si>
    <t xml:space="preserve">Trương Công Huỳnh Nhất </t>
  </si>
  <si>
    <t xml:space="preserve">Ông Ích Minh </t>
  </si>
  <si>
    <t xml:space="preserve">Phan Cao </t>
  </si>
  <si>
    <t xml:space="preserve">Lê  </t>
  </si>
  <si>
    <t>Triều</t>
  </si>
  <si>
    <t>Trinh</t>
  </si>
  <si>
    <t xml:space="preserve">Nguyễn Kiều </t>
  </si>
  <si>
    <t xml:space="preserve">Võ Thị Bảo </t>
  </si>
  <si>
    <t>Trình</t>
  </si>
  <si>
    <t xml:space="preserve">Thái Phước </t>
  </si>
  <si>
    <t>Trọng</t>
  </si>
  <si>
    <t xml:space="preserve">Nguyễn Võ Anh </t>
  </si>
  <si>
    <t>Trúc</t>
  </si>
  <si>
    <t xml:space="preserve">Nguyễn Đăng </t>
  </si>
  <si>
    <t>Trung</t>
  </si>
  <si>
    <t xml:space="preserve">Phạm Thanh </t>
  </si>
  <si>
    <t xml:space="preserve">Nguyễn Thành </t>
  </si>
  <si>
    <t xml:space="preserve">Nhữ Quốc </t>
  </si>
  <si>
    <t>Truyền</t>
  </si>
  <si>
    <t>Trực</t>
  </si>
  <si>
    <t xml:space="preserve">Đoàn Công </t>
  </si>
  <si>
    <t>Trường</t>
  </si>
  <si>
    <t xml:space="preserve">Ngô Quang </t>
  </si>
  <si>
    <t>K24QTM</t>
  </si>
  <si>
    <t xml:space="preserve">Phan Thu </t>
  </si>
  <si>
    <t>Uyên</t>
  </si>
  <si>
    <t xml:space="preserve">Phan Trương Thảo </t>
  </si>
  <si>
    <t xml:space="preserve">Trần Phương </t>
  </si>
  <si>
    <t>Văn</t>
  </si>
  <si>
    <t xml:space="preserve">Đoàn Thị Mỹ </t>
  </si>
  <si>
    <t>Vân</t>
  </si>
  <si>
    <t xml:space="preserve">Trần Thị Hồng </t>
  </si>
  <si>
    <t xml:space="preserve">Bùi Thảo </t>
  </si>
  <si>
    <t>K28QDM</t>
  </si>
  <si>
    <t xml:space="preserve">Phạm Khánh </t>
  </si>
  <si>
    <t xml:space="preserve">Nguyễn Thị Tường </t>
  </si>
  <si>
    <t>Vi</t>
  </si>
  <si>
    <t xml:space="preserve">Võ Phan Tường </t>
  </si>
  <si>
    <t xml:space="preserve">Lê Duy </t>
  </si>
  <si>
    <t>Vĩ</t>
  </si>
  <si>
    <t xml:space="preserve">La Chí </t>
  </si>
  <si>
    <t xml:space="preserve">Nguyễn Thị Ý </t>
  </si>
  <si>
    <t>Viên</t>
  </si>
  <si>
    <t xml:space="preserve">Hồ Thị Mỹ </t>
  </si>
  <si>
    <t>Việt</t>
  </si>
  <si>
    <t xml:space="preserve">Đặng Quốc </t>
  </si>
  <si>
    <t xml:space="preserve">Mai Đức </t>
  </si>
  <si>
    <t xml:space="preserve">Huỳnh Quốc </t>
  </si>
  <si>
    <t>Vinh</t>
  </si>
  <si>
    <t xml:space="preserve">Nguyễn Thiện Lê </t>
  </si>
  <si>
    <t>Vũ</t>
  </si>
  <si>
    <t xml:space="preserve">Nguyễn Như Hoàng </t>
  </si>
  <si>
    <t xml:space="preserve">Mai  </t>
  </si>
  <si>
    <t>K22LKT</t>
  </si>
  <si>
    <t xml:space="preserve">Trần Long </t>
  </si>
  <si>
    <t xml:space="preserve">Lại Ngọc Tấn </t>
  </si>
  <si>
    <t>Vững</t>
  </si>
  <si>
    <t xml:space="preserve">Nguyễn Hữu Khánh </t>
  </si>
  <si>
    <t>Vương</t>
  </si>
  <si>
    <t xml:space="preserve">Trần Lê Thu </t>
  </si>
  <si>
    <t>Vy</t>
  </si>
  <si>
    <t xml:space="preserve">Phan Ngọc Tường </t>
  </si>
  <si>
    <t xml:space="preserve">Nguyễn Hạ </t>
  </si>
  <si>
    <t xml:space="preserve">Dương Thị Diệu </t>
  </si>
  <si>
    <t>Vỹ</t>
  </si>
  <si>
    <t>Xuân</t>
  </si>
  <si>
    <t xml:space="preserve">Bùi Trần Mai </t>
  </si>
  <si>
    <t xml:space="preserve">Đinh Thị Như </t>
  </si>
  <si>
    <t>Ý</t>
  </si>
  <si>
    <t xml:space="preserve">Lê Thùy Như </t>
  </si>
  <si>
    <t xml:space="preserve">Dương Thị Như </t>
  </si>
  <si>
    <t xml:space="preserve">Nguyễn Bảo </t>
  </si>
  <si>
    <t>Yên</t>
  </si>
  <si>
    <t xml:space="preserve">Nguyễn Thị Hải </t>
  </si>
  <si>
    <t>Yến</t>
  </si>
  <si>
    <t xml:space="preserve">Nguyễn Ngọc Hải </t>
  </si>
  <si>
    <t>K26KTN</t>
  </si>
  <si>
    <t xml:space="preserve">Trần Thị Hải </t>
  </si>
  <si>
    <t>514_Tòa Nhà G-120-20-31-31</t>
  </si>
  <si>
    <t>208_Tòa Nhà G-90-23-31-1</t>
  </si>
  <si>
    <t>211_Tòa Nhà G-91-20-31-2-</t>
  </si>
  <si>
    <t>214_Tòa Nhà G-92-20-31-3-</t>
  </si>
  <si>
    <t>216_Tòa Nhà G-93-20-31-4-</t>
  </si>
  <si>
    <t>301_Tòa Nhà G-94-26-31-5-</t>
  </si>
  <si>
    <t>302_Tòa Nhà G-95-20-31-6</t>
  </si>
  <si>
    <t>303_Tòa Nhà G-96-20-31-7</t>
  </si>
  <si>
    <t>304_Tòa Nhà G-97-20-31-8</t>
  </si>
  <si>
    <t>308_Tòa Nhà G-98-24-31-9</t>
  </si>
  <si>
    <t>309_Tòa Nhà G-99-20-31-10</t>
  </si>
  <si>
    <t>311_Tòa Nhà G-100-20-31-11</t>
  </si>
  <si>
    <t>314_Tòa Nhà G-101-20-31-12</t>
  </si>
  <si>
    <t>316_Tòa Nhà G-102-26-31-13</t>
  </si>
  <si>
    <t>401_Tòa Nhà G-103-25-31-14</t>
  </si>
  <si>
    <t>402_Tòa Nhà G-104-20-31-15</t>
  </si>
  <si>
    <t>403_Tòa Nhà G-105-20-31-16</t>
  </si>
  <si>
    <t>404_Tòa Nhà G-106-20-31-17</t>
  </si>
  <si>
    <t>405_Tòa Nhà G-107-25-31-18</t>
  </si>
  <si>
    <t>408_Tòa Nhà G-108-24-31-19</t>
  </si>
  <si>
    <t>409_Tòa Nhà G-109-20-31-20</t>
  </si>
  <si>
    <t>411_Tòa Nhà G-110-20-31-21</t>
  </si>
  <si>
    <t>414_Tòa Nhà G-111-20-31-22</t>
  </si>
  <si>
    <t>416_Tòa Nhà G-112-26-31-23</t>
  </si>
  <si>
    <t>501_Tòa Nhà G-113-26-31-24</t>
  </si>
  <si>
    <t>502_Tòa Nhà G-114-20-31-25</t>
  </si>
  <si>
    <t>503_Tòa Nhà G-115-20-31-26</t>
  </si>
  <si>
    <t>504_Tòa Nhà G-116-20-31-27</t>
  </si>
  <si>
    <t>508_Tòa Nhà G-117-24-31-28</t>
  </si>
  <si>
    <t>509_Tòa Nhà G-118-20-31-29</t>
  </si>
  <si>
    <t>511_Tòa Nhà G-119-20-31-30</t>
  </si>
  <si>
    <t>90</t>
  </si>
  <si>
    <t>Thời gian:07h00 - Ngày 07/12/2025 - Phòng: 208_Tòa Nhà G - cơ sở:  120 Hoàng Minh Thảo</t>
  </si>
  <si>
    <t>07h00 - Ngày 07/12/2025 - Phòng: 208_Tòa Nhà G</t>
  </si>
  <si>
    <t>1/</t>
  </si>
  <si>
    <t>31</t>
  </si>
  <si>
    <t>91</t>
  </si>
  <si>
    <t>Thời gian:07h00 - Ngày 07/12/2025 - Phòng: 211_Tòa Nhà G - cơ sở:  120 Hoàng Minh Thảo</t>
  </si>
  <si>
    <t>07h00 - Ngày 07/12/2025 - Phòng: 211_Tòa Nhà G</t>
  </si>
  <si>
    <t>2/</t>
  </si>
  <si>
    <t>92</t>
  </si>
  <si>
    <t>Thời gian:07h00 - Ngày 07/12/2025 - Phòng: 214_Tòa Nhà G - cơ sở:  120 Hoàng Minh Thảo</t>
  </si>
  <si>
    <t>07h00 - Ngày 07/12/2025 - Phòng: 214_Tòa Nhà G</t>
  </si>
  <si>
    <t>3/</t>
  </si>
  <si>
    <t>93</t>
  </si>
  <si>
    <t>Thời gian:07h00 - Ngày 07/12/2025 - Phòng: 216_Tòa Nhà G - cơ sở:  120 Hoàng Minh Thảo</t>
  </si>
  <si>
    <t>07h00 - Ngày 07/12/2025 - Phòng: 216_Tòa Nhà G</t>
  </si>
  <si>
    <t>4/</t>
  </si>
  <si>
    <t>94</t>
  </si>
  <si>
    <t>Thời gian:07h00 - Ngày 07/12/2025 - Phòng: 301_Tòa Nhà G - cơ sở:  120 Hoàng Minh Thảo</t>
  </si>
  <si>
    <t>07h00 - Ngày 07/12/2025 - Phòng: 301_Tòa Nhà G</t>
  </si>
  <si>
    <t>5/</t>
  </si>
  <si>
    <t>95</t>
  </si>
  <si>
    <t>Thời gian:07h00 - Ngày 07/12/2025 - Phòng: 302_Tòa Nhà G - cơ sở:  120 Hoàng Minh Thảo</t>
  </si>
  <si>
    <t>07h00 - Ngày 07/12/2025 - Phòng: 302_Tòa Nhà G</t>
  </si>
  <si>
    <t>6/</t>
  </si>
  <si>
    <t>96</t>
  </si>
  <si>
    <t>Thời gian:07h00 - Ngày 07/12/2025 - Phòng: 303_Tòa Nhà G - cơ sở:  120 Hoàng Minh Thảo</t>
  </si>
  <si>
    <t>07h00 - Ngày 07/12/2025 - Phòng: 303_Tòa Nhà G</t>
  </si>
  <si>
    <t>7/</t>
  </si>
  <si>
    <t>97</t>
  </si>
  <si>
    <t>Thời gian:07h00 - Ngày 07/12/2025 - Phòng: 304_Tòa Nhà G - cơ sở:  120 Hoàng Minh Thảo</t>
  </si>
  <si>
    <t>07h00 - Ngày 07/12/2025 - Phòng: 304_Tòa Nhà G</t>
  </si>
  <si>
    <t>8/</t>
  </si>
  <si>
    <t>98</t>
  </si>
  <si>
    <t>Thời gian:07h00 - Ngày 07/12/2025 - Phòng: 308_Tòa Nhà G - cơ sở:  120 Hoàng Minh Thảo</t>
  </si>
  <si>
    <t>07h00 - Ngày 07/12/2025 - Phòng: 308_Tòa Nhà G</t>
  </si>
  <si>
    <t>9/</t>
  </si>
  <si>
    <t>99</t>
  </si>
  <si>
    <t>Thời gian:07h00 - Ngày 07/12/2025 - Phòng: 309_Tòa Nhà G - cơ sở:  120 Hoàng Minh Thảo</t>
  </si>
  <si>
    <t>07h00 - Ngày 07/12/2025 - Phòng: 309_Tòa Nhà G</t>
  </si>
  <si>
    <t>10/</t>
  </si>
  <si>
    <t>100</t>
  </si>
  <si>
    <t>Thời gian:07h00 - Ngày 07/12/2025 - Phòng: 311_Tòa Nhà G - cơ sở:  120 Hoàng Minh Thảo</t>
  </si>
  <si>
    <t>07h00 - Ngày 07/12/2025 - Phòng: 311_Tòa Nhà G</t>
  </si>
  <si>
    <t>11/</t>
  </si>
  <si>
    <t>101</t>
  </si>
  <si>
    <t>Thời gian:07h00 - Ngày 07/12/2025 - Phòng: 314_Tòa Nhà G - cơ sở:  120 Hoàng Minh Thảo</t>
  </si>
  <si>
    <t>07h00 - Ngày 07/12/2025 - Phòng: 314_Tòa Nhà G</t>
  </si>
  <si>
    <t>12/</t>
  </si>
  <si>
    <t>102</t>
  </si>
  <si>
    <t>Thời gian:07h00 - Ngày 07/12/2025 - Phòng: 316_Tòa Nhà G - cơ sở:  120 Hoàng Minh Thảo</t>
  </si>
  <si>
    <t>07h00 - Ngày 07/12/2025 - Phòng: 316_Tòa Nhà G</t>
  </si>
  <si>
    <t>13/</t>
  </si>
  <si>
    <t>103</t>
  </si>
  <si>
    <t>Thời gian:07h00 - Ngày 07/12/2025 - Phòng: 401_Tòa Nhà G - cơ sở:  120 Hoàng Minh Thảo</t>
  </si>
  <si>
    <t>07h00 - Ngày 07/12/2025 - Phòng: 401_Tòa Nhà G</t>
  </si>
  <si>
    <t>14/</t>
  </si>
  <si>
    <t>104</t>
  </si>
  <si>
    <t>Thời gian:07h00 - Ngày 07/12/2025 - Phòng: 402_Tòa Nhà G - cơ sở:  120 Hoàng Minh Thảo</t>
  </si>
  <si>
    <t>07h00 - Ngày 07/12/2025 - Phòng: 402_Tòa Nhà G</t>
  </si>
  <si>
    <t>15/</t>
  </si>
  <si>
    <t>105</t>
  </si>
  <si>
    <t>Thời gian:07h00 - Ngày 07/12/2025 - Phòng: 403_Tòa Nhà G - cơ sở:  120 Hoàng Minh Thảo</t>
  </si>
  <si>
    <t>07h00 - Ngày 07/12/2025 - Phòng: 403_Tòa Nhà G</t>
  </si>
  <si>
    <t>16/</t>
  </si>
  <si>
    <t>106</t>
  </si>
  <si>
    <t>Thời gian:07h00 - Ngày 07/12/2025 - Phòng: 404_Tòa Nhà G - cơ sở:  120 Hoàng Minh Thảo</t>
  </si>
  <si>
    <t>07h00 - Ngày 07/12/2025 - Phòng: 404_Tòa Nhà G</t>
  </si>
  <si>
    <t>17/</t>
  </si>
  <si>
    <t>107</t>
  </si>
  <si>
    <t>Thời gian:07h00 - Ngày 07/12/2025 - Phòng: 405_Tòa Nhà G - cơ sở:  120 Hoàng Minh Thảo</t>
  </si>
  <si>
    <t>07h00 - Ngày 07/12/2025 - Phòng: 405_Tòa Nhà G</t>
  </si>
  <si>
    <t>18/</t>
  </si>
  <si>
    <t>108</t>
  </si>
  <si>
    <t>Thời gian:07h00 - Ngày 07/12/2025 - Phòng: 408_Tòa Nhà G - cơ sở:  120 Hoàng Minh Thảo</t>
  </si>
  <si>
    <t>07h00 - Ngày 07/12/2025 - Phòng: 408_Tòa Nhà G</t>
  </si>
  <si>
    <t>19/</t>
  </si>
  <si>
    <t>109</t>
  </si>
  <si>
    <t>Thời gian:07h00 - Ngày 07/12/2025 - Phòng: 409_Tòa Nhà G - cơ sở:  120 Hoàng Minh Thảo</t>
  </si>
  <si>
    <t>07h00 - Ngày 07/12/2025 - Phòng: 409_Tòa Nhà G</t>
  </si>
  <si>
    <t>20/</t>
  </si>
  <si>
    <t>110</t>
  </si>
  <si>
    <t>Thời gian:07h00 - Ngày 07/12/2025 - Phòng: 411_Tòa Nhà G - cơ sở:  120 Hoàng Minh Thảo</t>
  </si>
  <si>
    <t>07h00 - Ngày 07/12/2025 - Phòng: 411_Tòa Nhà G</t>
  </si>
  <si>
    <t>21/</t>
  </si>
  <si>
    <t>111</t>
  </si>
  <si>
    <t>Thời gian:07h00 - Ngày 07/12/2025 - Phòng: 414_Tòa Nhà G - cơ sở:  120 Hoàng Minh Thảo</t>
  </si>
  <si>
    <t>07h00 - Ngày 07/12/2025 - Phòng: 414_Tòa Nhà G</t>
  </si>
  <si>
    <t>22/</t>
  </si>
  <si>
    <t>112</t>
  </si>
  <si>
    <t>Thời gian:07h00 - Ngày 07/12/2025 - Phòng: 416_Tòa Nhà G - cơ sở:  120 Hoàng Minh Thảo</t>
  </si>
  <si>
    <t>07h00 - Ngày 07/12/2025 - Phòng: 416_Tòa Nhà G</t>
  </si>
  <si>
    <t>23/</t>
  </si>
  <si>
    <t>113</t>
  </si>
  <si>
    <t>Thời gian:07h00 - Ngày 07/12/2025 - Phòng: 501_Tòa Nhà G - cơ sở:  120 Hoàng Minh Thảo</t>
  </si>
  <si>
    <t>07h00 - Ngày 07/12/2025 - Phòng: 501_Tòa Nhà G</t>
  </si>
  <si>
    <t>24/</t>
  </si>
  <si>
    <t>114</t>
  </si>
  <si>
    <t>Thời gian:07h00 - Ngày 07/12/2025 - Phòng: 502_Tòa Nhà G - cơ sở:  120 Hoàng Minh Thảo</t>
  </si>
  <si>
    <t>07h00 - Ngày 07/12/2025 - Phòng: 502_Tòa Nhà G</t>
  </si>
  <si>
    <t>25/</t>
  </si>
  <si>
    <t>115</t>
  </si>
  <si>
    <t>Thời gian:07h00 - Ngày 07/12/2025 - Phòng: 503_Tòa Nhà G - cơ sở:  120 Hoàng Minh Thảo</t>
  </si>
  <si>
    <t>07h00 - Ngày 07/12/2025 - Phòng: 503_Tòa Nhà G</t>
  </si>
  <si>
    <t>26/</t>
  </si>
  <si>
    <t>116</t>
  </si>
  <si>
    <t>Thời gian:07h00 - Ngày 07/12/2025 - Phòng: 504_Tòa Nhà G - cơ sở:  120 Hoàng Minh Thảo</t>
  </si>
  <si>
    <t>07h00 - Ngày 07/12/2025 - Phòng: 504_Tòa Nhà G</t>
  </si>
  <si>
    <t>27/</t>
  </si>
  <si>
    <t>117</t>
  </si>
  <si>
    <t>Thời gian:07h00 - Ngày 07/12/2025 - Phòng: 508_Tòa Nhà G - cơ sở:  120 Hoàng Minh Thảo</t>
  </si>
  <si>
    <t>07h00 - Ngày 07/12/2025 - Phòng: 508_Tòa Nhà G</t>
  </si>
  <si>
    <t>28/</t>
  </si>
  <si>
    <t>118</t>
  </si>
  <si>
    <t>Thời gian:07h00 - Ngày 07/12/2025 - Phòng: 509_Tòa Nhà G - cơ sở:  120 Hoàng Minh Thảo</t>
  </si>
  <si>
    <t>07h00 - Ngày 07/12/2025 - Phòng: 509_Tòa Nhà G</t>
  </si>
  <si>
    <t>29/</t>
  </si>
  <si>
    <t>119</t>
  </si>
  <si>
    <t>Thời gian:07h00 - Ngày 07/12/2025 - Phòng: 511_Tòa Nhà G - cơ sở:  120 Hoàng Minh Thảo</t>
  </si>
  <si>
    <t>07h00 - Ngày 07/12/2025 - Phòng: 511_Tòa Nhà G</t>
  </si>
  <si>
    <t>30/</t>
  </si>
  <si>
    <t>120</t>
  </si>
  <si>
    <t>Thời gian:07h00 - Ngày 07/12/2025 - Phòng: 514_Tòa Nhà G - cơ sở:  120 Hoàng Minh Thảo</t>
  </si>
  <si>
    <t>07h00 - Ngày 07/12/2025 - Phòng: 514_Tòa Nhà G</t>
  </si>
  <si>
    <t>31/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</si>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</sst>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194">
    <xf numFmtId="0" fontId="0" fillId="0" borderId="0" xfId="0"/>
    <xf numFmtId="0" fontId="6" fillId="0" borderId="0" xfId="0" applyFont="1"/>
    <xf numFmtId="0" fontId="76" fillId="37" borderId="0" xfId="119" applyFont="1" applyFill="1"/>
    <xf numFmtId="0" fontId="5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4" fillId="0" borderId="0" xfId="0" applyFont="1"/>
    <xf numFmtId="0" fontId="77" fillId="37" borderId="0" xfId="119" applyFont="1" applyFill="1" applyAlignment="1">
      <alignment horizontal="center"/>
    </xf>
    <xf numFmtId="0" fontId="54" fillId="0" borderId="3" xfId="134" applyFont="1" applyBorder="1" applyAlignment="1">
      <alignment horizontal="center"/>
    </xf>
    <xf numFmtId="0" fontId="4" fillId="0" borderId="8" xfId="131" applyFont="1" applyBorder="1" applyAlignment="1">
      <alignment horizontal="center"/>
    </xf>
    <xf numFmtId="0" fontId="48" fillId="0" borderId="10" xfId="120" applyFont="1" applyBorder="1" applyAlignment="1">
      <alignment horizontal="left"/>
    </xf>
    <xf numFmtId="0" fontId="48" fillId="0" borderId="11" xfId="120" applyFont="1" applyBorder="1" applyAlignment="1">
      <alignment horizontal="left" wrapText="1"/>
    </xf>
    <xf numFmtId="0" fontId="57" fillId="0" borderId="8" xfId="120" applyFont="1" applyBorder="1"/>
    <xf numFmtId="0" fontId="4" fillId="0" borderId="8" xfId="122" applyFont="1" applyBorder="1"/>
    <xf numFmtId="0" fontId="4" fillId="0" borderId="0" xfId="122" applyFont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Font="1" applyBorder="1" applyAlignment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Alignment="1">
      <alignment horizontal="center"/>
    </xf>
    <xf numFmtId="0" fontId="81" fillId="0" borderId="0" xfId="183"/>
    <xf numFmtId="0" fontId="82" fillId="0" borderId="0" xfId="183" applyFont="1" applyAlignment="1">
      <alignment horizontal="left"/>
    </xf>
    <xf numFmtId="0" fontId="83" fillId="0" borderId="0" xfId="183" applyFont="1" applyAlignment="1">
      <alignment horizontal="center" wrapText="1"/>
    </xf>
    <xf numFmtId="0" fontId="84" fillId="0" borderId="0" xfId="183" applyFont="1" applyAlignment="1">
      <alignment horizontal="center" wrapText="1"/>
    </xf>
    <xf numFmtId="0" fontId="84" fillId="0" borderId="0" xfId="183" applyFont="1" applyAlignment="1">
      <alignment wrapText="1"/>
    </xf>
    <xf numFmtId="0" fontId="86" fillId="0" borderId="0" xfId="183" applyFont="1" applyAlignment="1">
      <alignment horizontal="center" wrapText="1"/>
    </xf>
    <xf numFmtId="0" fontId="86" fillId="0" borderId="0" xfId="183" applyFont="1" applyAlignment="1">
      <alignment horizontal="center" vertical="center" wrapText="1"/>
    </xf>
    <xf numFmtId="0" fontId="87" fillId="0" borderId="0" xfId="183" applyFont="1" applyAlignment="1">
      <alignment horizontal="center" wrapText="1"/>
    </xf>
    <xf numFmtId="0" fontId="87" fillId="0" borderId="0" xfId="183" applyFont="1" applyAlignment="1">
      <alignment horizontal="center" vertical="center" wrapText="1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4" fillId="0" borderId="0" xfId="183" applyFont="1" applyAlignment="1">
      <alignment horizontal="center"/>
    </xf>
    <xf numFmtId="0" fontId="83" fillId="0" borderId="0" xfId="183" applyFont="1" applyAlignment="1">
      <alignment horizontal="center"/>
    </xf>
    <xf numFmtId="0" fontId="84" fillId="0" borderId="0" xfId="183" applyFont="1" applyAlignment="1">
      <alignment horizontal="left"/>
    </xf>
    <xf numFmtId="0" fontId="84" fillId="0" borderId="0" xfId="183" applyFont="1"/>
    <xf numFmtId="0" fontId="84" fillId="37" borderId="0" xfId="183" applyFont="1" applyFill="1" applyAlignment="1">
      <alignment horizontal="center"/>
    </xf>
    <xf numFmtId="0" fontId="83" fillId="37" borderId="0" xfId="183" applyFont="1" applyFill="1" applyAlignment="1">
      <alignment horizontal="center"/>
    </xf>
    <xf numFmtId="0" fontId="7" fillId="0" borderId="0" xfId="183" applyFont="1"/>
    <xf numFmtId="0" fontId="90" fillId="0" borderId="0" xfId="183" applyFont="1"/>
    <xf numFmtId="0" fontId="3" fillId="0" borderId="0" xfId="183" applyFont="1"/>
    <xf numFmtId="0" fontId="5" fillId="0" borderId="0" xfId="183" applyFont="1"/>
    <xf numFmtId="0" fontId="3" fillId="0" borderId="0" xfId="183" applyFont="1" applyAlignment="1">
      <alignment horizontal="left"/>
    </xf>
    <xf numFmtId="0" fontId="78" fillId="0" borderId="0" xfId="183" applyFont="1" applyAlignment="1">
      <alignment horizontal="left"/>
    </xf>
    <xf numFmtId="0" fontId="56" fillId="0" borderId="0" xfId="183" applyFont="1" applyAlignment="1">
      <alignment horizontal="left"/>
    </xf>
    <xf numFmtId="0" fontId="56" fillId="0" borderId="0" xfId="183" applyFont="1"/>
    <xf numFmtId="0" fontId="7" fillId="0" borderId="0" xfId="183" applyFont="1" applyAlignment="1">
      <alignment horizontal="center"/>
    </xf>
    <xf numFmtId="0" fontId="7" fillId="0" borderId="0" xfId="183" applyFont="1" applyAlignment="1">
      <alignment horizontal="left"/>
    </xf>
    <xf numFmtId="0" fontId="78" fillId="0" borderId="0" xfId="183" applyFont="1" applyAlignment="1">
      <alignment horizontal="center"/>
    </xf>
    <xf numFmtId="0" fontId="91" fillId="0" borderId="3" xfId="183" applyFont="1" applyBorder="1" applyAlignment="1">
      <alignment horizontal="center" vertical="center" wrapText="1"/>
    </xf>
    <xf numFmtId="0" fontId="5" fillId="0" borderId="0" xfId="183" applyFont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Border="1" applyAlignment="1">
      <alignment vertical="center" wrapText="1"/>
    </xf>
    <xf numFmtId="0" fontId="5" fillId="0" borderId="0" xfId="183" applyFont="1" applyAlignment="1">
      <alignment horizontal="center"/>
    </xf>
    <xf numFmtId="0" fontId="8" fillId="0" borderId="12" xfId="183" applyFont="1" applyBorder="1" applyAlignment="1">
      <alignment horizontal="center" vertical="center"/>
    </xf>
    <xf numFmtId="0" fontId="78" fillId="0" borderId="0" xfId="183" applyFont="1" applyAlignment="1">
      <alignment horizontal="center" vertical="center"/>
    </xf>
    <xf numFmtId="0" fontId="5" fillId="0" borderId="0" xfId="183" applyFont="1" applyAlignment="1">
      <alignment horizontal="left"/>
    </xf>
    <xf numFmtId="0" fontId="94" fillId="0" borderId="0" xfId="183" applyFont="1"/>
    <xf numFmtId="0" fontId="94" fillId="0" borderId="0" xfId="183" applyFont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Alignment="1">
      <alignment horizontal="center"/>
    </xf>
    <xf numFmtId="0" fontId="95" fillId="0" borderId="0" xfId="183" applyFont="1"/>
    <xf numFmtId="0" fontId="6" fillId="0" borderId="0" xfId="183" applyFont="1" applyAlignment="1">
      <alignment horizontal="center"/>
    </xf>
    <xf numFmtId="0" fontId="78" fillId="0" borderId="12" xfId="183" applyFont="1" applyBorder="1" applyAlignment="1">
      <alignment vertical="center"/>
    </xf>
    <xf numFmtId="0" fontId="8" fillId="0" borderId="18" xfId="183" applyFont="1" applyBorder="1" applyAlignment="1">
      <alignment vertical="center"/>
    </xf>
    <xf numFmtId="0" fontId="78" fillId="0" borderId="19" xfId="183" applyFont="1" applyBorder="1" applyAlignment="1">
      <alignment horizontal="left" vertical="center"/>
    </xf>
    <xf numFmtId="0" fontId="78" fillId="0" borderId="12" xfId="183" applyFont="1" applyBorder="1" applyAlignment="1">
      <alignment horizontal="center" vertical="center"/>
    </xf>
    <xf numFmtId="181" fontId="78" fillId="0" borderId="12" xfId="183" applyNumberFormat="1" applyFont="1" applyBorder="1" applyAlignment="1">
      <alignment horizontal="center" vertical="center"/>
    </xf>
    <xf numFmtId="0" fontId="97" fillId="0" borderId="12" xfId="183" applyFont="1" applyBorder="1" applyAlignment="1">
      <alignment horizontal="left" vertical="center"/>
    </xf>
    <xf numFmtId="0" fontId="92" fillId="0" borderId="12" xfId="183" applyFont="1" applyBorder="1" applyAlignment="1">
      <alignment horizontal="center" vertical="center"/>
    </xf>
    <xf numFmtId="0" fontId="3" fillId="0" borderId="0" xfId="183" applyFont="1" applyAlignment="1">
      <alignment horizontal="center"/>
    </xf>
    <xf numFmtId="0" fontId="5" fillId="0" borderId="0" xfId="183" applyFont="1" applyAlignment="1">
      <alignment horizontal="center" vertical="center"/>
    </xf>
    <xf numFmtId="0" fontId="6" fillId="0" borderId="0" xfId="113" applyFont="1"/>
    <xf numFmtId="0" fontId="3" fillId="0" borderId="0" xfId="113" applyFont="1" applyAlignment="1">
      <alignment horizontal="center"/>
    </xf>
    <xf numFmtId="0" fontId="76" fillId="0" borderId="0" xfId="113" applyFont="1" applyAlignment="1">
      <alignment horizontal="center"/>
    </xf>
    <xf numFmtId="0" fontId="4" fillId="0" borderId="0" xfId="113" applyFont="1"/>
    <xf numFmtId="0" fontId="54" fillId="0" borderId="0" xfId="113" applyFont="1" applyAlignment="1">
      <alignment horizontal="left"/>
    </xf>
    <xf numFmtId="0" fontId="98" fillId="0" borderId="0" xfId="113" applyFont="1" applyAlignment="1">
      <alignment horizontal="left"/>
    </xf>
    <xf numFmtId="0" fontId="4" fillId="0" borderId="0" xfId="113" applyFont="1" applyAlignment="1">
      <alignment horizontal="center"/>
    </xf>
    <xf numFmtId="0" fontId="3" fillId="0" borderId="0" xfId="113" applyFont="1" applyAlignment="1">
      <alignment horizontal="left"/>
    </xf>
    <xf numFmtId="0" fontId="3" fillId="0" borderId="0" xfId="113" applyFont="1" applyAlignment="1">
      <alignment vertical="center"/>
    </xf>
    <xf numFmtId="0" fontId="54" fillId="0" borderId="0" xfId="113" applyFont="1" applyAlignment="1">
      <alignment horizontal="center"/>
    </xf>
    <xf numFmtId="0" fontId="3" fillId="0" borderId="5" xfId="113" applyFont="1" applyBorder="1" applyAlignment="1">
      <alignment horizontal="center"/>
    </xf>
    <xf numFmtId="0" fontId="6" fillId="0" borderId="37" xfId="113" applyFont="1" applyBorder="1"/>
    <xf numFmtId="0" fontId="3" fillId="0" borderId="38" xfId="113" applyFont="1" applyBorder="1"/>
    <xf numFmtId="0" fontId="6" fillId="0" borderId="5" xfId="113" applyFont="1" applyBorder="1" applyAlignment="1">
      <alignment horizontal="center"/>
    </xf>
    <xf numFmtId="0" fontId="6" fillId="0" borderId="8" xfId="113" applyFont="1" applyBorder="1" applyAlignment="1">
      <alignment horizontal="left"/>
    </xf>
    <xf numFmtId="0" fontId="3" fillId="0" borderId="8" xfId="113" applyFont="1" applyBorder="1" applyAlignment="1">
      <alignment horizontal="center"/>
    </xf>
    <xf numFmtId="0" fontId="6" fillId="0" borderId="10" xfId="113" applyFont="1" applyBorder="1"/>
    <xf numFmtId="0" fontId="3" fillId="0" borderId="11" xfId="113" applyFont="1" applyBorder="1"/>
    <xf numFmtId="0" fontId="6" fillId="0" borderId="8" xfId="113" applyFont="1" applyBorder="1" applyAlignment="1">
      <alignment horizontal="center"/>
    </xf>
    <xf numFmtId="0" fontId="54" fillId="0" borderId="0" xfId="113" applyFont="1"/>
    <xf numFmtId="0" fontId="6" fillId="38" borderId="0" xfId="113" applyFont="1" applyFill="1"/>
    <xf numFmtId="0" fontId="4" fillId="38" borderId="0" xfId="113" applyFont="1" applyFill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Border="1" applyAlignment="1">
      <alignment horizontal="center"/>
    </xf>
    <xf numFmtId="0" fontId="5" fillId="0" borderId="3" xfId="183" applyFont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Alignment="1">
      <alignment horizontal="left"/>
    </xf>
    <xf numFmtId="0" fontId="0" fillId="0" borderId="39" xfId="0" applyBorder="1"/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83" fillId="37" borderId="0" xfId="0" applyFont="1" applyFill="1" applyAlignment="1">
      <alignment horizontal="center"/>
    </xf>
    <xf numFmtId="0" fontId="84" fillId="37" borderId="0" xfId="0" applyFont="1" applyFill="1" applyAlignment="1">
      <alignment horizontal="left"/>
    </xf>
    <xf numFmtId="0" fontId="83" fillId="37" borderId="0" xfId="0" applyFont="1" applyFill="1" applyAlignment="1">
      <alignment horizontal="left"/>
    </xf>
    <xf numFmtId="0" fontId="83" fillId="37" borderId="0" xfId="0" applyFont="1" applyFill="1" applyAlignment="1">
      <alignment horizontal="center" vertical="center"/>
    </xf>
    <xf numFmtId="0" fontId="83" fillId="0" borderId="0" xfId="0" applyFont="1" applyAlignment="1">
      <alignment horizontal="left"/>
    </xf>
    <xf numFmtId="0" fontId="83" fillId="0" borderId="0" xfId="0" applyFont="1" applyAlignment="1">
      <alignment horizontal="center" vertical="center"/>
    </xf>
    <xf numFmtId="0" fontId="84" fillId="0" borderId="0" xfId="0" applyFont="1"/>
    <xf numFmtId="0" fontId="86" fillId="0" borderId="0" xfId="0" applyFont="1" applyAlignment="1">
      <alignment horizontal="center" vertical="center"/>
    </xf>
    <xf numFmtId="0" fontId="84" fillId="36" borderId="0" xfId="183" applyFont="1" applyFill="1" applyAlignment="1">
      <alignment horizontal="center"/>
    </xf>
    <xf numFmtId="0" fontId="83" fillId="36" borderId="0" xfId="183" applyFont="1" applyFill="1" applyAlignment="1">
      <alignment horizontal="center"/>
    </xf>
    <xf numFmtId="0" fontId="84" fillId="36" borderId="0" xfId="183" applyFont="1" applyFill="1"/>
    <xf numFmtId="0" fontId="55" fillId="0" borderId="0" xfId="0" applyFont="1"/>
    <xf numFmtId="0" fontId="3" fillId="0" borderId="0" xfId="0" applyFont="1"/>
    <xf numFmtId="0" fontId="4" fillId="0" borderId="0" xfId="122" applyFont="1" applyAlignment="1">
      <alignment horizontal="righ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Border="1" applyAlignment="1">
      <alignment horizontal="center" vertical="center" wrapText="1"/>
    </xf>
    <xf numFmtId="0" fontId="54" fillId="0" borderId="3" xfId="122" applyFont="1" applyBorder="1" applyAlignment="1">
      <alignment horizontal="center" vertical="center"/>
    </xf>
    <xf numFmtId="0" fontId="54" fillId="0" borderId="3" xfId="122" applyFont="1" applyBorder="1" applyAlignment="1">
      <alignment horizontal="center"/>
    </xf>
    <xf numFmtId="0" fontId="54" fillId="0" borderId="16" xfId="122" applyFont="1" applyBorder="1" applyAlignment="1">
      <alignment horizontal="center" vertical="center" wrapText="1"/>
    </xf>
    <xf numFmtId="0" fontId="54" fillId="0" borderId="14" xfId="122" applyFont="1" applyBorder="1" applyAlignment="1">
      <alignment horizontal="center" vertical="center" wrapText="1"/>
    </xf>
    <xf numFmtId="0" fontId="54" fillId="0" borderId="17" xfId="122" applyFont="1" applyBorder="1" applyAlignment="1">
      <alignment horizontal="center" vertical="center" wrapText="1"/>
    </xf>
    <xf numFmtId="0" fontId="54" fillId="0" borderId="25" xfId="122" applyFont="1" applyBorder="1" applyAlignment="1">
      <alignment horizontal="center" vertical="center" wrapText="1"/>
    </xf>
    <xf numFmtId="0" fontId="54" fillId="0" borderId="21" xfId="122" applyFont="1" applyBorder="1" applyAlignment="1">
      <alignment horizontal="center" vertical="center" wrapText="1"/>
    </xf>
    <xf numFmtId="0" fontId="54" fillId="0" borderId="23" xfId="122" applyFont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Border="1" applyAlignment="1">
      <alignment horizontal="left" vertical="center"/>
    </xf>
    <xf numFmtId="0" fontId="54" fillId="0" borderId="27" xfId="122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3" fillId="0" borderId="0" xfId="113" applyFont="1" applyAlignment="1">
      <alignment horizontal="center" vertical="center"/>
    </xf>
    <xf numFmtId="0" fontId="3" fillId="0" borderId="3" xfId="113" applyFont="1" applyBorder="1" applyAlignment="1">
      <alignment horizontal="center" vertical="center"/>
    </xf>
    <xf numFmtId="0" fontId="3" fillId="0" borderId="3" xfId="113" applyFont="1" applyBorder="1" applyAlignment="1">
      <alignment horizontal="center" vertical="center" wrapText="1"/>
    </xf>
    <xf numFmtId="0" fontId="3" fillId="0" borderId="26" xfId="113" applyFont="1" applyBorder="1" applyAlignment="1">
      <alignment horizontal="left" vertical="center"/>
    </xf>
    <xf numFmtId="0" fontId="3" fillId="0" borderId="27" xfId="113" applyFont="1" applyBorder="1" applyAlignment="1">
      <alignment horizontal="left" vertical="center"/>
    </xf>
    <xf numFmtId="0" fontId="3" fillId="0" borderId="0" xfId="113" applyFont="1" applyAlignment="1">
      <alignment horizontal="center"/>
    </xf>
    <xf numFmtId="0" fontId="54" fillId="0" borderId="0" xfId="113" applyFont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Border="1" applyAlignment="1">
      <alignment horizontal="center" vertical="center" wrapText="1"/>
    </xf>
    <xf numFmtId="0" fontId="3" fillId="0" borderId="9" xfId="113" applyFont="1" applyBorder="1" applyAlignment="1">
      <alignment horizontal="center" vertical="center" wrapText="1"/>
    </xf>
    <xf numFmtId="0" fontId="5" fillId="0" borderId="0" xfId="183" applyFont="1" applyAlignment="1">
      <alignment horizontal="right"/>
    </xf>
    <xf numFmtId="0" fontId="90" fillId="0" borderId="0" xfId="183" applyFont="1" applyAlignment="1">
      <alignment horizontal="center"/>
    </xf>
    <xf numFmtId="0" fontId="5" fillId="0" borderId="0" xfId="183" applyFont="1" applyAlignment="1">
      <alignment horizontal="center"/>
    </xf>
    <xf numFmtId="0" fontId="3" fillId="0" borderId="0" xfId="183" applyFont="1" applyAlignment="1">
      <alignment horizontal="center"/>
    </xf>
    <xf numFmtId="0" fontId="91" fillId="0" borderId="15" xfId="183" applyFont="1" applyBorder="1" applyAlignment="1">
      <alignment horizontal="center" vertical="center"/>
    </xf>
    <xf numFmtId="0" fontId="91" fillId="0" borderId="13" xfId="183" applyFont="1" applyBorder="1" applyAlignment="1">
      <alignment horizontal="center" vertical="center"/>
    </xf>
    <xf numFmtId="0" fontId="91" fillId="0" borderId="9" xfId="183" applyFont="1" applyBorder="1" applyAlignment="1">
      <alignment horizontal="center" vertical="center"/>
    </xf>
    <xf numFmtId="0" fontId="91" fillId="0" borderId="15" xfId="183" applyFont="1" applyBorder="1" applyAlignment="1">
      <alignment horizontal="center" vertical="center" wrapText="1"/>
    </xf>
    <xf numFmtId="0" fontId="91" fillId="0" borderId="13" xfId="183" applyFont="1" applyBorder="1" applyAlignment="1">
      <alignment horizontal="center" vertical="center" wrapText="1"/>
    </xf>
    <xf numFmtId="0" fontId="91" fillId="0" borderId="9" xfId="183" applyFont="1" applyBorder="1" applyAlignment="1">
      <alignment horizontal="center" vertical="center" wrapText="1"/>
    </xf>
    <xf numFmtId="0" fontId="91" fillId="0" borderId="16" xfId="183" applyFont="1" applyBorder="1" applyAlignment="1">
      <alignment vertical="center"/>
    </xf>
    <xf numFmtId="0" fontId="91" fillId="0" borderId="24" xfId="183" applyFont="1" applyBorder="1" applyAlignment="1">
      <alignment vertical="center"/>
    </xf>
    <xf numFmtId="0" fontId="91" fillId="0" borderId="25" xfId="183" applyFont="1" applyBorder="1" applyAlignment="1">
      <alignment vertical="center"/>
    </xf>
    <xf numFmtId="0" fontId="91" fillId="0" borderId="17" xfId="183" applyFont="1" applyBorder="1" applyAlignment="1">
      <alignment horizontal="left" vertical="center"/>
    </xf>
    <xf numFmtId="0" fontId="91" fillId="0" borderId="22" xfId="183" applyFont="1" applyBorder="1" applyAlignment="1">
      <alignment horizontal="left" vertical="center"/>
    </xf>
    <xf numFmtId="0" fontId="91" fillId="0" borderId="23" xfId="183" applyFont="1" applyBorder="1" applyAlignment="1">
      <alignment horizontal="left" vertical="center"/>
    </xf>
    <xf numFmtId="0" fontId="91" fillId="0" borderId="26" xfId="183" applyFont="1" applyBorder="1" applyAlignment="1">
      <alignment horizontal="center"/>
    </xf>
    <xf numFmtId="0" fontId="91" fillId="0" borderId="2" xfId="183" applyFont="1" applyBorder="1" applyAlignment="1">
      <alignment horizontal="center"/>
    </xf>
    <xf numFmtId="0" fontId="91" fillId="0" borderId="27" xfId="183" applyFont="1" applyBorder="1" applyAlignment="1">
      <alignment horizontal="center"/>
    </xf>
    <xf numFmtId="0" fontId="91" fillId="0" borderId="16" xfId="183" applyFont="1" applyBorder="1" applyAlignment="1">
      <alignment horizontal="center" vertical="center" wrapText="1"/>
    </xf>
    <xf numFmtId="0" fontId="91" fillId="0" borderId="17" xfId="183" applyFont="1" applyBorder="1" applyAlignment="1">
      <alignment horizontal="center" vertical="center" wrapText="1"/>
    </xf>
    <xf numFmtId="0" fontId="91" fillId="0" borderId="25" xfId="183" applyFont="1" applyBorder="1" applyAlignment="1">
      <alignment horizontal="center" vertical="center" wrapText="1"/>
    </xf>
    <xf numFmtId="0" fontId="91" fillId="0" borderId="23" xfId="183" applyFont="1" applyBorder="1" applyAlignment="1">
      <alignment horizontal="center" vertical="center" wrapText="1"/>
    </xf>
    <xf numFmtId="0" fontId="5" fillId="0" borderId="22" xfId="183" applyFont="1" applyBorder="1" applyAlignment="1">
      <alignment horizontal="center" vertical="center"/>
    </xf>
    <xf numFmtId="0" fontId="5" fillId="0" borderId="21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/>
    </xf>
    <xf numFmtId="0" fontId="5" fillId="0" borderId="3" xfId="183" applyFont="1" applyBorder="1" applyAlignment="1">
      <alignment horizontal="center" vertical="center" wrapText="1"/>
    </xf>
    <xf numFmtId="0" fontId="5" fillId="0" borderId="3" xfId="183" applyFont="1" applyBorder="1" applyAlignment="1">
      <alignment horizontal="center"/>
    </xf>
    <xf numFmtId="9" fontId="5" fillId="0" borderId="3" xfId="183" applyNumberFormat="1" applyFont="1" applyBorder="1" applyAlignment="1">
      <alignment horizontal="center"/>
    </xf>
    <xf numFmtId="0" fontId="7" fillId="0" borderId="3" xfId="183" applyFont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Border="1" applyAlignment="1">
      <alignment horizontal="left"/>
    </xf>
    <xf numFmtId="0" fontId="7" fillId="0" borderId="2" xfId="183" applyFont="1" applyBorder="1" applyAlignment="1">
      <alignment horizontal="left"/>
    </xf>
    <xf numFmtId="0" fontId="7" fillId="0" borderId="27" xfId="183" applyFont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Alignment="1">
      <alignment horizontal="center"/>
    </xf>
    <xf numFmtId="0" fontId="83" fillId="0" borderId="0" xfId="183" applyFont="1" applyAlignment="1">
      <alignment horizontal="left" vertical="center" wrapText="1"/>
    </xf>
    <xf numFmtId="0" fontId="83" fillId="0" borderId="0" xfId="183" applyFont="1" applyAlignment="1">
      <alignment horizontal="center" vertical="center" wrapText="1"/>
    </xf>
    <xf numFmtId="0" fontId="85" fillId="0" borderId="0" xfId="183" applyFont="1" applyAlignment="1">
      <alignment horizontal="center" wrapText="1"/>
    </xf>
  </cellXfs>
  <cellStyles count="187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2" xfId="11" xr:uid="{00000000-0005-0000-0000-00000A000000}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 xr:uid="{00000000-0005-0000-0000-000011000000}"/>
    <cellStyle name="³f¹ô[0]_ÿÿÿÿÿÿ" xfId="19" xr:uid="{00000000-0005-0000-0000-000012000000}"/>
    <cellStyle name="³f¹ô_ÿÿÿÿÿÿ" xfId="20" xr:uid="{00000000-0005-0000-0000-000013000000}"/>
    <cellStyle name="4" xfId="21" xr:uid="{00000000-0005-0000-0000-000014000000}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 xr:uid="{00000000-0005-0000-0000-000027000000}"/>
    <cellStyle name="AeE­ [0]_INQUIRY ¿µ¾÷AßAø " xfId="41" xr:uid="{00000000-0005-0000-0000-000028000000}"/>
    <cellStyle name="ÅëÈ­ [0]_S" xfId="42" xr:uid="{00000000-0005-0000-0000-000029000000}"/>
    <cellStyle name="ÅëÈ­_±âÅ¸" xfId="43" xr:uid="{00000000-0005-0000-0000-00002A000000}"/>
    <cellStyle name="AeE­_INQUIRY ¿µ¾÷AßAø " xfId="44" xr:uid="{00000000-0005-0000-0000-00002B000000}"/>
    <cellStyle name="ÅëÈ­_S" xfId="45" xr:uid="{00000000-0005-0000-0000-00002C000000}"/>
    <cellStyle name="ÄÞ¸¶ [0]_±âÅ¸" xfId="46" xr:uid="{00000000-0005-0000-0000-00002D000000}"/>
    <cellStyle name="AÞ¸¶ [0]_INQUIRY ¿?¾÷AßAø " xfId="47" xr:uid="{00000000-0005-0000-0000-00002E000000}"/>
    <cellStyle name="ÄÞ¸¶ [0]_S" xfId="48" xr:uid="{00000000-0005-0000-0000-00002F000000}"/>
    <cellStyle name="ÄÞ¸¶_±âÅ¸" xfId="49" xr:uid="{00000000-0005-0000-0000-000030000000}"/>
    <cellStyle name="AÞ¸¶_INQUIRY ¿?¾÷AßAø " xfId="50" xr:uid="{00000000-0005-0000-0000-000031000000}"/>
    <cellStyle name="ÄÞ¸¶_S" xfId="51" xr:uid="{00000000-0005-0000-0000-000032000000}"/>
    <cellStyle name="Bad" xfId="52" builtinId="27" customBuiltin="1"/>
    <cellStyle name="blank" xfId="53" xr:uid="{00000000-0005-0000-0000-000034000000}"/>
    <cellStyle name="C?AØ_¿?¾÷CoE² " xfId="54" xr:uid="{00000000-0005-0000-0000-000035000000}"/>
    <cellStyle name="Ç¥ÁØ_#2(M17)_1" xfId="55" xr:uid="{00000000-0005-0000-0000-000036000000}"/>
    <cellStyle name="C￥AØ_¿μ¾÷CoE² " xfId="56" xr:uid="{00000000-0005-0000-0000-000037000000}"/>
    <cellStyle name="Ç¥ÁØ_S" xfId="57" xr:uid="{00000000-0005-0000-0000-000038000000}"/>
    <cellStyle name="C￥AØ_Sheet1_¿μ¾÷CoE² " xfId="58" xr:uid="{00000000-0005-0000-0000-000039000000}"/>
    <cellStyle name="Calc Currency (0)" xfId="59" xr:uid="{00000000-0005-0000-0000-00003A000000}"/>
    <cellStyle name="Calc Currency (0) 2" xfId="60" xr:uid="{00000000-0005-0000-0000-00003B000000}"/>
    <cellStyle name="Calc Percent (0)" xfId="61" xr:uid="{00000000-0005-0000-0000-00003C000000}"/>
    <cellStyle name="Calc Percent (1)" xfId="62" xr:uid="{00000000-0005-0000-0000-00003D000000}"/>
    <cellStyle name="Calculation" xfId="63" builtinId="22" customBuiltin="1"/>
    <cellStyle name="category" xfId="64" xr:uid="{00000000-0005-0000-0000-00003F000000}"/>
    <cellStyle name="Check Cell" xfId="65" builtinId="23" customBuiltin="1"/>
    <cellStyle name="Comma 2" xfId="66" xr:uid="{00000000-0005-0000-0000-000040000000}"/>
    <cellStyle name="Comma 3" xfId="67" xr:uid="{00000000-0005-0000-0000-000041000000}"/>
    <cellStyle name="Comma 4" xfId="68" xr:uid="{00000000-0005-0000-0000-000042000000}"/>
    <cellStyle name="comma zerodec" xfId="69" xr:uid="{00000000-0005-0000-0000-000043000000}"/>
    <cellStyle name="Comma0" xfId="70" xr:uid="{00000000-0005-0000-0000-000044000000}"/>
    <cellStyle name="Currency 2" xfId="186" xr:uid="{00000000-0005-0000-0000-000045000000}"/>
    <cellStyle name="Currency0" xfId="71" xr:uid="{00000000-0005-0000-0000-000046000000}"/>
    <cellStyle name="Currency1" xfId="72" xr:uid="{00000000-0005-0000-0000-000047000000}"/>
    <cellStyle name="Date" xfId="73" xr:uid="{00000000-0005-0000-0000-000049000000}"/>
    <cellStyle name="Dollar (zero dec)" xfId="74" xr:uid="{00000000-0005-0000-0000-00004A000000}"/>
    <cellStyle name="Enter Currency (0)" xfId="75" xr:uid="{00000000-0005-0000-0000-00004B000000}"/>
    <cellStyle name="Enter Currency (0) 2" xfId="76" xr:uid="{00000000-0005-0000-0000-00004C000000}"/>
    <cellStyle name="Explanatory Text" xfId="77" builtinId="53" customBuiltin="1"/>
    <cellStyle name="Fixed" xfId="78" xr:uid="{00000000-0005-0000-0000-00004E000000}"/>
    <cellStyle name="Good" xfId="79" builtinId="26" customBuiltin="1"/>
    <cellStyle name="Grey" xfId="80" xr:uid="{00000000-0005-0000-0000-000050000000}"/>
    <cellStyle name="Grey 2" xfId="81" xr:uid="{00000000-0005-0000-0000-000051000000}"/>
    <cellStyle name="HEADER" xfId="82" xr:uid="{00000000-0005-0000-0000-000052000000}"/>
    <cellStyle name="Header1" xfId="83" xr:uid="{00000000-0005-0000-0000-000053000000}"/>
    <cellStyle name="Header2" xfId="84" xr:uid="{00000000-0005-0000-0000-000054000000}"/>
    <cellStyle name="Heading 1" xfId="85" builtinId="16" customBuiltin="1"/>
    <cellStyle name="Heading 1 2" xfId="86" xr:uid="{00000000-0005-0000-0000-000056000000}"/>
    <cellStyle name="Heading 2" xfId="87" builtinId="17" customBuiltin="1"/>
    <cellStyle name="Heading 2 2" xfId="88" xr:uid="{00000000-0005-0000-0000-000058000000}"/>
    <cellStyle name="Heading 3" xfId="89" builtinId="18" customBuiltin="1"/>
    <cellStyle name="Heading 4" xfId="90" builtinId="19" customBuiltin="1"/>
    <cellStyle name="HEADING1" xfId="91" xr:uid="{00000000-0005-0000-0000-00005B000000}"/>
    <cellStyle name="HEADING1 2" xfId="92" xr:uid="{00000000-0005-0000-0000-00005C000000}"/>
    <cellStyle name="HEADING2" xfId="93" xr:uid="{00000000-0005-0000-0000-00005D000000}"/>
    <cellStyle name="HEADING2 2" xfId="94" xr:uid="{00000000-0005-0000-0000-00005E000000}"/>
    <cellStyle name="Input" xfId="95" builtinId="20" customBuiltin="1"/>
    <cellStyle name="Input [yellow]" xfId="96" xr:uid="{00000000-0005-0000-0000-000060000000}"/>
    <cellStyle name="Input [yellow] 2" xfId="97" xr:uid="{00000000-0005-0000-0000-000061000000}"/>
    <cellStyle name="Input 2" xfId="98" xr:uid="{00000000-0005-0000-0000-000062000000}"/>
    <cellStyle name="Link Currency (0)" xfId="99" xr:uid="{00000000-0005-0000-0000-000063000000}"/>
    <cellStyle name="Link Currency (0) 2" xfId="100" xr:uid="{00000000-0005-0000-0000-000064000000}"/>
    <cellStyle name="Linked Cell" xfId="101" builtinId="24" customBuiltin="1"/>
    <cellStyle name="Milliers [0]_AR1194" xfId="102" xr:uid="{00000000-0005-0000-0000-000066000000}"/>
    <cellStyle name="Milliers_AR1194" xfId="103" xr:uid="{00000000-0005-0000-0000-000067000000}"/>
    <cellStyle name="Model" xfId="104" xr:uid="{00000000-0005-0000-0000-000068000000}"/>
    <cellStyle name="moi" xfId="105" xr:uid="{00000000-0005-0000-0000-000069000000}"/>
    <cellStyle name="Monétaire [0]_AR1194" xfId="106" xr:uid="{00000000-0005-0000-0000-00006A000000}"/>
    <cellStyle name="Monétaire_AR1194" xfId="107" xr:uid="{00000000-0005-0000-0000-00006B000000}"/>
    <cellStyle name="n" xfId="108" xr:uid="{00000000-0005-0000-0000-00006C000000}"/>
    <cellStyle name="Neutral" xfId="109" builtinId="28" customBuiltin="1"/>
    <cellStyle name="New Times Roman" xfId="110" xr:uid="{00000000-0005-0000-0000-00006E000000}"/>
    <cellStyle name="no dec" xfId="111" xr:uid="{00000000-0005-0000-0000-00006F000000}"/>
    <cellStyle name="Normal" xfId="0" builtinId="0"/>
    <cellStyle name="Normal - Style1" xfId="112" xr:uid="{00000000-0005-0000-0000-000071000000}"/>
    <cellStyle name="Normal 2" xfId="113" xr:uid="{00000000-0005-0000-0000-000072000000}"/>
    <cellStyle name="Normal 2 11" xfId="114" xr:uid="{00000000-0005-0000-0000-000073000000}"/>
    <cellStyle name="Normal 2 2" xfId="115" xr:uid="{00000000-0005-0000-0000-000074000000}"/>
    <cellStyle name="Normal 2 2 2" xfId="116" xr:uid="{00000000-0005-0000-0000-000075000000}"/>
    <cellStyle name="Normal 2 2 2 2" xfId="117" xr:uid="{00000000-0005-0000-0000-000076000000}"/>
    <cellStyle name="Normal 2 2 2 3" xfId="118" xr:uid="{00000000-0005-0000-0000-000077000000}"/>
    <cellStyle name="Normal 2 2 2 4" xfId="119" xr:uid="{00000000-0005-0000-0000-000078000000}"/>
    <cellStyle name="Normal 2 2 3" xfId="120" xr:uid="{00000000-0005-0000-0000-000079000000}"/>
    <cellStyle name="Normal 2 2 4" xfId="121" xr:uid="{00000000-0005-0000-0000-00007A000000}"/>
    <cellStyle name="Normal 2 2 4_Danh sach thi av cao cap 1 ( noi ) lop k15i ( i1 den i 8 )" xfId="122" xr:uid="{00000000-0005-0000-0000-00007B000000}"/>
    <cellStyle name="Normal 2 2_Danh sach sv nhap hoc den ngay 13 thang 9" xfId="123" xr:uid="{00000000-0005-0000-0000-00007C000000}"/>
    <cellStyle name="Normal 2 3" xfId="124" xr:uid="{00000000-0005-0000-0000-00007D000000}"/>
    <cellStyle name="Normal 2 4" xfId="125" xr:uid="{00000000-0005-0000-0000-00007E000000}"/>
    <cellStyle name="Normal 2 5" xfId="126" xr:uid="{00000000-0005-0000-0000-00007F000000}"/>
    <cellStyle name="Normal 2 6" xfId="127" xr:uid="{00000000-0005-0000-0000-000080000000}"/>
    <cellStyle name="Normal 2 6 2" xfId="185" xr:uid="{00000000-0005-0000-0000-000081000000}"/>
    <cellStyle name="Normal 2_Book1" xfId="128" xr:uid="{00000000-0005-0000-0000-000082000000}"/>
    <cellStyle name="Normal 3" xfId="129" xr:uid="{00000000-0005-0000-0000-000083000000}"/>
    <cellStyle name="Normal 3 2" xfId="130" xr:uid="{00000000-0005-0000-0000-000084000000}"/>
    <cellStyle name="Normal 4" xfId="131" xr:uid="{00000000-0005-0000-0000-000085000000}"/>
    <cellStyle name="Normal 5" xfId="132" xr:uid="{00000000-0005-0000-0000-000086000000}"/>
    <cellStyle name="Normal 6" xfId="133" xr:uid="{00000000-0005-0000-0000-000087000000}"/>
    <cellStyle name="Normal 7" xfId="183" xr:uid="{00000000-0005-0000-0000-000088000000}"/>
    <cellStyle name="Normal_nv2_2003" xfId="134" xr:uid="{00000000-0005-0000-0000-000089000000}"/>
    <cellStyle name="Normal1" xfId="135" xr:uid="{00000000-0005-0000-0000-00008A000000}"/>
    <cellStyle name="Note" xfId="136" builtinId="10" customBuiltin="1"/>
    <cellStyle name="Output" xfId="137" builtinId="21" customBuiltin="1"/>
    <cellStyle name="Percent (0)" xfId="138" xr:uid="{00000000-0005-0000-0000-00008D000000}"/>
    <cellStyle name="Percent [2]" xfId="139" xr:uid="{00000000-0005-0000-0000-00008E000000}"/>
    <cellStyle name="Percent 2" xfId="140" xr:uid="{00000000-0005-0000-0000-00008F000000}"/>
    <cellStyle name="Percent 3" xfId="141" xr:uid="{00000000-0005-0000-0000-000090000000}"/>
    <cellStyle name="Percent 4" xfId="184" xr:uid="{00000000-0005-0000-0000-000091000000}"/>
    <cellStyle name="PERCENTAGE" xfId="142" xr:uid="{00000000-0005-0000-0000-000092000000}"/>
    <cellStyle name="PrePop Currency (0)" xfId="143" xr:uid="{00000000-0005-0000-0000-000093000000}"/>
    <cellStyle name="PrePop Currency (0) 2" xfId="144" xr:uid="{00000000-0005-0000-0000-000094000000}"/>
    <cellStyle name="PSChar" xfId="145" xr:uid="{00000000-0005-0000-0000-000095000000}"/>
    <cellStyle name="PSDate" xfId="146" xr:uid="{00000000-0005-0000-0000-000096000000}"/>
    <cellStyle name="PSDec" xfId="147" xr:uid="{00000000-0005-0000-0000-000097000000}"/>
    <cellStyle name="PSHeading" xfId="148" xr:uid="{00000000-0005-0000-0000-000098000000}"/>
    <cellStyle name="PSInt" xfId="149" xr:uid="{00000000-0005-0000-0000-000099000000}"/>
    <cellStyle name="PSSpacer" xfId="150" xr:uid="{00000000-0005-0000-0000-00009A000000}"/>
    <cellStyle name="songuyen" xfId="151" xr:uid="{00000000-0005-0000-0000-00009B000000}"/>
    <cellStyle name="Style 1" xfId="152" xr:uid="{00000000-0005-0000-0000-00009C000000}"/>
    <cellStyle name="subhead" xfId="153" xr:uid="{00000000-0005-0000-0000-00009D000000}"/>
    <cellStyle name="Text Indent A" xfId="154" xr:uid="{00000000-0005-0000-0000-00009E000000}"/>
    <cellStyle name="Text Indent B" xfId="155" xr:uid="{00000000-0005-0000-0000-00009F000000}"/>
    <cellStyle name="Text Indent B 2" xfId="156" xr:uid="{00000000-0005-0000-0000-0000A0000000}"/>
    <cellStyle name="Title" xfId="157" builtinId="15" customBuiltin="1"/>
    <cellStyle name="Total" xfId="158" builtinId="25" customBuiltin="1"/>
    <cellStyle name="Total 2" xfId="159" xr:uid="{00000000-0005-0000-0000-0000A3000000}"/>
    <cellStyle name="Warning Text" xfId="160" builtinId="11" customBuiltin="1"/>
    <cellStyle name="xuan" xfId="161" xr:uid="{00000000-0005-0000-0000-0000A5000000}"/>
    <cellStyle name=" [0.00]_ Att. 1- Cover" xfId="180" xr:uid="{00000000-0005-0000-0000-0000A6000000}"/>
    <cellStyle name="_ Att. 1- Cover" xfId="181" xr:uid="{00000000-0005-0000-0000-0000A7000000}"/>
    <cellStyle name="?_ Att. 1- Cover" xfId="182" xr:uid="{00000000-0005-0000-0000-0000A8000000}"/>
    <cellStyle name="똿뗦먛귟 [0.00]_PRODUCT DETAIL Q1" xfId="162" xr:uid="{00000000-0005-0000-0000-0000A9000000}"/>
    <cellStyle name="똿뗦먛귟_PRODUCT DETAIL Q1" xfId="163" xr:uid="{00000000-0005-0000-0000-0000AA000000}"/>
    <cellStyle name="믅됞 [0.00]_PRODUCT DETAIL Q1" xfId="164" xr:uid="{00000000-0005-0000-0000-0000AB000000}"/>
    <cellStyle name="믅됞_PRODUCT DETAIL Q1" xfId="165" xr:uid="{00000000-0005-0000-0000-0000AC000000}"/>
    <cellStyle name="백분율_95" xfId="166" xr:uid="{00000000-0005-0000-0000-0000AD000000}"/>
    <cellStyle name="뷭?_BOOKSHIP" xfId="167" xr:uid="{00000000-0005-0000-0000-0000AE000000}"/>
    <cellStyle name="콤마 [0]_1202" xfId="171" xr:uid="{00000000-0005-0000-0000-0000AF000000}"/>
    <cellStyle name="콤마_1202" xfId="172" xr:uid="{00000000-0005-0000-0000-0000B0000000}"/>
    <cellStyle name="통화 [0]_1202" xfId="173" xr:uid="{00000000-0005-0000-0000-0000B1000000}"/>
    <cellStyle name="통화_1202" xfId="174" xr:uid="{00000000-0005-0000-0000-0000B2000000}"/>
    <cellStyle name="표준_(정보부문)월별인원계획" xfId="175" xr:uid="{00000000-0005-0000-0000-0000B3000000}"/>
    <cellStyle name="一般_00Q3902REV.1" xfId="168" xr:uid="{00000000-0005-0000-0000-0000B4000000}"/>
    <cellStyle name="千分位[0]_00Q3902REV.1" xfId="169" xr:uid="{00000000-0005-0000-0000-0000B5000000}"/>
    <cellStyle name="千分位_00Q3902REV.1" xfId="170" xr:uid="{00000000-0005-0000-0000-0000B6000000}"/>
    <cellStyle name="標準_Financial Prpsl" xfId="176" xr:uid="{00000000-0005-0000-0000-0000B7000000}"/>
    <cellStyle name="貨幣 [0]_00Q3902REV.1" xfId="177" xr:uid="{00000000-0005-0000-0000-0000B8000000}"/>
    <cellStyle name="貨幣[0]_BRE" xfId="178" xr:uid="{00000000-0005-0000-0000-0000B9000000}"/>
    <cellStyle name="貨幣_00Q3902REV.1" xfId="179" xr:uid="{00000000-0005-0000-0000-0000BA000000}"/>
  </cellStyles>
  <dxfs count="6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ont>
        <color theme="0"/>
      </font>
    </dxf>
    <dxf>
      <font>
        <color indexed="9"/>
      </font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19"/>
  <sheetViews>
    <sheetView tabSelected="1" topLeftCell="A31" workbookViewId="0">
      <selection activeCell="A2" sqref="A2:K2"/>
    </sheetView>
  </sheetViews>
  <sheetFormatPr defaultRowHeight="14.5"/>
  <cols>
    <col min="1" max="1" width="4.453125" bestFit="1" customWidth="1"/>
    <col min="2" max="2" width="10.453125" bestFit="1" customWidth="1"/>
    <col min="3" max="3" width="24.1796875" bestFit="1" customWidth="1"/>
    <col min="4" max="4" width="15.7265625" bestFit="1" customWidth="1"/>
    <col min="5" max="5" width="14" bestFit="1" customWidth="1"/>
    <col min="6" max="6" width="15.1796875" bestFit="1" customWidth="1"/>
    <col min="7" max="7" width="3.54296875" bestFit="1" customWidth="1"/>
    <col min="8" max="8" width="10" customWidth="1"/>
    <col min="9" max="9" width="3.54296875" bestFit="1" customWidth="1"/>
    <col min="10" max="10" width="12" customWidth="1"/>
    <col min="11" max="11" width="7.54296875" customWidth="1"/>
    <col min="12" max="12" width="3.26953125" bestFit="1" customWidth="1"/>
    <col min="13" max="13" width="2.7265625" bestFit="1" customWidth="1"/>
    <col min="14" max="14" width="44.453125" bestFit="1" customWidth="1"/>
  </cols>
  <sheetData>
    <row r="1" spans="1:14" ht="20">
      <c r="A1" s="122" t="s">
        <v>2297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4" ht="20">
      <c r="A2" s="122" t="s">
        <v>2298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4" s="1" customFormat="1" ht="14.25" customHeight="1">
      <c r="B3" s="140" t="s">
        <v>1292</v>
      </c>
      <c r="C3" s="140"/>
      <c r="D3" s="141" t="s">
        <v>1255</v>
      </c>
      <c r="E3" s="141"/>
      <c r="F3" s="141"/>
      <c r="G3" s="141"/>
      <c r="H3" s="141"/>
      <c r="I3" s="141"/>
      <c r="J3" s="141"/>
      <c r="K3" s="92" t="s">
        <v>2142</v>
      </c>
    </row>
    <row r="4" spans="1:14" s="1" customFormat="1" ht="14">
      <c r="B4" s="142" t="s">
        <v>1258</v>
      </c>
      <c r="C4" s="142"/>
      <c r="D4" s="2" t="s">
        <v>1259</v>
      </c>
      <c r="E4" s="143" t="s">
        <v>1291</v>
      </c>
      <c r="F4" s="143"/>
      <c r="G4" s="143"/>
      <c r="H4" s="143"/>
      <c r="I4" s="143"/>
      <c r="J4" s="143"/>
      <c r="K4" s="120"/>
      <c r="L4" s="4"/>
      <c r="M4" s="4"/>
    </row>
    <row r="5" spans="1:14" s="5" customFormat="1" ht="18.75" customHeight="1">
      <c r="B5" s="6" t="s">
        <v>2172</v>
      </c>
      <c r="C5" s="119"/>
      <c r="D5" s="143" t="s">
        <v>1257</v>
      </c>
      <c r="E5" s="143"/>
      <c r="F5" s="143"/>
      <c r="G5" s="143"/>
      <c r="H5" s="143"/>
      <c r="I5" s="143"/>
      <c r="J5" s="143"/>
      <c r="K5" s="3"/>
      <c r="L5" s="3"/>
      <c r="M5" s="3"/>
    </row>
    <row r="6" spans="1:14" s="5" customFormat="1" ht="18.75" customHeight="1">
      <c r="A6" s="144" t="s">
        <v>2173</v>
      </c>
      <c r="B6" s="144"/>
      <c r="C6" s="144"/>
      <c r="D6" s="144"/>
      <c r="E6" s="144"/>
      <c r="F6" s="144"/>
      <c r="G6" s="144"/>
      <c r="H6" s="144"/>
      <c r="I6" s="144"/>
      <c r="J6" s="144"/>
      <c r="K6" s="3"/>
      <c r="L6" s="3"/>
      <c r="M6" s="3"/>
    </row>
    <row r="7" spans="1:14" ht="3.75" customHeight="1"/>
    <row r="8" spans="1:14" ht="15" customHeight="1">
      <c r="A8" s="127" t="s">
        <v>0</v>
      </c>
      <c r="B8" s="126" t="s">
        <v>7</v>
      </c>
      <c r="C8" s="138" t="s">
        <v>3</v>
      </c>
      <c r="D8" s="139" t="s">
        <v>4</v>
      </c>
      <c r="E8" s="126" t="s">
        <v>13</v>
      </c>
      <c r="F8" s="126" t="s">
        <v>14</v>
      </c>
      <c r="G8" s="126" t="s">
        <v>8</v>
      </c>
      <c r="H8" s="126" t="s">
        <v>9</v>
      </c>
      <c r="I8" s="128" t="s">
        <v>6</v>
      </c>
      <c r="J8" s="128"/>
      <c r="K8" s="129" t="s">
        <v>10</v>
      </c>
      <c r="L8" s="130"/>
      <c r="M8" s="131"/>
    </row>
    <row r="9" spans="1:14" ht="27" customHeight="1">
      <c r="A9" s="127"/>
      <c r="B9" s="127"/>
      <c r="C9" s="138"/>
      <c r="D9" s="139"/>
      <c r="E9" s="127"/>
      <c r="F9" s="127"/>
      <c r="G9" s="127"/>
      <c r="H9" s="127"/>
      <c r="I9" s="7" t="s">
        <v>11</v>
      </c>
      <c r="J9" s="7" t="s">
        <v>12</v>
      </c>
      <c r="K9" s="132"/>
      <c r="L9" s="133"/>
      <c r="M9" s="134"/>
    </row>
    <row r="10" spans="1:14" ht="19.5" customHeight="1">
      <c r="A10" s="8">
        <v>1</v>
      </c>
      <c r="B10" s="15">
        <v>26211222199</v>
      </c>
      <c r="C10" s="9" t="s">
        <v>1293</v>
      </c>
      <c r="D10" s="10" t="s">
        <v>1294</v>
      </c>
      <c r="E10" s="16" t="s">
        <v>1295</v>
      </c>
      <c r="F10" s="16" t="s">
        <v>1295</v>
      </c>
      <c r="G10" s="11"/>
      <c r="H10" s="12"/>
      <c r="I10" s="12"/>
      <c r="J10" s="12"/>
      <c r="K10" s="135">
        <v>0</v>
      </c>
      <c r="L10" s="136"/>
      <c r="M10" s="137"/>
      <c r="N10" t="s">
        <v>2174</v>
      </c>
    </row>
    <row r="11" spans="1:14" ht="19.5" customHeight="1">
      <c r="A11" s="8">
        <v>2</v>
      </c>
      <c r="B11" s="15">
        <v>27203722384</v>
      </c>
      <c r="C11" s="9" t="s">
        <v>1296</v>
      </c>
      <c r="D11" s="10" t="s">
        <v>1297</v>
      </c>
      <c r="E11" s="16" t="s">
        <v>1298</v>
      </c>
      <c r="F11" s="16" t="s">
        <v>1298</v>
      </c>
      <c r="G11" s="11"/>
      <c r="H11" s="12"/>
      <c r="I11" s="12"/>
      <c r="J11" s="12"/>
      <c r="K11" s="123">
        <v>0</v>
      </c>
      <c r="L11" s="124"/>
      <c r="M11" s="125"/>
      <c r="N11" t="s">
        <v>2174</v>
      </c>
    </row>
    <row r="12" spans="1:14" ht="19.5" customHeight="1">
      <c r="A12" s="8">
        <v>3</v>
      </c>
      <c r="B12" s="15">
        <v>27212234169</v>
      </c>
      <c r="C12" s="9" t="s">
        <v>1299</v>
      </c>
      <c r="D12" s="10" t="s">
        <v>1297</v>
      </c>
      <c r="E12" s="16" t="s">
        <v>1300</v>
      </c>
      <c r="F12" s="16" t="s">
        <v>1300</v>
      </c>
      <c r="G12" s="11"/>
      <c r="H12" s="12"/>
      <c r="I12" s="12"/>
      <c r="J12" s="12"/>
      <c r="K12" s="123">
        <v>0</v>
      </c>
      <c r="L12" s="124"/>
      <c r="M12" s="125"/>
      <c r="N12" t="s">
        <v>2174</v>
      </c>
    </row>
    <row r="13" spans="1:14" ht="19.5" customHeight="1">
      <c r="A13" s="8">
        <v>4</v>
      </c>
      <c r="B13" s="15">
        <v>27211202861</v>
      </c>
      <c r="C13" s="9" t="s">
        <v>1301</v>
      </c>
      <c r="D13" s="10" t="s">
        <v>1297</v>
      </c>
      <c r="E13" s="16" t="s">
        <v>1302</v>
      </c>
      <c r="F13" s="16" t="s">
        <v>1302</v>
      </c>
      <c r="G13" s="11"/>
      <c r="H13" s="12"/>
      <c r="I13" s="12"/>
      <c r="J13" s="12"/>
      <c r="K13" s="123">
        <v>0</v>
      </c>
      <c r="L13" s="124"/>
      <c r="M13" s="125"/>
      <c r="N13" t="s">
        <v>2174</v>
      </c>
    </row>
    <row r="14" spans="1:14" ht="19.5" customHeight="1">
      <c r="A14" s="8">
        <v>5</v>
      </c>
      <c r="B14" s="15">
        <v>27212220881</v>
      </c>
      <c r="C14" s="9" t="s">
        <v>1303</v>
      </c>
      <c r="D14" s="10" t="s">
        <v>1297</v>
      </c>
      <c r="E14" s="16" t="s">
        <v>1304</v>
      </c>
      <c r="F14" s="16" t="s">
        <v>1304</v>
      </c>
      <c r="G14" s="11"/>
      <c r="H14" s="12"/>
      <c r="I14" s="12"/>
      <c r="J14" s="12"/>
      <c r="K14" s="123">
        <v>0</v>
      </c>
      <c r="L14" s="124"/>
      <c r="M14" s="125"/>
      <c r="N14" t="s">
        <v>2174</v>
      </c>
    </row>
    <row r="15" spans="1:14" ht="19.5" customHeight="1">
      <c r="A15" s="8">
        <v>6</v>
      </c>
      <c r="B15" s="15">
        <v>27213703163</v>
      </c>
      <c r="C15" s="9" t="s">
        <v>1305</v>
      </c>
      <c r="D15" s="10" t="s">
        <v>1297</v>
      </c>
      <c r="E15" s="16" t="s">
        <v>1298</v>
      </c>
      <c r="F15" s="16" t="s">
        <v>1298</v>
      </c>
      <c r="G15" s="11"/>
      <c r="H15" s="12"/>
      <c r="I15" s="12"/>
      <c r="J15" s="12"/>
      <c r="K15" s="123">
        <v>0</v>
      </c>
      <c r="L15" s="124"/>
      <c r="M15" s="125"/>
      <c r="N15" t="s">
        <v>2174</v>
      </c>
    </row>
    <row r="16" spans="1:14" ht="19.5" customHeight="1">
      <c r="A16" s="8">
        <v>7</v>
      </c>
      <c r="B16" s="15">
        <v>25216103836</v>
      </c>
      <c r="C16" s="9" t="s">
        <v>1306</v>
      </c>
      <c r="D16" s="10" t="s">
        <v>1297</v>
      </c>
      <c r="E16" s="16" t="s">
        <v>1307</v>
      </c>
      <c r="F16" s="16" t="s">
        <v>1307</v>
      </c>
      <c r="G16" s="11"/>
      <c r="H16" s="12"/>
      <c r="I16" s="12"/>
      <c r="J16" s="12"/>
      <c r="K16" s="123">
        <v>0</v>
      </c>
      <c r="L16" s="124"/>
      <c r="M16" s="125"/>
      <c r="N16" t="s">
        <v>2174</v>
      </c>
    </row>
    <row r="17" spans="1:14" ht="19.5" customHeight="1">
      <c r="A17" s="8">
        <v>8</v>
      </c>
      <c r="B17" s="15">
        <v>27211280002</v>
      </c>
      <c r="C17" s="9" t="s">
        <v>1308</v>
      </c>
      <c r="D17" s="10" t="s">
        <v>1297</v>
      </c>
      <c r="E17" s="16" t="s">
        <v>1300</v>
      </c>
      <c r="F17" s="16" t="s">
        <v>1300</v>
      </c>
      <c r="G17" s="11"/>
      <c r="H17" s="12"/>
      <c r="I17" s="12"/>
      <c r="J17" s="12"/>
      <c r="K17" s="123">
        <v>0</v>
      </c>
      <c r="L17" s="124"/>
      <c r="M17" s="125"/>
      <c r="N17" t="s">
        <v>2174</v>
      </c>
    </row>
    <row r="18" spans="1:14" ht="19.5" customHeight="1">
      <c r="A18" s="8">
        <v>9</v>
      </c>
      <c r="B18" s="15">
        <v>24203515283</v>
      </c>
      <c r="C18" s="9" t="s">
        <v>1309</v>
      </c>
      <c r="D18" s="10" t="s">
        <v>1310</v>
      </c>
      <c r="E18" s="16" t="s">
        <v>1311</v>
      </c>
      <c r="F18" s="16" t="s">
        <v>1311</v>
      </c>
      <c r="G18" s="11"/>
      <c r="H18" s="12"/>
      <c r="I18" s="12"/>
      <c r="J18" s="12"/>
      <c r="K18" s="123">
        <v>0</v>
      </c>
      <c r="L18" s="124"/>
      <c r="M18" s="125"/>
      <c r="N18" t="s">
        <v>2174</v>
      </c>
    </row>
    <row r="19" spans="1:14" ht="19.5" customHeight="1">
      <c r="A19" s="8">
        <v>10</v>
      </c>
      <c r="B19" s="15">
        <v>25203310746</v>
      </c>
      <c r="C19" s="9" t="s">
        <v>1312</v>
      </c>
      <c r="D19" s="10" t="s">
        <v>1310</v>
      </c>
      <c r="E19" s="16" t="s">
        <v>1313</v>
      </c>
      <c r="F19" s="16" t="s">
        <v>1313</v>
      </c>
      <c r="G19" s="11"/>
      <c r="H19" s="12"/>
      <c r="I19" s="12"/>
      <c r="J19" s="12"/>
      <c r="K19" s="123">
        <v>0</v>
      </c>
      <c r="L19" s="124"/>
      <c r="M19" s="125"/>
      <c r="N19" t="s">
        <v>2174</v>
      </c>
    </row>
    <row r="20" spans="1:14" ht="19.5" customHeight="1">
      <c r="A20" s="8">
        <v>11</v>
      </c>
      <c r="B20" s="15">
        <v>25204315712</v>
      </c>
      <c r="C20" s="9" t="s">
        <v>1314</v>
      </c>
      <c r="D20" s="10" t="s">
        <v>1310</v>
      </c>
      <c r="E20" s="16" t="s">
        <v>1315</v>
      </c>
      <c r="F20" s="16" t="s">
        <v>1315</v>
      </c>
      <c r="G20" s="11"/>
      <c r="H20" s="12"/>
      <c r="I20" s="12"/>
      <c r="J20" s="12"/>
      <c r="K20" s="123">
        <v>0</v>
      </c>
      <c r="L20" s="124"/>
      <c r="M20" s="125"/>
      <c r="N20" t="s">
        <v>2174</v>
      </c>
    </row>
    <row r="21" spans="1:14" ht="19.5" customHeight="1">
      <c r="A21" s="8">
        <v>12</v>
      </c>
      <c r="B21" s="15">
        <v>26204335799</v>
      </c>
      <c r="C21" s="9" t="s">
        <v>1316</v>
      </c>
      <c r="D21" s="10" t="s">
        <v>1310</v>
      </c>
      <c r="E21" s="16" t="s">
        <v>1317</v>
      </c>
      <c r="F21" s="16" t="s">
        <v>1317</v>
      </c>
      <c r="G21" s="11"/>
      <c r="H21" s="12"/>
      <c r="I21" s="12"/>
      <c r="J21" s="12"/>
      <c r="K21" s="123">
        <v>0</v>
      </c>
      <c r="L21" s="124"/>
      <c r="M21" s="125"/>
      <c r="N21" t="s">
        <v>2174</v>
      </c>
    </row>
    <row r="22" spans="1:14" ht="19.5" customHeight="1">
      <c r="A22" s="8">
        <v>13</v>
      </c>
      <c r="B22" s="15">
        <v>27211336144</v>
      </c>
      <c r="C22" s="9" t="s">
        <v>1318</v>
      </c>
      <c r="D22" s="10" t="s">
        <v>1310</v>
      </c>
      <c r="E22" s="16" t="s">
        <v>1300</v>
      </c>
      <c r="F22" s="16" t="s">
        <v>1300</v>
      </c>
      <c r="G22" s="11"/>
      <c r="H22" s="12"/>
      <c r="I22" s="12"/>
      <c r="J22" s="12"/>
      <c r="K22" s="123">
        <v>0</v>
      </c>
      <c r="L22" s="124"/>
      <c r="M22" s="125"/>
      <c r="N22" t="s">
        <v>2174</v>
      </c>
    </row>
    <row r="23" spans="1:14" ht="19.5" customHeight="1">
      <c r="A23" s="8">
        <v>14</v>
      </c>
      <c r="B23" s="15">
        <v>27211343064</v>
      </c>
      <c r="C23" s="9" t="s">
        <v>1319</v>
      </c>
      <c r="D23" s="10" t="s">
        <v>1310</v>
      </c>
      <c r="E23" s="16" t="s">
        <v>1320</v>
      </c>
      <c r="F23" s="16" t="s">
        <v>1320</v>
      </c>
      <c r="G23" s="11"/>
      <c r="H23" s="12"/>
      <c r="I23" s="12"/>
      <c r="J23" s="12"/>
      <c r="K23" s="123">
        <v>0</v>
      </c>
      <c r="L23" s="124"/>
      <c r="M23" s="125"/>
      <c r="N23" t="s">
        <v>2174</v>
      </c>
    </row>
    <row r="24" spans="1:14" ht="19.5" customHeight="1">
      <c r="A24" s="8">
        <v>15</v>
      </c>
      <c r="B24" s="15">
        <v>27213702431</v>
      </c>
      <c r="C24" s="9" t="s">
        <v>1321</v>
      </c>
      <c r="D24" s="10" t="s">
        <v>1310</v>
      </c>
      <c r="E24" s="16" t="s">
        <v>1298</v>
      </c>
      <c r="F24" s="16" t="s">
        <v>1298</v>
      </c>
      <c r="G24" s="11"/>
      <c r="H24" s="12"/>
      <c r="I24" s="12"/>
      <c r="J24" s="12"/>
      <c r="K24" s="123">
        <v>0</v>
      </c>
      <c r="L24" s="124"/>
      <c r="M24" s="125"/>
      <c r="N24" t="s">
        <v>2174</v>
      </c>
    </row>
    <row r="25" spans="1:14" ht="19.5" customHeight="1">
      <c r="A25" s="8">
        <v>16</v>
      </c>
      <c r="B25" s="15">
        <v>27214345599</v>
      </c>
      <c r="C25" s="9" t="s">
        <v>1322</v>
      </c>
      <c r="D25" s="10" t="s">
        <v>1310</v>
      </c>
      <c r="E25" s="16" t="s">
        <v>1323</v>
      </c>
      <c r="F25" s="16" t="s">
        <v>1323</v>
      </c>
      <c r="G25" s="11"/>
      <c r="H25" s="12"/>
      <c r="I25" s="12"/>
      <c r="J25" s="12"/>
      <c r="K25" s="123">
        <v>0</v>
      </c>
      <c r="L25" s="124"/>
      <c r="M25" s="125"/>
      <c r="N25" t="s">
        <v>2174</v>
      </c>
    </row>
    <row r="26" spans="1:14" ht="19.5" customHeight="1">
      <c r="A26" s="8">
        <v>17</v>
      </c>
      <c r="B26" s="15">
        <v>28204901257</v>
      </c>
      <c r="C26" s="9" t="s">
        <v>1324</v>
      </c>
      <c r="D26" s="10" t="s">
        <v>1310</v>
      </c>
      <c r="E26" s="16" t="s">
        <v>1325</v>
      </c>
      <c r="F26" s="16" t="s">
        <v>1325</v>
      </c>
      <c r="G26" s="11"/>
      <c r="H26" s="12"/>
      <c r="I26" s="12"/>
      <c r="J26" s="12"/>
      <c r="K26" s="123">
        <v>0</v>
      </c>
      <c r="L26" s="124"/>
      <c r="M26" s="125"/>
      <c r="N26" t="s">
        <v>2174</v>
      </c>
    </row>
    <row r="27" spans="1:14" ht="19.5" customHeight="1">
      <c r="A27" s="8">
        <v>18</v>
      </c>
      <c r="B27" s="15">
        <v>28205227106</v>
      </c>
      <c r="C27" s="9" t="s">
        <v>1326</v>
      </c>
      <c r="D27" s="10" t="s">
        <v>1310</v>
      </c>
      <c r="E27" s="16" t="s">
        <v>1327</v>
      </c>
      <c r="F27" s="16" t="s">
        <v>1327</v>
      </c>
      <c r="G27" s="11"/>
      <c r="H27" s="12"/>
      <c r="I27" s="12"/>
      <c r="J27" s="12"/>
      <c r="K27" s="123">
        <v>0</v>
      </c>
      <c r="L27" s="124"/>
      <c r="M27" s="125"/>
      <c r="N27" t="s">
        <v>2174</v>
      </c>
    </row>
    <row r="28" spans="1:14" ht="19.5" customHeight="1">
      <c r="A28" s="8">
        <v>19</v>
      </c>
      <c r="B28" s="15">
        <v>27203343434</v>
      </c>
      <c r="C28" s="9" t="s">
        <v>1328</v>
      </c>
      <c r="D28" s="10" t="s">
        <v>1310</v>
      </c>
      <c r="E28" s="16" t="s">
        <v>1329</v>
      </c>
      <c r="F28" s="16" t="s">
        <v>1329</v>
      </c>
      <c r="G28" s="11"/>
      <c r="H28" s="12"/>
      <c r="I28" s="12"/>
      <c r="J28" s="12"/>
      <c r="K28" s="123">
        <v>0</v>
      </c>
      <c r="L28" s="124"/>
      <c r="M28" s="125"/>
      <c r="N28" t="s">
        <v>2174</v>
      </c>
    </row>
    <row r="29" spans="1:14" ht="19.5" customHeight="1">
      <c r="A29" s="8">
        <v>20</v>
      </c>
      <c r="B29" s="15">
        <v>27202580030</v>
      </c>
      <c r="C29" s="9" t="s">
        <v>1330</v>
      </c>
      <c r="D29" s="10" t="s">
        <v>1310</v>
      </c>
      <c r="E29" s="16" t="s">
        <v>1331</v>
      </c>
      <c r="F29" s="16" t="s">
        <v>1331</v>
      </c>
      <c r="G29" s="11"/>
      <c r="H29" s="12"/>
      <c r="I29" s="12"/>
      <c r="J29" s="12"/>
      <c r="K29" s="123">
        <v>0</v>
      </c>
      <c r="L29" s="124"/>
      <c r="M29" s="125"/>
      <c r="N29" t="s">
        <v>2174</v>
      </c>
    </row>
    <row r="30" spans="1:14" ht="19.5" customHeight="1">
      <c r="A30" s="8">
        <v>21</v>
      </c>
      <c r="B30" s="15">
        <v>27208747238</v>
      </c>
      <c r="C30" s="9" t="s">
        <v>1314</v>
      </c>
      <c r="D30" s="10" t="s">
        <v>1310</v>
      </c>
      <c r="E30" s="16" t="s">
        <v>1332</v>
      </c>
      <c r="F30" s="16" t="s">
        <v>1332</v>
      </c>
      <c r="G30" s="11"/>
      <c r="H30" s="12"/>
      <c r="I30" s="12"/>
      <c r="J30" s="12"/>
      <c r="K30" s="123">
        <v>0</v>
      </c>
      <c r="L30" s="124"/>
      <c r="M30" s="125"/>
      <c r="N30" t="s">
        <v>2174</v>
      </c>
    </row>
    <row r="31" spans="1:14" ht="19.5" customHeight="1">
      <c r="A31" s="8">
        <v>22</v>
      </c>
      <c r="B31" s="15">
        <v>27217745956</v>
      </c>
      <c r="C31" s="9" t="s">
        <v>1333</v>
      </c>
      <c r="D31" s="10" t="s">
        <v>1310</v>
      </c>
      <c r="E31" s="16" t="s">
        <v>1323</v>
      </c>
      <c r="F31" s="16" t="s">
        <v>1323</v>
      </c>
      <c r="G31" s="11"/>
      <c r="H31" s="12"/>
      <c r="I31" s="12"/>
      <c r="J31" s="12"/>
      <c r="K31" s="123">
        <v>0</v>
      </c>
      <c r="L31" s="124"/>
      <c r="M31" s="125"/>
      <c r="N31" t="s">
        <v>2174</v>
      </c>
    </row>
    <row r="32" spans="1:14" ht="19.5" customHeight="1">
      <c r="A32" s="8">
        <v>23</v>
      </c>
      <c r="B32" s="15">
        <v>26203335537</v>
      </c>
      <c r="C32" s="9" t="s">
        <v>1334</v>
      </c>
      <c r="D32" s="10" t="s">
        <v>1310</v>
      </c>
      <c r="E32" s="16" t="s">
        <v>1313</v>
      </c>
      <c r="F32" s="16" t="s">
        <v>1313</v>
      </c>
      <c r="G32" s="11"/>
      <c r="H32" s="12"/>
      <c r="I32" s="12"/>
      <c r="J32" s="12"/>
      <c r="K32" s="123">
        <v>0</v>
      </c>
      <c r="L32" s="124"/>
      <c r="M32" s="125"/>
      <c r="N32" t="s">
        <v>2174</v>
      </c>
    </row>
    <row r="33" spans="1:14">
      <c r="K33" s="121"/>
      <c r="L33" s="121" t="s">
        <v>2175</v>
      </c>
      <c r="M33" s="13" t="s">
        <v>2176</v>
      </c>
    </row>
    <row r="34" spans="1:14" s="1" customFormat="1" ht="14.25" customHeight="1">
      <c r="B34" s="140" t="s">
        <v>1292</v>
      </c>
      <c r="C34" s="140"/>
      <c r="D34" s="141" t="s">
        <v>1255</v>
      </c>
      <c r="E34" s="141"/>
      <c r="F34" s="141"/>
      <c r="G34" s="141"/>
      <c r="H34" s="141"/>
      <c r="I34" s="141"/>
      <c r="J34" s="141"/>
      <c r="K34" s="92" t="s">
        <v>2143</v>
      </c>
    </row>
    <row r="35" spans="1:14" s="1" customFormat="1" ht="14">
      <c r="B35" s="142" t="s">
        <v>1258</v>
      </c>
      <c r="C35" s="142"/>
      <c r="D35" s="2" t="s">
        <v>1260</v>
      </c>
      <c r="E35" s="143" t="s">
        <v>1291</v>
      </c>
      <c r="F35" s="143"/>
      <c r="G35" s="143"/>
      <c r="H35" s="143"/>
      <c r="I35" s="143"/>
      <c r="J35" s="143"/>
      <c r="K35" s="120"/>
      <c r="L35" s="4"/>
      <c r="M35" s="4"/>
    </row>
    <row r="36" spans="1:14" s="5" customFormat="1" ht="18.75" customHeight="1">
      <c r="B36" s="6" t="s">
        <v>2177</v>
      </c>
      <c r="C36" s="119"/>
      <c r="D36" s="143" t="s">
        <v>1257</v>
      </c>
      <c r="E36" s="143"/>
      <c r="F36" s="143"/>
      <c r="G36" s="143"/>
      <c r="H36" s="143"/>
      <c r="I36" s="143"/>
      <c r="J36" s="143"/>
      <c r="K36" s="3"/>
      <c r="L36" s="3"/>
      <c r="M36" s="3"/>
    </row>
    <row r="37" spans="1:14" s="5" customFormat="1" ht="18.75" customHeight="1">
      <c r="A37" s="144" t="s">
        <v>2178</v>
      </c>
      <c r="B37" s="144"/>
      <c r="C37" s="144"/>
      <c r="D37" s="144"/>
      <c r="E37" s="144"/>
      <c r="F37" s="144"/>
      <c r="G37" s="144"/>
      <c r="H37" s="144"/>
      <c r="I37" s="144"/>
      <c r="J37" s="144"/>
      <c r="K37" s="3"/>
      <c r="L37" s="3"/>
      <c r="M37" s="3"/>
    </row>
    <row r="38" spans="1:14" ht="3.75" customHeight="1"/>
    <row r="39" spans="1:14" ht="15" customHeight="1">
      <c r="A39" s="127" t="s">
        <v>0</v>
      </c>
      <c r="B39" s="126" t="s">
        <v>7</v>
      </c>
      <c r="C39" s="138" t="s">
        <v>3</v>
      </c>
      <c r="D39" s="139" t="s">
        <v>4</v>
      </c>
      <c r="E39" s="126" t="s">
        <v>13</v>
      </c>
      <c r="F39" s="126" t="s">
        <v>14</v>
      </c>
      <c r="G39" s="126" t="s">
        <v>8</v>
      </c>
      <c r="H39" s="126" t="s">
        <v>9</v>
      </c>
      <c r="I39" s="128" t="s">
        <v>6</v>
      </c>
      <c r="J39" s="128"/>
      <c r="K39" s="129" t="s">
        <v>10</v>
      </c>
      <c r="L39" s="130"/>
      <c r="M39" s="131"/>
    </row>
    <row r="40" spans="1:14" ht="27" customHeight="1">
      <c r="A40" s="127"/>
      <c r="B40" s="127"/>
      <c r="C40" s="138"/>
      <c r="D40" s="139"/>
      <c r="E40" s="127"/>
      <c r="F40" s="127"/>
      <c r="G40" s="127"/>
      <c r="H40" s="127"/>
      <c r="I40" s="7" t="s">
        <v>11</v>
      </c>
      <c r="J40" s="7" t="s">
        <v>12</v>
      </c>
      <c r="K40" s="132"/>
      <c r="L40" s="133"/>
      <c r="M40" s="134"/>
    </row>
    <row r="41" spans="1:14" ht="19.5" customHeight="1">
      <c r="A41" s="8">
        <v>1</v>
      </c>
      <c r="B41" s="15">
        <v>27203850443</v>
      </c>
      <c r="C41" s="9" t="s">
        <v>1335</v>
      </c>
      <c r="D41" s="10" t="s">
        <v>1310</v>
      </c>
      <c r="E41" s="16" t="s">
        <v>1336</v>
      </c>
      <c r="F41" s="16" t="s">
        <v>1336</v>
      </c>
      <c r="G41" s="11"/>
      <c r="H41" s="12"/>
      <c r="I41" s="12"/>
      <c r="J41" s="12"/>
      <c r="K41" s="135">
        <v>0</v>
      </c>
      <c r="L41" s="136"/>
      <c r="M41" s="137"/>
      <c r="N41" t="s">
        <v>2179</v>
      </c>
    </row>
    <row r="42" spans="1:14" ht="19.5" customHeight="1">
      <c r="A42" s="8">
        <v>2</v>
      </c>
      <c r="B42" s="15">
        <v>27207138658</v>
      </c>
      <c r="C42" s="9" t="s">
        <v>1337</v>
      </c>
      <c r="D42" s="10" t="s">
        <v>1310</v>
      </c>
      <c r="E42" s="16" t="s">
        <v>1338</v>
      </c>
      <c r="F42" s="16" t="s">
        <v>1338</v>
      </c>
      <c r="G42" s="11"/>
      <c r="H42" s="12"/>
      <c r="I42" s="12"/>
      <c r="J42" s="12"/>
      <c r="K42" s="123">
        <v>0</v>
      </c>
      <c r="L42" s="124"/>
      <c r="M42" s="125"/>
      <c r="N42" t="s">
        <v>2179</v>
      </c>
    </row>
    <row r="43" spans="1:14" ht="19.5" customHeight="1">
      <c r="A43" s="8">
        <v>3</v>
      </c>
      <c r="B43" s="15">
        <v>25207110079</v>
      </c>
      <c r="C43" s="9" t="s">
        <v>1339</v>
      </c>
      <c r="D43" s="10" t="s">
        <v>1310</v>
      </c>
      <c r="E43" s="16" t="s">
        <v>1340</v>
      </c>
      <c r="F43" s="16" t="s">
        <v>1340</v>
      </c>
      <c r="G43" s="11"/>
      <c r="H43" s="12"/>
      <c r="I43" s="12"/>
      <c r="J43" s="12"/>
      <c r="K43" s="123">
        <v>0</v>
      </c>
      <c r="L43" s="124"/>
      <c r="M43" s="125"/>
      <c r="N43" t="s">
        <v>2179</v>
      </c>
    </row>
    <row r="44" spans="1:14" ht="19.5" customHeight="1">
      <c r="A44" s="8">
        <v>4</v>
      </c>
      <c r="B44" s="15">
        <v>27202145195</v>
      </c>
      <c r="C44" s="9" t="s">
        <v>1341</v>
      </c>
      <c r="D44" s="10" t="s">
        <v>1310</v>
      </c>
      <c r="E44" s="16" t="s">
        <v>1342</v>
      </c>
      <c r="F44" s="16" t="s">
        <v>1342</v>
      </c>
      <c r="G44" s="11"/>
      <c r="H44" s="12"/>
      <c r="I44" s="12"/>
      <c r="J44" s="12"/>
      <c r="K44" s="123">
        <v>0</v>
      </c>
      <c r="L44" s="124"/>
      <c r="M44" s="125"/>
      <c r="N44" t="s">
        <v>2179</v>
      </c>
    </row>
    <row r="45" spans="1:14" ht="19.5" customHeight="1">
      <c r="A45" s="8">
        <v>5</v>
      </c>
      <c r="B45" s="15">
        <v>27202131126</v>
      </c>
      <c r="C45" s="9" t="s">
        <v>1343</v>
      </c>
      <c r="D45" s="10" t="s">
        <v>1310</v>
      </c>
      <c r="E45" s="16" t="s">
        <v>1338</v>
      </c>
      <c r="F45" s="16" t="s">
        <v>1338</v>
      </c>
      <c r="G45" s="11"/>
      <c r="H45" s="12"/>
      <c r="I45" s="12"/>
      <c r="J45" s="12"/>
      <c r="K45" s="123">
        <v>0</v>
      </c>
      <c r="L45" s="124"/>
      <c r="M45" s="125"/>
      <c r="N45" t="s">
        <v>2179</v>
      </c>
    </row>
    <row r="46" spans="1:14" ht="19.5" customHeight="1">
      <c r="A46" s="8">
        <v>6</v>
      </c>
      <c r="B46" s="15">
        <v>27203226182</v>
      </c>
      <c r="C46" s="9" t="s">
        <v>1344</v>
      </c>
      <c r="D46" s="10" t="s">
        <v>1310</v>
      </c>
      <c r="E46" s="16" t="s">
        <v>1345</v>
      </c>
      <c r="F46" s="16" t="s">
        <v>1345</v>
      </c>
      <c r="G46" s="11"/>
      <c r="H46" s="12"/>
      <c r="I46" s="12"/>
      <c r="J46" s="12"/>
      <c r="K46" s="123">
        <v>0</v>
      </c>
      <c r="L46" s="124"/>
      <c r="M46" s="125"/>
      <c r="N46" t="s">
        <v>2179</v>
      </c>
    </row>
    <row r="47" spans="1:14" ht="19.5" customHeight="1">
      <c r="A47" s="8">
        <v>7</v>
      </c>
      <c r="B47" s="15">
        <v>27211243956</v>
      </c>
      <c r="C47" s="9" t="s">
        <v>1346</v>
      </c>
      <c r="D47" s="10" t="s">
        <v>1310</v>
      </c>
      <c r="E47" s="16" t="s">
        <v>1300</v>
      </c>
      <c r="F47" s="16" t="s">
        <v>1300</v>
      </c>
      <c r="G47" s="11"/>
      <c r="H47" s="12"/>
      <c r="I47" s="12"/>
      <c r="J47" s="12"/>
      <c r="K47" s="123">
        <v>0</v>
      </c>
      <c r="L47" s="124"/>
      <c r="M47" s="125"/>
      <c r="N47" t="s">
        <v>2179</v>
      </c>
    </row>
    <row r="48" spans="1:14" ht="19.5" customHeight="1">
      <c r="A48" s="8">
        <v>8</v>
      </c>
      <c r="B48" s="15">
        <v>28204754828</v>
      </c>
      <c r="C48" s="9" t="s">
        <v>1347</v>
      </c>
      <c r="D48" s="10" t="s">
        <v>1348</v>
      </c>
      <c r="E48" s="16" t="s">
        <v>1349</v>
      </c>
      <c r="F48" s="16" t="s">
        <v>1349</v>
      </c>
      <c r="G48" s="11"/>
      <c r="H48" s="12"/>
      <c r="I48" s="12"/>
      <c r="J48" s="12"/>
      <c r="K48" s="123">
        <v>0</v>
      </c>
      <c r="L48" s="124"/>
      <c r="M48" s="125"/>
      <c r="N48" t="s">
        <v>2179</v>
      </c>
    </row>
    <row r="49" spans="1:14" ht="19.5" customHeight="1">
      <c r="A49" s="8">
        <v>9</v>
      </c>
      <c r="B49" s="15">
        <v>27211242562</v>
      </c>
      <c r="C49" s="9" t="s">
        <v>1350</v>
      </c>
      <c r="D49" s="10" t="s">
        <v>1348</v>
      </c>
      <c r="E49" s="16" t="s">
        <v>1300</v>
      </c>
      <c r="F49" s="16" t="s">
        <v>1300</v>
      </c>
      <c r="G49" s="11"/>
      <c r="H49" s="12"/>
      <c r="I49" s="12"/>
      <c r="J49" s="12"/>
      <c r="K49" s="123">
        <v>0</v>
      </c>
      <c r="L49" s="124"/>
      <c r="M49" s="125"/>
      <c r="N49" t="s">
        <v>2179</v>
      </c>
    </row>
    <row r="50" spans="1:14" ht="19.5" customHeight="1">
      <c r="A50" s="8">
        <v>10</v>
      </c>
      <c r="B50" s="15">
        <v>27203737428</v>
      </c>
      <c r="C50" s="9" t="s">
        <v>1351</v>
      </c>
      <c r="D50" s="10" t="s">
        <v>1352</v>
      </c>
      <c r="E50" s="16" t="s">
        <v>1298</v>
      </c>
      <c r="F50" s="16" t="s">
        <v>1298</v>
      </c>
      <c r="G50" s="11"/>
      <c r="H50" s="12"/>
      <c r="I50" s="12"/>
      <c r="J50" s="12"/>
      <c r="K50" s="123">
        <v>0</v>
      </c>
      <c r="L50" s="124"/>
      <c r="M50" s="125"/>
      <c r="N50" t="s">
        <v>2179</v>
      </c>
    </row>
    <row r="51" spans="1:14" ht="19.5" customHeight="1">
      <c r="A51" s="8">
        <v>11</v>
      </c>
      <c r="B51" s="15">
        <v>27211245105</v>
      </c>
      <c r="C51" s="9" t="s">
        <v>1353</v>
      </c>
      <c r="D51" s="10" t="s">
        <v>1352</v>
      </c>
      <c r="E51" s="16" t="s">
        <v>1300</v>
      </c>
      <c r="F51" s="16" t="s">
        <v>1300</v>
      </c>
      <c r="G51" s="11"/>
      <c r="H51" s="12"/>
      <c r="I51" s="12"/>
      <c r="J51" s="12"/>
      <c r="K51" s="123">
        <v>0</v>
      </c>
      <c r="L51" s="124"/>
      <c r="M51" s="125"/>
      <c r="N51" t="s">
        <v>2179</v>
      </c>
    </row>
    <row r="52" spans="1:14" ht="19.5" customHeight="1">
      <c r="A52" s="8">
        <v>12</v>
      </c>
      <c r="B52" s="15">
        <v>27203327383</v>
      </c>
      <c r="C52" s="9" t="s">
        <v>1354</v>
      </c>
      <c r="D52" s="10" t="s">
        <v>1352</v>
      </c>
      <c r="E52" s="16" t="s">
        <v>1329</v>
      </c>
      <c r="F52" s="16" t="s">
        <v>1329</v>
      </c>
      <c r="G52" s="11"/>
      <c r="H52" s="12"/>
      <c r="I52" s="12"/>
      <c r="J52" s="12"/>
      <c r="K52" s="123">
        <v>0</v>
      </c>
      <c r="L52" s="124"/>
      <c r="M52" s="125"/>
      <c r="N52" t="s">
        <v>2179</v>
      </c>
    </row>
    <row r="53" spans="1:14" ht="19.5" customHeight="1">
      <c r="A53" s="8">
        <v>13</v>
      </c>
      <c r="B53" s="15">
        <v>27211224589</v>
      </c>
      <c r="C53" s="9" t="s">
        <v>1355</v>
      </c>
      <c r="D53" s="10" t="s">
        <v>1356</v>
      </c>
      <c r="E53" s="16" t="s">
        <v>1302</v>
      </c>
      <c r="F53" s="16" t="s">
        <v>1302</v>
      </c>
      <c r="G53" s="11"/>
      <c r="H53" s="12"/>
      <c r="I53" s="12"/>
      <c r="J53" s="12"/>
      <c r="K53" s="123">
        <v>0</v>
      </c>
      <c r="L53" s="124"/>
      <c r="M53" s="125"/>
      <c r="N53" t="s">
        <v>2179</v>
      </c>
    </row>
    <row r="54" spans="1:14" ht="19.5" customHeight="1">
      <c r="A54" s="8">
        <v>14</v>
      </c>
      <c r="B54" s="15">
        <v>24211202527</v>
      </c>
      <c r="C54" s="9" t="s">
        <v>1357</v>
      </c>
      <c r="D54" s="10" t="s">
        <v>1358</v>
      </c>
      <c r="E54" s="16" t="s">
        <v>1359</v>
      </c>
      <c r="F54" s="16" t="s">
        <v>1359</v>
      </c>
      <c r="G54" s="11"/>
      <c r="H54" s="12"/>
      <c r="I54" s="12"/>
      <c r="J54" s="12"/>
      <c r="K54" s="123">
        <v>0</v>
      </c>
      <c r="L54" s="124"/>
      <c r="M54" s="125"/>
      <c r="N54" t="s">
        <v>2179</v>
      </c>
    </row>
    <row r="55" spans="1:14" ht="19.5" customHeight="1">
      <c r="A55" s="8">
        <v>15</v>
      </c>
      <c r="B55" s="15">
        <v>26211633779</v>
      </c>
      <c r="C55" s="9" t="s">
        <v>1321</v>
      </c>
      <c r="D55" s="10" t="s">
        <v>1358</v>
      </c>
      <c r="E55" s="16" t="s">
        <v>1360</v>
      </c>
      <c r="F55" s="16" t="s">
        <v>1360</v>
      </c>
      <c r="G55" s="11"/>
      <c r="H55" s="12"/>
      <c r="I55" s="12"/>
      <c r="J55" s="12"/>
      <c r="K55" s="123">
        <v>0</v>
      </c>
      <c r="L55" s="124"/>
      <c r="M55" s="125"/>
      <c r="N55" t="s">
        <v>2179</v>
      </c>
    </row>
    <row r="56" spans="1:14" ht="19.5" customHeight="1">
      <c r="A56" s="8">
        <v>16</v>
      </c>
      <c r="B56" s="15">
        <v>27211241330</v>
      </c>
      <c r="C56" s="9" t="s">
        <v>1361</v>
      </c>
      <c r="D56" s="10" t="s">
        <v>1358</v>
      </c>
      <c r="E56" s="16" t="s">
        <v>1302</v>
      </c>
      <c r="F56" s="16" t="s">
        <v>1302</v>
      </c>
      <c r="G56" s="11"/>
      <c r="H56" s="12"/>
      <c r="I56" s="12"/>
      <c r="J56" s="12"/>
      <c r="K56" s="123">
        <v>0</v>
      </c>
      <c r="L56" s="124"/>
      <c r="M56" s="125"/>
      <c r="N56" t="s">
        <v>2179</v>
      </c>
    </row>
    <row r="57" spans="1:14" ht="19.5" customHeight="1">
      <c r="A57" s="8">
        <v>17</v>
      </c>
      <c r="B57" s="15">
        <v>27217243355</v>
      </c>
      <c r="C57" s="9" t="s">
        <v>1362</v>
      </c>
      <c r="D57" s="10" t="s">
        <v>1358</v>
      </c>
      <c r="E57" s="16" t="s">
        <v>1363</v>
      </c>
      <c r="F57" s="16" t="s">
        <v>1363</v>
      </c>
      <c r="G57" s="11"/>
      <c r="H57" s="12"/>
      <c r="I57" s="12"/>
      <c r="J57" s="12"/>
      <c r="K57" s="123">
        <v>0</v>
      </c>
      <c r="L57" s="124"/>
      <c r="M57" s="125"/>
      <c r="N57" t="s">
        <v>2179</v>
      </c>
    </row>
    <row r="58" spans="1:14" ht="19.5" customHeight="1">
      <c r="A58" s="8">
        <v>18</v>
      </c>
      <c r="B58" s="15">
        <v>27213744047</v>
      </c>
      <c r="C58" s="9" t="s">
        <v>1364</v>
      </c>
      <c r="D58" s="10" t="s">
        <v>1358</v>
      </c>
      <c r="E58" s="16" t="s">
        <v>1298</v>
      </c>
      <c r="F58" s="16" t="s">
        <v>1298</v>
      </c>
      <c r="G58" s="11"/>
      <c r="H58" s="12"/>
      <c r="I58" s="12"/>
      <c r="J58" s="12"/>
      <c r="K58" s="123">
        <v>0</v>
      </c>
      <c r="L58" s="124"/>
      <c r="M58" s="125"/>
      <c r="N58" t="s">
        <v>2179</v>
      </c>
    </row>
    <row r="59" spans="1:14" ht="19.5" customHeight="1">
      <c r="A59" s="8">
        <v>19</v>
      </c>
      <c r="B59" s="15">
        <v>27211240508</v>
      </c>
      <c r="C59" s="9" t="s">
        <v>1365</v>
      </c>
      <c r="D59" s="10" t="s">
        <v>1366</v>
      </c>
      <c r="E59" s="16" t="s">
        <v>1300</v>
      </c>
      <c r="F59" s="16" t="s">
        <v>1300</v>
      </c>
      <c r="G59" s="11"/>
      <c r="H59" s="12"/>
      <c r="I59" s="12"/>
      <c r="J59" s="12"/>
      <c r="K59" s="123">
        <v>0</v>
      </c>
      <c r="L59" s="124"/>
      <c r="M59" s="125"/>
      <c r="N59" t="s">
        <v>2179</v>
      </c>
    </row>
    <row r="60" spans="1:14" ht="19.5" customHeight="1">
      <c r="A60" s="8">
        <v>20</v>
      </c>
      <c r="B60" s="15">
        <v>27211200890</v>
      </c>
      <c r="C60" s="9" t="s">
        <v>1367</v>
      </c>
      <c r="D60" s="10" t="s">
        <v>1368</v>
      </c>
      <c r="E60" s="16" t="s">
        <v>1302</v>
      </c>
      <c r="F60" s="16" t="s">
        <v>1302</v>
      </c>
      <c r="G60" s="11"/>
      <c r="H60" s="12"/>
      <c r="I60" s="12"/>
      <c r="J60" s="12"/>
      <c r="K60" s="123">
        <v>0</v>
      </c>
      <c r="L60" s="124"/>
      <c r="M60" s="125"/>
      <c r="N60" t="s">
        <v>2179</v>
      </c>
    </row>
    <row r="61" spans="1:14">
      <c r="K61" s="121"/>
      <c r="L61" s="121" t="s">
        <v>2180</v>
      </c>
      <c r="M61" s="13" t="s">
        <v>2176</v>
      </c>
    </row>
    <row r="62" spans="1:14" s="1" customFormat="1" ht="14.25" customHeight="1">
      <c r="B62" s="140" t="s">
        <v>1292</v>
      </c>
      <c r="C62" s="140"/>
      <c r="D62" s="141" t="s">
        <v>1255</v>
      </c>
      <c r="E62" s="141"/>
      <c r="F62" s="141"/>
      <c r="G62" s="141"/>
      <c r="H62" s="141"/>
      <c r="I62" s="141"/>
      <c r="J62" s="141"/>
      <c r="K62" s="92" t="s">
        <v>2144</v>
      </c>
    </row>
    <row r="63" spans="1:14" s="1" customFormat="1" ht="14">
      <c r="B63" s="142" t="s">
        <v>1258</v>
      </c>
      <c r="C63" s="142"/>
      <c r="D63" s="2" t="s">
        <v>1261</v>
      </c>
      <c r="E63" s="143" t="s">
        <v>1291</v>
      </c>
      <c r="F63" s="143"/>
      <c r="G63" s="143"/>
      <c r="H63" s="143"/>
      <c r="I63" s="143"/>
      <c r="J63" s="143"/>
      <c r="K63" s="120"/>
      <c r="L63" s="4"/>
      <c r="M63" s="4"/>
    </row>
    <row r="64" spans="1:14" s="5" customFormat="1" ht="18.75" customHeight="1">
      <c r="B64" s="6" t="s">
        <v>2181</v>
      </c>
      <c r="C64" s="119"/>
      <c r="D64" s="143" t="s">
        <v>1257</v>
      </c>
      <c r="E64" s="143"/>
      <c r="F64" s="143"/>
      <c r="G64" s="143"/>
      <c r="H64" s="143"/>
      <c r="I64" s="143"/>
      <c r="J64" s="143"/>
      <c r="K64" s="3"/>
      <c r="L64" s="3"/>
      <c r="M64" s="3"/>
    </row>
    <row r="65" spans="1:14" s="5" customFormat="1" ht="18.75" customHeight="1">
      <c r="A65" s="144" t="s">
        <v>2182</v>
      </c>
      <c r="B65" s="144"/>
      <c r="C65" s="144"/>
      <c r="D65" s="144"/>
      <c r="E65" s="144"/>
      <c r="F65" s="144"/>
      <c r="G65" s="144"/>
      <c r="H65" s="144"/>
      <c r="I65" s="144"/>
      <c r="J65" s="144"/>
      <c r="K65" s="3"/>
      <c r="L65" s="3"/>
      <c r="M65" s="3"/>
    </row>
    <row r="66" spans="1:14" ht="3.75" customHeight="1"/>
    <row r="67" spans="1:14" ht="15" customHeight="1">
      <c r="A67" s="127" t="s">
        <v>0</v>
      </c>
      <c r="B67" s="126" t="s">
        <v>7</v>
      </c>
      <c r="C67" s="138" t="s">
        <v>3</v>
      </c>
      <c r="D67" s="139" t="s">
        <v>4</v>
      </c>
      <c r="E67" s="126" t="s">
        <v>13</v>
      </c>
      <c r="F67" s="126" t="s">
        <v>14</v>
      </c>
      <c r="G67" s="126" t="s">
        <v>8</v>
      </c>
      <c r="H67" s="126" t="s">
        <v>9</v>
      </c>
      <c r="I67" s="128" t="s">
        <v>6</v>
      </c>
      <c r="J67" s="128"/>
      <c r="K67" s="129" t="s">
        <v>10</v>
      </c>
      <c r="L67" s="130"/>
      <c r="M67" s="131"/>
    </row>
    <row r="68" spans="1:14" ht="27" customHeight="1">
      <c r="A68" s="127"/>
      <c r="B68" s="127"/>
      <c r="C68" s="138"/>
      <c r="D68" s="139"/>
      <c r="E68" s="127"/>
      <c r="F68" s="127"/>
      <c r="G68" s="127"/>
      <c r="H68" s="127"/>
      <c r="I68" s="7" t="s">
        <v>11</v>
      </c>
      <c r="J68" s="7" t="s">
        <v>12</v>
      </c>
      <c r="K68" s="132"/>
      <c r="L68" s="133"/>
      <c r="M68" s="134"/>
    </row>
    <row r="69" spans="1:14" ht="19.5" customHeight="1">
      <c r="A69" s="8">
        <v>1</v>
      </c>
      <c r="B69" s="15">
        <v>27213702965</v>
      </c>
      <c r="C69" s="9" t="s">
        <v>1369</v>
      </c>
      <c r="D69" s="10" t="s">
        <v>1370</v>
      </c>
      <c r="E69" s="16" t="s">
        <v>1298</v>
      </c>
      <c r="F69" s="16" t="s">
        <v>1298</v>
      </c>
      <c r="G69" s="11"/>
      <c r="H69" s="12"/>
      <c r="I69" s="12"/>
      <c r="J69" s="12"/>
      <c r="K69" s="135">
        <v>0</v>
      </c>
      <c r="L69" s="136"/>
      <c r="M69" s="137"/>
      <c r="N69" t="s">
        <v>2183</v>
      </c>
    </row>
    <row r="70" spans="1:14" ht="19.5" customHeight="1">
      <c r="A70" s="8">
        <v>2</v>
      </c>
      <c r="B70" s="15">
        <v>25211203024</v>
      </c>
      <c r="C70" s="9" t="s">
        <v>1371</v>
      </c>
      <c r="D70" s="10" t="s">
        <v>1370</v>
      </c>
      <c r="E70" s="16" t="s">
        <v>1372</v>
      </c>
      <c r="F70" s="16" t="s">
        <v>1372</v>
      </c>
      <c r="G70" s="11"/>
      <c r="H70" s="12"/>
      <c r="I70" s="12"/>
      <c r="J70" s="12"/>
      <c r="K70" s="123">
        <v>0</v>
      </c>
      <c r="L70" s="124"/>
      <c r="M70" s="125"/>
      <c r="N70" t="s">
        <v>2183</v>
      </c>
    </row>
    <row r="71" spans="1:14" ht="19.5" customHeight="1">
      <c r="A71" s="8">
        <v>3</v>
      </c>
      <c r="B71" s="15">
        <v>27201234613</v>
      </c>
      <c r="C71" s="9" t="s">
        <v>1373</v>
      </c>
      <c r="D71" s="10" t="s">
        <v>1374</v>
      </c>
      <c r="E71" s="16" t="s">
        <v>1300</v>
      </c>
      <c r="F71" s="16" t="s">
        <v>1300</v>
      </c>
      <c r="G71" s="11"/>
      <c r="H71" s="12"/>
      <c r="I71" s="12"/>
      <c r="J71" s="12"/>
      <c r="K71" s="123">
        <v>0</v>
      </c>
      <c r="L71" s="124"/>
      <c r="M71" s="125"/>
      <c r="N71" t="s">
        <v>2183</v>
      </c>
    </row>
    <row r="72" spans="1:14" ht="19.5" customHeight="1">
      <c r="A72" s="8">
        <v>4</v>
      </c>
      <c r="B72" s="15">
        <v>27211244917</v>
      </c>
      <c r="C72" s="9" t="s">
        <v>1303</v>
      </c>
      <c r="D72" s="10" t="s">
        <v>1375</v>
      </c>
      <c r="E72" s="16" t="s">
        <v>1300</v>
      </c>
      <c r="F72" s="16" t="s">
        <v>1300</v>
      </c>
      <c r="G72" s="11"/>
      <c r="H72" s="12"/>
      <c r="I72" s="12"/>
      <c r="J72" s="12"/>
      <c r="K72" s="123">
        <v>0</v>
      </c>
      <c r="L72" s="124"/>
      <c r="M72" s="125"/>
      <c r="N72" t="s">
        <v>2183</v>
      </c>
    </row>
    <row r="73" spans="1:14" ht="19.5" customHeight="1">
      <c r="A73" s="8">
        <v>5</v>
      </c>
      <c r="B73" s="15">
        <v>24211205304</v>
      </c>
      <c r="C73" s="9" t="s">
        <v>1376</v>
      </c>
      <c r="D73" s="10" t="s">
        <v>1375</v>
      </c>
      <c r="E73" s="16" t="s">
        <v>1377</v>
      </c>
      <c r="F73" s="16" t="s">
        <v>1377</v>
      </c>
      <c r="G73" s="11"/>
      <c r="H73" s="12"/>
      <c r="I73" s="12"/>
      <c r="J73" s="12"/>
      <c r="K73" s="123">
        <v>0</v>
      </c>
      <c r="L73" s="124"/>
      <c r="M73" s="125"/>
      <c r="N73" t="s">
        <v>2183</v>
      </c>
    </row>
    <row r="74" spans="1:14" ht="19.5" customHeight="1">
      <c r="A74" s="8">
        <v>6</v>
      </c>
      <c r="B74" s="15">
        <v>26211229559</v>
      </c>
      <c r="C74" s="9" t="s">
        <v>1378</v>
      </c>
      <c r="D74" s="10" t="s">
        <v>1375</v>
      </c>
      <c r="E74" s="16" t="s">
        <v>1379</v>
      </c>
      <c r="F74" s="16" t="s">
        <v>1379</v>
      </c>
      <c r="G74" s="11"/>
      <c r="H74" s="12"/>
      <c r="I74" s="12"/>
      <c r="J74" s="12"/>
      <c r="K74" s="123">
        <v>0</v>
      </c>
      <c r="L74" s="124"/>
      <c r="M74" s="125"/>
      <c r="N74" t="s">
        <v>2183</v>
      </c>
    </row>
    <row r="75" spans="1:14" ht="19.5" customHeight="1">
      <c r="A75" s="8">
        <v>7</v>
      </c>
      <c r="B75" s="15">
        <v>27211201195</v>
      </c>
      <c r="C75" s="9" t="s">
        <v>1380</v>
      </c>
      <c r="D75" s="10" t="s">
        <v>1381</v>
      </c>
      <c r="E75" s="16" t="s">
        <v>1300</v>
      </c>
      <c r="F75" s="16" t="s">
        <v>1300</v>
      </c>
      <c r="G75" s="11"/>
      <c r="H75" s="12"/>
      <c r="I75" s="12"/>
      <c r="J75" s="12"/>
      <c r="K75" s="123">
        <v>0</v>
      </c>
      <c r="L75" s="124"/>
      <c r="M75" s="125"/>
      <c r="N75" t="s">
        <v>2183</v>
      </c>
    </row>
    <row r="76" spans="1:14" ht="19.5" customHeight="1">
      <c r="A76" s="8">
        <v>8</v>
      </c>
      <c r="B76" s="15">
        <v>27211247805</v>
      </c>
      <c r="C76" s="9" t="s">
        <v>1382</v>
      </c>
      <c r="D76" s="10" t="s">
        <v>1381</v>
      </c>
      <c r="E76" s="16" t="s">
        <v>1302</v>
      </c>
      <c r="F76" s="16" t="s">
        <v>1302</v>
      </c>
      <c r="G76" s="11"/>
      <c r="H76" s="12"/>
      <c r="I76" s="12"/>
      <c r="J76" s="12"/>
      <c r="K76" s="123">
        <v>0</v>
      </c>
      <c r="L76" s="124"/>
      <c r="M76" s="125"/>
      <c r="N76" t="s">
        <v>2183</v>
      </c>
    </row>
    <row r="77" spans="1:14" ht="19.5" customHeight="1">
      <c r="A77" s="8">
        <v>9</v>
      </c>
      <c r="B77" s="15">
        <v>27212525948</v>
      </c>
      <c r="C77" s="9" t="s">
        <v>1383</v>
      </c>
      <c r="D77" s="10" t="s">
        <v>1381</v>
      </c>
      <c r="E77" s="16" t="s">
        <v>1300</v>
      </c>
      <c r="F77" s="16" t="s">
        <v>1300</v>
      </c>
      <c r="G77" s="11"/>
      <c r="H77" s="12"/>
      <c r="I77" s="12"/>
      <c r="J77" s="12"/>
      <c r="K77" s="123">
        <v>0</v>
      </c>
      <c r="L77" s="124"/>
      <c r="M77" s="125"/>
      <c r="N77" t="s">
        <v>2183</v>
      </c>
    </row>
    <row r="78" spans="1:14" ht="19.5" customHeight="1">
      <c r="A78" s="8">
        <v>10</v>
      </c>
      <c r="B78" s="15">
        <v>26211226701</v>
      </c>
      <c r="C78" s="9" t="s">
        <v>1384</v>
      </c>
      <c r="D78" s="10" t="s">
        <v>1385</v>
      </c>
      <c r="E78" s="16" t="s">
        <v>1386</v>
      </c>
      <c r="F78" s="16" t="s">
        <v>1386</v>
      </c>
      <c r="G78" s="11"/>
      <c r="H78" s="12"/>
      <c r="I78" s="12"/>
      <c r="J78" s="12"/>
      <c r="K78" s="123">
        <v>0</v>
      </c>
      <c r="L78" s="124"/>
      <c r="M78" s="125"/>
      <c r="N78" t="s">
        <v>2183</v>
      </c>
    </row>
    <row r="79" spans="1:14" ht="19.5" customHeight="1">
      <c r="A79" s="8">
        <v>11</v>
      </c>
      <c r="B79" s="15">
        <v>27208021855</v>
      </c>
      <c r="C79" s="9" t="s">
        <v>1387</v>
      </c>
      <c r="D79" s="10" t="s">
        <v>1385</v>
      </c>
      <c r="E79" s="16" t="s">
        <v>1388</v>
      </c>
      <c r="F79" s="16" t="s">
        <v>1388</v>
      </c>
      <c r="G79" s="11"/>
      <c r="H79" s="12"/>
      <c r="I79" s="12"/>
      <c r="J79" s="12"/>
      <c r="K79" s="123">
        <v>0</v>
      </c>
      <c r="L79" s="124"/>
      <c r="M79" s="125"/>
      <c r="N79" t="s">
        <v>2183</v>
      </c>
    </row>
    <row r="80" spans="1:14" ht="19.5" customHeight="1">
      <c r="A80" s="8">
        <v>12</v>
      </c>
      <c r="B80" s="15">
        <v>27202101890</v>
      </c>
      <c r="C80" s="9" t="s">
        <v>1389</v>
      </c>
      <c r="D80" s="10" t="s">
        <v>1390</v>
      </c>
      <c r="E80" s="16" t="s">
        <v>1345</v>
      </c>
      <c r="F80" s="16" t="s">
        <v>1345</v>
      </c>
      <c r="G80" s="11"/>
      <c r="H80" s="12"/>
      <c r="I80" s="12"/>
      <c r="J80" s="12"/>
      <c r="K80" s="123">
        <v>0</v>
      </c>
      <c r="L80" s="124"/>
      <c r="M80" s="125"/>
      <c r="N80" t="s">
        <v>2183</v>
      </c>
    </row>
    <row r="81" spans="1:14" ht="19.5" customHeight="1">
      <c r="A81" s="8">
        <v>13</v>
      </c>
      <c r="B81" s="15">
        <v>28206651379</v>
      </c>
      <c r="C81" s="9" t="s">
        <v>1391</v>
      </c>
      <c r="D81" s="10" t="s">
        <v>1390</v>
      </c>
      <c r="E81" s="16" t="s">
        <v>1392</v>
      </c>
      <c r="F81" s="16" t="s">
        <v>1392</v>
      </c>
      <c r="G81" s="11"/>
      <c r="H81" s="12"/>
      <c r="I81" s="12"/>
      <c r="J81" s="12"/>
      <c r="K81" s="123">
        <v>0</v>
      </c>
      <c r="L81" s="124"/>
      <c r="M81" s="125"/>
      <c r="N81" t="s">
        <v>2183</v>
      </c>
    </row>
    <row r="82" spans="1:14" ht="19.5" customHeight="1">
      <c r="A82" s="8">
        <v>14</v>
      </c>
      <c r="B82" s="15">
        <v>27201448137</v>
      </c>
      <c r="C82" s="9" t="s">
        <v>1393</v>
      </c>
      <c r="D82" s="10" t="s">
        <v>1390</v>
      </c>
      <c r="E82" s="16" t="s">
        <v>1394</v>
      </c>
      <c r="F82" s="16" t="s">
        <v>1394</v>
      </c>
      <c r="G82" s="11"/>
      <c r="H82" s="12"/>
      <c r="I82" s="12"/>
      <c r="J82" s="12"/>
      <c r="K82" s="123">
        <v>0</v>
      </c>
      <c r="L82" s="124"/>
      <c r="M82" s="125"/>
      <c r="N82" t="s">
        <v>2183</v>
      </c>
    </row>
    <row r="83" spans="1:14" ht="19.5" customHeight="1">
      <c r="A83" s="8">
        <v>15</v>
      </c>
      <c r="B83" s="15">
        <v>27211232467</v>
      </c>
      <c r="C83" s="9" t="s">
        <v>1395</v>
      </c>
      <c r="D83" s="10" t="s">
        <v>1396</v>
      </c>
      <c r="E83" s="16" t="s">
        <v>1300</v>
      </c>
      <c r="F83" s="16" t="s">
        <v>1300</v>
      </c>
      <c r="G83" s="11"/>
      <c r="H83" s="12"/>
      <c r="I83" s="12"/>
      <c r="J83" s="12"/>
      <c r="K83" s="123">
        <v>0</v>
      </c>
      <c r="L83" s="124"/>
      <c r="M83" s="125"/>
      <c r="N83" t="s">
        <v>2183</v>
      </c>
    </row>
    <row r="84" spans="1:14" ht="19.5" customHeight="1">
      <c r="A84" s="8">
        <v>16</v>
      </c>
      <c r="B84" s="15">
        <v>27211001984</v>
      </c>
      <c r="C84" s="9" t="s">
        <v>1397</v>
      </c>
      <c r="D84" s="10" t="s">
        <v>32</v>
      </c>
      <c r="E84" s="16" t="s">
        <v>1398</v>
      </c>
      <c r="F84" s="16" t="s">
        <v>1398</v>
      </c>
      <c r="G84" s="11"/>
      <c r="H84" s="12"/>
      <c r="I84" s="12"/>
      <c r="J84" s="12"/>
      <c r="K84" s="123">
        <v>0</v>
      </c>
      <c r="L84" s="124"/>
      <c r="M84" s="125"/>
      <c r="N84" t="s">
        <v>2183</v>
      </c>
    </row>
    <row r="85" spans="1:14" ht="19.5" customHeight="1">
      <c r="A85" s="8">
        <v>17</v>
      </c>
      <c r="B85" s="15">
        <v>27217144878</v>
      </c>
      <c r="C85" s="9" t="s">
        <v>1399</v>
      </c>
      <c r="D85" s="10" t="s">
        <v>1400</v>
      </c>
      <c r="E85" s="16" t="s">
        <v>1401</v>
      </c>
      <c r="F85" s="16" t="s">
        <v>1401</v>
      </c>
      <c r="G85" s="11"/>
      <c r="H85" s="12"/>
      <c r="I85" s="12"/>
      <c r="J85" s="12"/>
      <c r="K85" s="123">
        <v>0</v>
      </c>
      <c r="L85" s="124"/>
      <c r="M85" s="125"/>
      <c r="N85" t="s">
        <v>2183</v>
      </c>
    </row>
    <row r="86" spans="1:14" ht="19.5" customHeight="1">
      <c r="A86" s="8">
        <v>18</v>
      </c>
      <c r="B86" s="15">
        <v>27217152552</v>
      </c>
      <c r="C86" s="9" t="s">
        <v>1303</v>
      </c>
      <c r="D86" s="10" t="s">
        <v>1402</v>
      </c>
      <c r="E86" s="16" t="s">
        <v>1401</v>
      </c>
      <c r="F86" s="16" t="s">
        <v>1401</v>
      </c>
      <c r="G86" s="11"/>
      <c r="H86" s="12"/>
      <c r="I86" s="12"/>
      <c r="J86" s="12"/>
      <c r="K86" s="123">
        <v>0</v>
      </c>
      <c r="L86" s="124"/>
      <c r="M86" s="125"/>
      <c r="N86" t="s">
        <v>2183</v>
      </c>
    </row>
    <row r="87" spans="1:14" ht="19.5" customHeight="1">
      <c r="A87" s="8">
        <v>19</v>
      </c>
      <c r="B87" s="15">
        <v>27202201812</v>
      </c>
      <c r="C87" s="9" t="s">
        <v>1403</v>
      </c>
      <c r="D87" s="10" t="s">
        <v>1404</v>
      </c>
      <c r="E87" s="16" t="s">
        <v>1405</v>
      </c>
      <c r="F87" s="16" t="s">
        <v>1405</v>
      </c>
      <c r="G87" s="11"/>
      <c r="H87" s="12"/>
      <c r="I87" s="12"/>
      <c r="J87" s="12"/>
      <c r="K87" s="123">
        <v>0</v>
      </c>
      <c r="L87" s="124"/>
      <c r="M87" s="125"/>
      <c r="N87" t="s">
        <v>2183</v>
      </c>
    </row>
    <row r="88" spans="1:14" ht="19.5" customHeight="1">
      <c r="A88" s="8">
        <v>20</v>
      </c>
      <c r="B88" s="15">
        <v>27217133883</v>
      </c>
      <c r="C88" s="9" t="s">
        <v>1406</v>
      </c>
      <c r="D88" s="10" t="s">
        <v>1404</v>
      </c>
      <c r="E88" s="16" t="s">
        <v>1405</v>
      </c>
      <c r="F88" s="16" t="s">
        <v>1405</v>
      </c>
      <c r="G88" s="11"/>
      <c r="H88" s="12"/>
      <c r="I88" s="12"/>
      <c r="J88" s="12"/>
      <c r="K88" s="123">
        <v>0</v>
      </c>
      <c r="L88" s="124"/>
      <c r="M88" s="125"/>
      <c r="N88" t="s">
        <v>2183</v>
      </c>
    </row>
    <row r="89" spans="1:14">
      <c r="K89" s="121"/>
      <c r="L89" s="121" t="s">
        <v>2184</v>
      </c>
      <c r="M89" s="13" t="s">
        <v>2176</v>
      </c>
    </row>
    <row r="90" spans="1:14" s="1" customFormat="1" ht="14.25" customHeight="1">
      <c r="B90" s="140" t="s">
        <v>1292</v>
      </c>
      <c r="C90" s="140"/>
      <c r="D90" s="141" t="s">
        <v>1255</v>
      </c>
      <c r="E90" s="141"/>
      <c r="F90" s="141"/>
      <c r="G90" s="141"/>
      <c r="H90" s="141"/>
      <c r="I90" s="141"/>
      <c r="J90" s="141"/>
      <c r="K90" s="92" t="s">
        <v>2145</v>
      </c>
    </row>
    <row r="91" spans="1:14" s="1" customFormat="1" ht="14">
      <c r="B91" s="142" t="s">
        <v>1258</v>
      </c>
      <c r="C91" s="142"/>
      <c r="D91" s="2" t="s">
        <v>1262</v>
      </c>
      <c r="E91" s="143" t="s">
        <v>1291</v>
      </c>
      <c r="F91" s="143"/>
      <c r="G91" s="143"/>
      <c r="H91" s="143"/>
      <c r="I91" s="143"/>
      <c r="J91" s="143"/>
      <c r="K91" s="120"/>
      <c r="L91" s="4"/>
      <c r="M91" s="4"/>
    </row>
    <row r="92" spans="1:14" s="5" customFormat="1" ht="18.75" customHeight="1">
      <c r="B92" s="6" t="s">
        <v>2185</v>
      </c>
      <c r="C92" s="119"/>
      <c r="D92" s="143" t="s">
        <v>1257</v>
      </c>
      <c r="E92" s="143"/>
      <c r="F92" s="143"/>
      <c r="G92" s="143"/>
      <c r="H92" s="143"/>
      <c r="I92" s="143"/>
      <c r="J92" s="143"/>
      <c r="K92" s="3"/>
      <c r="L92" s="3"/>
      <c r="M92" s="3"/>
    </row>
    <row r="93" spans="1:14" s="5" customFormat="1" ht="18.75" customHeight="1">
      <c r="A93" s="144" t="s">
        <v>2186</v>
      </c>
      <c r="B93" s="144"/>
      <c r="C93" s="144"/>
      <c r="D93" s="144"/>
      <c r="E93" s="144"/>
      <c r="F93" s="144"/>
      <c r="G93" s="144"/>
      <c r="H93" s="144"/>
      <c r="I93" s="144"/>
      <c r="J93" s="144"/>
      <c r="K93" s="3"/>
      <c r="L93" s="3"/>
      <c r="M93" s="3"/>
    </row>
    <row r="94" spans="1:14" ht="3.75" customHeight="1"/>
    <row r="95" spans="1:14" ht="15" customHeight="1">
      <c r="A95" s="127" t="s">
        <v>0</v>
      </c>
      <c r="B95" s="126" t="s">
        <v>7</v>
      </c>
      <c r="C95" s="138" t="s">
        <v>3</v>
      </c>
      <c r="D95" s="139" t="s">
        <v>4</v>
      </c>
      <c r="E95" s="126" t="s">
        <v>13</v>
      </c>
      <c r="F95" s="126" t="s">
        <v>14</v>
      </c>
      <c r="G95" s="126" t="s">
        <v>8</v>
      </c>
      <c r="H95" s="126" t="s">
        <v>9</v>
      </c>
      <c r="I95" s="128" t="s">
        <v>6</v>
      </c>
      <c r="J95" s="128"/>
      <c r="K95" s="129" t="s">
        <v>10</v>
      </c>
      <c r="L95" s="130"/>
      <c r="M95" s="131"/>
    </row>
    <row r="96" spans="1:14" ht="27" customHeight="1">
      <c r="A96" s="127"/>
      <c r="B96" s="127"/>
      <c r="C96" s="138"/>
      <c r="D96" s="139"/>
      <c r="E96" s="127"/>
      <c r="F96" s="127"/>
      <c r="G96" s="127"/>
      <c r="H96" s="127"/>
      <c r="I96" s="7" t="s">
        <v>11</v>
      </c>
      <c r="J96" s="7" t="s">
        <v>12</v>
      </c>
      <c r="K96" s="132"/>
      <c r="L96" s="133"/>
      <c r="M96" s="134"/>
    </row>
    <row r="97" spans="1:14" ht="19.5" customHeight="1">
      <c r="A97" s="8">
        <v>1</v>
      </c>
      <c r="B97" s="15">
        <v>27202201976</v>
      </c>
      <c r="C97" s="9" t="s">
        <v>1407</v>
      </c>
      <c r="D97" s="10" t="s">
        <v>1408</v>
      </c>
      <c r="E97" s="16" t="s">
        <v>1405</v>
      </c>
      <c r="F97" s="16" t="s">
        <v>1405</v>
      </c>
      <c r="G97" s="11"/>
      <c r="H97" s="12"/>
      <c r="I97" s="12"/>
      <c r="J97" s="12"/>
      <c r="K97" s="135">
        <v>0</v>
      </c>
      <c r="L97" s="136"/>
      <c r="M97" s="137"/>
      <c r="N97" t="s">
        <v>2187</v>
      </c>
    </row>
    <row r="98" spans="1:14" ht="19.5" customHeight="1">
      <c r="A98" s="8">
        <v>2</v>
      </c>
      <c r="B98" s="15">
        <v>27202849423</v>
      </c>
      <c r="C98" s="9" t="s">
        <v>1409</v>
      </c>
      <c r="D98" s="10" t="s">
        <v>1408</v>
      </c>
      <c r="E98" s="16" t="s">
        <v>1410</v>
      </c>
      <c r="F98" s="16" t="s">
        <v>1410</v>
      </c>
      <c r="G98" s="11"/>
      <c r="H98" s="12"/>
      <c r="I98" s="12"/>
      <c r="J98" s="12"/>
      <c r="K98" s="123">
        <v>0</v>
      </c>
      <c r="L98" s="124"/>
      <c r="M98" s="125"/>
      <c r="N98" t="s">
        <v>2187</v>
      </c>
    </row>
    <row r="99" spans="1:14" ht="19.5" customHeight="1">
      <c r="A99" s="8">
        <v>3</v>
      </c>
      <c r="B99" s="15">
        <v>27218643934</v>
      </c>
      <c r="C99" s="9" t="s">
        <v>1411</v>
      </c>
      <c r="D99" s="10" t="s">
        <v>1408</v>
      </c>
      <c r="E99" s="16" t="s">
        <v>1412</v>
      </c>
      <c r="F99" s="16" t="s">
        <v>1412</v>
      </c>
      <c r="G99" s="11"/>
      <c r="H99" s="12"/>
      <c r="I99" s="12"/>
      <c r="J99" s="12"/>
      <c r="K99" s="123">
        <v>0</v>
      </c>
      <c r="L99" s="124"/>
      <c r="M99" s="125"/>
      <c r="N99" t="s">
        <v>2187</v>
      </c>
    </row>
    <row r="100" spans="1:14" ht="19.5" customHeight="1">
      <c r="A100" s="8">
        <v>4</v>
      </c>
      <c r="B100" s="15">
        <v>27211201322</v>
      </c>
      <c r="C100" s="9" t="s">
        <v>1413</v>
      </c>
      <c r="D100" s="10" t="s">
        <v>1414</v>
      </c>
      <c r="E100" s="16" t="s">
        <v>1300</v>
      </c>
      <c r="F100" s="16" t="s">
        <v>1300</v>
      </c>
      <c r="G100" s="11"/>
      <c r="H100" s="12"/>
      <c r="I100" s="12"/>
      <c r="J100" s="12"/>
      <c r="K100" s="123">
        <v>0</v>
      </c>
      <c r="L100" s="124"/>
      <c r="M100" s="125"/>
      <c r="N100" t="s">
        <v>2187</v>
      </c>
    </row>
    <row r="101" spans="1:14" ht="19.5" customHeight="1">
      <c r="A101" s="8">
        <v>5</v>
      </c>
      <c r="B101" s="15">
        <v>27214332397</v>
      </c>
      <c r="C101" s="9" t="s">
        <v>1415</v>
      </c>
      <c r="D101" s="10" t="s">
        <v>1416</v>
      </c>
      <c r="E101" s="16" t="s">
        <v>1323</v>
      </c>
      <c r="F101" s="16" t="s">
        <v>1323</v>
      </c>
      <c r="G101" s="11"/>
      <c r="H101" s="12"/>
      <c r="I101" s="12"/>
      <c r="J101" s="12"/>
      <c r="K101" s="123">
        <v>0</v>
      </c>
      <c r="L101" s="124"/>
      <c r="M101" s="125"/>
      <c r="N101" t="s">
        <v>2187</v>
      </c>
    </row>
    <row r="102" spans="1:14" ht="19.5" customHeight="1">
      <c r="A102" s="8">
        <v>6</v>
      </c>
      <c r="B102" s="15">
        <v>2320713726</v>
      </c>
      <c r="C102" s="9" t="s">
        <v>1347</v>
      </c>
      <c r="D102" s="10" t="s">
        <v>1417</v>
      </c>
      <c r="E102" s="16" t="s">
        <v>1418</v>
      </c>
      <c r="F102" s="16" t="s">
        <v>1418</v>
      </c>
      <c r="G102" s="11"/>
      <c r="H102" s="12"/>
      <c r="I102" s="12"/>
      <c r="J102" s="12"/>
      <c r="K102" s="123">
        <v>0</v>
      </c>
      <c r="L102" s="124"/>
      <c r="M102" s="125"/>
      <c r="N102" t="s">
        <v>2187</v>
      </c>
    </row>
    <row r="103" spans="1:14" ht="19.5" customHeight="1">
      <c r="A103" s="8">
        <v>7</v>
      </c>
      <c r="B103" s="15">
        <v>26201624513</v>
      </c>
      <c r="C103" s="9" t="s">
        <v>1419</v>
      </c>
      <c r="D103" s="10" t="s">
        <v>1417</v>
      </c>
      <c r="E103" s="16" t="s">
        <v>1420</v>
      </c>
      <c r="F103" s="16" t="s">
        <v>1420</v>
      </c>
      <c r="G103" s="11"/>
      <c r="H103" s="12"/>
      <c r="I103" s="12"/>
      <c r="J103" s="12"/>
      <c r="K103" s="123">
        <v>0</v>
      </c>
      <c r="L103" s="124"/>
      <c r="M103" s="125"/>
      <c r="N103" t="s">
        <v>2187</v>
      </c>
    </row>
    <row r="104" spans="1:14" ht="19.5" customHeight="1">
      <c r="A104" s="8">
        <v>8</v>
      </c>
      <c r="B104" s="15">
        <v>27202241435</v>
      </c>
      <c r="C104" s="9" t="s">
        <v>1421</v>
      </c>
      <c r="D104" s="10" t="s">
        <v>1417</v>
      </c>
      <c r="E104" s="16" t="s">
        <v>1304</v>
      </c>
      <c r="F104" s="16" t="s">
        <v>1304</v>
      </c>
      <c r="G104" s="11"/>
      <c r="H104" s="12"/>
      <c r="I104" s="12"/>
      <c r="J104" s="12"/>
      <c r="K104" s="123">
        <v>0</v>
      </c>
      <c r="L104" s="124"/>
      <c r="M104" s="125"/>
      <c r="N104" t="s">
        <v>2187</v>
      </c>
    </row>
    <row r="105" spans="1:14" ht="19.5" customHeight="1">
      <c r="A105" s="8">
        <v>9</v>
      </c>
      <c r="B105" s="15">
        <v>27203330003</v>
      </c>
      <c r="C105" s="9" t="s">
        <v>1422</v>
      </c>
      <c r="D105" s="10" t="s">
        <v>1417</v>
      </c>
      <c r="E105" s="16" t="s">
        <v>1329</v>
      </c>
      <c r="F105" s="16" t="s">
        <v>1329</v>
      </c>
      <c r="G105" s="11"/>
      <c r="H105" s="12"/>
      <c r="I105" s="12"/>
      <c r="J105" s="12"/>
      <c r="K105" s="123">
        <v>0</v>
      </c>
      <c r="L105" s="124"/>
      <c r="M105" s="125"/>
      <c r="N105" t="s">
        <v>2187</v>
      </c>
    </row>
    <row r="106" spans="1:14" ht="19.5" customHeight="1">
      <c r="A106" s="8">
        <v>10</v>
      </c>
      <c r="B106" s="15">
        <v>27211235444</v>
      </c>
      <c r="C106" s="9" t="s">
        <v>1423</v>
      </c>
      <c r="D106" s="10" t="s">
        <v>1424</v>
      </c>
      <c r="E106" s="16" t="s">
        <v>1302</v>
      </c>
      <c r="F106" s="16" t="s">
        <v>1302</v>
      </c>
      <c r="G106" s="11"/>
      <c r="H106" s="12"/>
      <c r="I106" s="12"/>
      <c r="J106" s="12"/>
      <c r="K106" s="123">
        <v>0</v>
      </c>
      <c r="L106" s="124"/>
      <c r="M106" s="125"/>
      <c r="N106" t="s">
        <v>2187</v>
      </c>
    </row>
    <row r="107" spans="1:14" ht="19.5" customHeight="1">
      <c r="A107" s="8">
        <v>11</v>
      </c>
      <c r="B107" s="15">
        <v>27214336149</v>
      </c>
      <c r="C107" s="9" t="s">
        <v>1373</v>
      </c>
      <c r="D107" s="10" t="s">
        <v>1424</v>
      </c>
      <c r="E107" s="16" t="s">
        <v>1323</v>
      </c>
      <c r="F107" s="16" t="s">
        <v>1323</v>
      </c>
      <c r="G107" s="11"/>
      <c r="H107" s="12"/>
      <c r="I107" s="12"/>
      <c r="J107" s="12"/>
      <c r="K107" s="123">
        <v>0</v>
      </c>
      <c r="L107" s="124"/>
      <c r="M107" s="125"/>
      <c r="N107" t="s">
        <v>2187</v>
      </c>
    </row>
    <row r="108" spans="1:14" ht="19.5" customHeight="1">
      <c r="A108" s="8">
        <v>12</v>
      </c>
      <c r="B108" s="15">
        <v>27211231096</v>
      </c>
      <c r="C108" s="9" t="s">
        <v>1425</v>
      </c>
      <c r="D108" s="10" t="s">
        <v>1424</v>
      </c>
      <c r="E108" s="16" t="s">
        <v>1302</v>
      </c>
      <c r="F108" s="16" t="s">
        <v>1302</v>
      </c>
      <c r="G108" s="11"/>
      <c r="H108" s="12"/>
      <c r="I108" s="12"/>
      <c r="J108" s="12"/>
      <c r="K108" s="123">
        <v>0</v>
      </c>
      <c r="L108" s="124"/>
      <c r="M108" s="125"/>
      <c r="N108" t="s">
        <v>2187</v>
      </c>
    </row>
    <row r="109" spans="1:14" ht="19.5" customHeight="1">
      <c r="A109" s="8">
        <v>13</v>
      </c>
      <c r="B109" s="15">
        <v>26217229790</v>
      </c>
      <c r="C109" s="9" t="s">
        <v>1426</v>
      </c>
      <c r="D109" s="10" t="s">
        <v>1424</v>
      </c>
      <c r="E109" s="16" t="s">
        <v>1427</v>
      </c>
      <c r="F109" s="16" t="s">
        <v>1427</v>
      </c>
      <c r="G109" s="11"/>
      <c r="H109" s="12"/>
      <c r="I109" s="12"/>
      <c r="J109" s="12"/>
      <c r="K109" s="123">
        <v>0</v>
      </c>
      <c r="L109" s="124"/>
      <c r="M109" s="125"/>
      <c r="N109" t="s">
        <v>2187</v>
      </c>
    </row>
    <row r="110" spans="1:14" ht="19.5" customHeight="1">
      <c r="A110" s="8">
        <v>14</v>
      </c>
      <c r="B110" s="15">
        <v>27211201292</v>
      </c>
      <c r="C110" s="9" t="s">
        <v>1428</v>
      </c>
      <c r="D110" s="10" t="s">
        <v>1424</v>
      </c>
      <c r="E110" s="16" t="s">
        <v>1300</v>
      </c>
      <c r="F110" s="16" t="s">
        <v>1300</v>
      </c>
      <c r="G110" s="11"/>
      <c r="H110" s="12"/>
      <c r="I110" s="12"/>
      <c r="J110" s="12"/>
      <c r="K110" s="123">
        <v>0</v>
      </c>
      <c r="L110" s="124"/>
      <c r="M110" s="125"/>
      <c r="N110" t="s">
        <v>2187</v>
      </c>
    </row>
    <row r="111" spans="1:14" ht="19.5" customHeight="1">
      <c r="A111" s="8">
        <v>15</v>
      </c>
      <c r="B111" s="15">
        <v>27217838037</v>
      </c>
      <c r="C111" s="9" t="s">
        <v>1429</v>
      </c>
      <c r="D111" s="10" t="s">
        <v>1424</v>
      </c>
      <c r="E111" s="16" t="s">
        <v>1300</v>
      </c>
      <c r="F111" s="16" t="s">
        <v>1300</v>
      </c>
      <c r="G111" s="11"/>
      <c r="H111" s="12"/>
      <c r="I111" s="12"/>
      <c r="J111" s="12"/>
      <c r="K111" s="123">
        <v>0</v>
      </c>
      <c r="L111" s="124"/>
      <c r="M111" s="125"/>
      <c r="N111" t="s">
        <v>2187</v>
      </c>
    </row>
    <row r="112" spans="1:14" ht="19.5" customHeight="1">
      <c r="A112" s="8">
        <v>16</v>
      </c>
      <c r="B112" s="15">
        <v>23214110955</v>
      </c>
      <c r="C112" s="9" t="s">
        <v>1430</v>
      </c>
      <c r="D112" s="10" t="s">
        <v>1424</v>
      </c>
      <c r="E112" s="16" t="s">
        <v>1431</v>
      </c>
      <c r="F112" s="16" t="s">
        <v>1431</v>
      </c>
      <c r="G112" s="11"/>
      <c r="H112" s="12"/>
      <c r="I112" s="12"/>
      <c r="J112" s="12"/>
      <c r="K112" s="123">
        <v>0</v>
      </c>
      <c r="L112" s="124"/>
      <c r="M112" s="125"/>
      <c r="N112" t="s">
        <v>2187</v>
      </c>
    </row>
    <row r="113" spans="1:14" ht="19.5" customHeight="1">
      <c r="A113" s="8">
        <v>17</v>
      </c>
      <c r="B113" s="15">
        <v>27211240679</v>
      </c>
      <c r="C113" s="9" t="s">
        <v>1432</v>
      </c>
      <c r="D113" s="10" t="s">
        <v>1424</v>
      </c>
      <c r="E113" s="16" t="s">
        <v>1300</v>
      </c>
      <c r="F113" s="16" t="s">
        <v>1300</v>
      </c>
      <c r="G113" s="11"/>
      <c r="H113" s="12"/>
      <c r="I113" s="12"/>
      <c r="J113" s="12"/>
      <c r="K113" s="123">
        <v>0</v>
      </c>
      <c r="L113" s="124"/>
      <c r="M113" s="125"/>
      <c r="N113" t="s">
        <v>2187</v>
      </c>
    </row>
    <row r="114" spans="1:14" ht="19.5" customHeight="1">
      <c r="A114" s="8">
        <v>18</v>
      </c>
      <c r="B114" s="15">
        <v>25211204218</v>
      </c>
      <c r="C114" s="9" t="s">
        <v>1433</v>
      </c>
      <c r="D114" s="10" t="s">
        <v>1424</v>
      </c>
      <c r="E114" s="16" t="s">
        <v>1434</v>
      </c>
      <c r="F114" s="16" t="s">
        <v>1434</v>
      </c>
      <c r="G114" s="11"/>
      <c r="H114" s="12"/>
      <c r="I114" s="12"/>
      <c r="J114" s="12"/>
      <c r="K114" s="123">
        <v>0</v>
      </c>
      <c r="L114" s="124"/>
      <c r="M114" s="125"/>
      <c r="N114" t="s">
        <v>2187</v>
      </c>
    </row>
    <row r="115" spans="1:14" ht="19.5" customHeight="1">
      <c r="A115" s="8">
        <v>19</v>
      </c>
      <c r="B115" s="15">
        <v>24208600758</v>
      </c>
      <c r="C115" s="9" t="s">
        <v>1435</v>
      </c>
      <c r="D115" s="10" t="s">
        <v>1436</v>
      </c>
      <c r="E115" s="16" t="s">
        <v>1437</v>
      </c>
      <c r="F115" s="16" t="s">
        <v>1437</v>
      </c>
      <c r="G115" s="11"/>
      <c r="H115" s="12"/>
      <c r="I115" s="12"/>
      <c r="J115" s="12"/>
      <c r="K115" s="123">
        <v>0</v>
      </c>
      <c r="L115" s="124"/>
      <c r="M115" s="125"/>
      <c r="N115" t="s">
        <v>2187</v>
      </c>
    </row>
    <row r="116" spans="1:14" ht="19.5" customHeight="1">
      <c r="A116" s="8">
        <v>20</v>
      </c>
      <c r="B116" s="15">
        <v>25202101744</v>
      </c>
      <c r="C116" s="9" t="s">
        <v>1438</v>
      </c>
      <c r="D116" s="10" t="s">
        <v>1436</v>
      </c>
      <c r="E116" s="16" t="s">
        <v>1439</v>
      </c>
      <c r="F116" s="16" t="s">
        <v>1439</v>
      </c>
      <c r="G116" s="11"/>
      <c r="H116" s="12"/>
      <c r="I116" s="12"/>
      <c r="J116" s="12"/>
      <c r="K116" s="123">
        <v>0</v>
      </c>
      <c r="L116" s="124"/>
      <c r="M116" s="125"/>
      <c r="N116" t="s">
        <v>2187</v>
      </c>
    </row>
    <row r="117" spans="1:14">
      <c r="K117" s="121"/>
      <c r="L117" s="121" t="s">
        <v>2188</v>
      </c>
      <c r="M117" s="13" t="s">
        <v>2176</v>
      </c>
    </row>
    <row r="118" spans="1:14" s="1" customFormat="1" ht="14.25" customHeight="1">
      <c r="B118" s="140" t="s">
        <v>1292</v>
      </c>
      <c r="C118" s="140"/>
      <c r="D118" s="141" t="s">
        <v>1255</v>
      </c>
      <c r="E118" s="141"/>
      <c r="F118" s="141"/>
      <c r="G118" s="141"/>
      <c r="H118" s="141"/>
      <c r="I118" s="141"/>
      <c r="J118" s="141"/>
      <c r="K118" s="92" t="s">
        <v>2146</v>
      </c>
    </row>
    <row r="119" spans="1:14" s="1" customFormat="1" ht="14">
      <c r="B119" s="142" t="s">
        <v>1258</v>
      </c>
      <c r="C119" s="142"/>
      <c r="D119" s="2" t="s">
        <v>1263</v>
      </c>
      <c r="E119" s="143" t="s">
        <v>1291</v>
      </c>
      <c r="F119" s="143"/>
      <c r="G119" s="143"/>
      <c r="H119" s="143"/>
      <c r="I119" s="143"/>
      <c r="J119" s="143"/>
      <c r="K119" s="120"/>
      <c r="L119" s="4"/>
      <c r="M119" s="4"/>
    </row>
    <row r="120" spans="1:14" s="5" customFormat="1" ht="18.75" customHeight="1">
      <c r="B120" s="6" t="s">
        <v>2189</v>
      </c>
      <c r="C120" s="119"/>
      <c r="D120" s="143" t="s">
        <v>1257</v>
      </c>
      <c r="E120" s="143"/>
      <c r="F120" s="143"/>
      <c r="G120" s="143"/>
      <c r="H120" s="143"/>
      <c r="I120" s="143"/>
      <c r="J120" s="143"/>
      <c r="K120" s="3"/>
      <c r="L120" s="3"/>
      <c r="M120" s="3"/>
    </row>
    <row r="121" spans="1:14" s="5" customFormat="1" ht="18.75" customHeight="1">
      <c r="A121" s="144" t="s">
        <v>2190</v>
      </c>
      <c r="B121" s="144"/>
      <c r="C121" s="144"/>
      <c r="D121" s="144"/>
      <c r="E121" s="144"/>
      <c r="F121" s="144"/>
      <c r="G121" s="144"/>
      <c r="H121" s="144"/>
      <c r="I121" s="144"/>
      <c r="J121" s="144"/>
      <c r="K121" s="3"/>
      <c r="L121" s="3"/>
      <c r="M121" s="3"/>
    </row>
    <row r="122" spans="1:14" ht="3.75" customHeight="1"/>
    <row r="123" spans="1:14" ht="15" customHeight="1">
      <c r="A123" s="127" t="s">
        <v>0</v>
      </c>
      <c r="B123" s="126" t="s">
        <v>7</v>
      </c>
      <c r="C123" s="138" t="s">
        <v>3</v>
      </c>
      <c r="D123" s="139" t="s">
        <v>4</v>
      </c>
      <c r="E123" s="126" t="s">
        <v>13</v>
      </c>
      <c r="F123" s="126" t="s">
        <v>14</v>
      </c>
      <c r="G123" s="126" t="s">
        <v>8</v>
      </c>
      <c r="H123" s="126" t="s">
        <v>9</v>
      </c>
      <c r="I123" s="128" t="s">
        <v>6</v>
      </c>
      <c r="J123" s="128"/>
      <c r="K123" s="129" t="s">
        <v>10</v>
      </c>
      <c r="L123" s="130"/>
      <c r="M123" s="131"/>
    </row>
    <row r="124" spans="1:14" ht="27" customHeight="1">
      <c r="A124" s="127"/>
      <c r="B124" s="127"/>
      <c r="C124" s="138"/>
      <c r="D124" s="139"/>
      <c r="E124" s="127"/>
      <c r="F124" s="127"/>
      <c r="G124" s="127"/>
      <c r="H124" s="127"/>
      <c r="I124" s="7" t="s">
        <v>11</v>
      </c>
      <c r="J124" s="7" t="s">
        <v>12</v>
      </c>
      <c r="K124" s="132"/>
      <c r="L124" s="133"/>
      <c r="M124" s="134"/>
    </row>
    <row r="125" spans="1:14" ht="19.5" customHeight="1">
      <c r="A125" s="8">
        <v>1</v>
      </c>
      <c r="B125" s="15">
        <v>26217134781</v>
      </c>
      <c r="C125" s="9" t="s">
        <v>1435</v>
      </c>
      <c r="D125" s="10" t="s">
        <v>1436</v>
      </c>
      <c r="E125" s="16" t="s">
        <v>1440</v>
      </c>
      <c r="F125" s="16" t="s">
        <v>1440</v>
      </c>
      <c r="G125" s="11"/>
      <c r="H125" s="12"/>
      <c r="I125" s="12"/>
      <c r="J125" s="12"/>
      <c r="K125" s="135">
        <v>0</v>
      </c>
      <c r="L125" s="136"/>
      <c r="M125" s="137"/>
      <c r="N125" t="s">
        <v>2191</v>
      </c>
    </row>
    <row r="126" spans="1:14" ht="19.5" customHeight="1">
      <c r="A126" s="8">
        <v>2</v>
      </c>
      <c r="B126" s="15">
        <v>27202128805</v>
      </c>
      <c r="C126" s="9" t="s">
        <v>1441</v>
      </c>
      <c r="D126" s="10" t="s">
        <v>1436</v>
      </c>
      <c r="E126" s="16" t="s">
        <v>1345</v>
      </c>
      <c r="F126" s="16" t="s">
        <v>1345</v>
      </c>
      <c r="G126" s="11"/>
      <c r="H126" s="12"/>
      <c r="I126" s="12"/>
      <c r="J126" s="12"/>
      <c r="K126" s="123">
        <v>0</v>
      </c>
      <c r="L126" s="124"/>
      <c r="M126" s="125"/>
      <c r="N126" t="s">
        <v>2191</v>
      </c>
    </row>
    <row r="127" spans="1:14" ht="19.5" customHeight="1">
      <c r="A127" s="8">
        <v>3</v>
      </c>
      <c r="B127" s="15">
        <v>27202741574</v>
      </c>
      <c r="C127" s="9" t="s">
        <v>1442</v>
      </c>
      <c r="D127" s="10" t="s">
        <v>1436</v>
      </c>
      <c r="E127" s="16" t="s">
        <v>1443</v>
      </c>
      <c r="F127" s="16" t="s">
        <v>1443</v>
      </c>
      <c r="G127" s="11"/>
      <c r="H127" s="12"/>
      <c r="I127" s="12"/>
      <c r="J127" s="12"/>
      <c r="K127" s="123">
        <v>0</v>
      </c>
      <c r="L127" s="124"/>
      <c r="M127" s="125"/>
      <c r="N127" t="s">
        <v>2191</v>
      </c>
    </row>
    <row r="128" spans="1:14" ht="19.5" customHeight="1">
      <c r="A128" s="8">
        <v>4</v>
      </c>
      <c r="B128" s="15">
        <v>27203602312</v>
      </c>
      <c r="C128" s="9" t="s">
        <v>1444</v>
      </c>
      <c r="D128" s="10" t="s">
        <v>1436</v>
      </c>
      <c r="E128" s="16" t="s">
        <v>1445</v>
      </c>
      <c r="F128" s="16" t="s">
        <v>1445</v>
      </c>
      <c r="G128" s="11"/>
      <c r="H128" s="12"/>
      <c r="I128" s="12"/>
      <c r="J128" s="12"/>
      <c r="K128" s="123">
        <v>0</v>
      </c>
      <c r="L128" s="124"/>
      <c r="M128" s="125"/>
      <c r="N128" t="s">
        <v>2191</v>
      </c>
    </row>
    <row r="129" spans="1:14" ht="19.5" customHeight="1">
      <c r="A129" s="8">
        <v>5</v>
      </c>
      <c r="B129" s="15">
        <v>28204902737</v>
      </c>
      <c r="C129" s="9" t="s">
        <v>1444</v>
      </c>
      <c r="D129" s="10" t="s">
        <v>1436</v>
      </c>
      <c r="E129" s="16" t="s">
        <v>1325</v>
      </c>
      <c r="F129" s="16" t="s">
        <v>1325</v>
      </c>
      <c r="G129" s="11"/>
      <c r="H129" s="12"/>
      <c r="I129" s="12"/>
      <c r="J129" s="12"/>
      <c r="K129" s="123">
        <v>0</v>
      </c>
      <c r="L129" s="124"/>
      <c r="M129" s="125"/>
      <c r="N129" t="s">
        <v>2191</v>
      </c>
    </row>
    <row r="130" spans="1:14" ht="19.5" customHeight="1">
      <c r="A130" s="8">
        <v>6</v>
      </c>
      <c r="B130" s="15">
        <v>26202631145</v>
      </c>
      <c r="C130" s="9" t="s">
        <v>1446</v>
      </c>
      <c r="D130" s="10" t="s">
        <v>1436</v>
      </c>
      <c r="E130" s="16" t="s">
        <v>1313</v>
      </c>
      <c r="F130" s="16" t="s">
        <v>1313</v>
      </c>
      <c r="G130" s="11"/>
      <c r="H130" s="12"/>
      <c r="I130" s="12"/>
      <c r="J130" s="12"/>
      <c r="K130" s="123">
        <v>0</v>
      </c>
      <c r="L130" s="124"/>
      <c r="M130" s="125"/>
      <c r="N130" t="s">
        <v>2191</v>
      </c>
    </row>
    <row r="131" spans="1:14" ht="19.5" customHeight="1">
      <c r="A131" s="8">
        <v>7</v>
      </c>
      <c r="B131" s="15">
        <v>27201235390</v>
      </c>
      <c r="C131" s="9" t="s">
        <v>1441</v>
      </c>
      <c r="D131" s="10" t="s">
        <v>1436</v>
      </c>
      <c r="E131" s="16" t="s">
        <v>1302</v>
      </c>
      <c r="F131" s="16" t="s">
        <v>1302</v>
      </c>
      <c r="G131" s="11"/>
      <c r="H131" s="12"/>
      <c r="I131" s="12"/>
      <c r="J131" s="12"/>
      <c r="K131" s="123">
        <v>0</v>
      </c>
      <c r="L131" s="124"/>
      <c r="M131" s="125"/>
      <c r="N131" t="s">
        <v>2191</v>
      </c>
    </row>
    <row r="132" spans="1:14" ht="19.5" customHeight="1">
      <c r="A132" s="8">
        <v>8</v>
      </c>
      <c r="B132" s="15">
        <v>27203350005</v>
      </c>
      <c r="C132" s="9" t="s">
        <v>1447</v>
      </c>
      <c r="D132" s="10" t="s">
        <v>1436</v>
      </c>
      <c r="E132" s="16" t="s">
        <v>1329</v>
      </c>
      <c r="F132" s="16" t="s">
        <v>1329</v>
      </c>
      <c r="G132" s="11"/>
      <c r="H132" s="12"/>
      <c r="I132" s="12"/>
      <c r="J132" s="12"/>
      <c r="K132" s="123">
        <v>0</v>
      </c>
      <c r="L132" s="124"/>
      <c r="M132" s="125"/>
      <c r="N132" t="s">
        <v>2191</v>
      </c>
    </row>
    <row r="133" spans="1:14" ht="19.5" customHeight="1">
      <c r="A133" s="8">
        <v>9</v>
      </c>
      <c r="B133" s="15">
        <v>27211224864</v>
      </c>
      <c r="C133" s="9" t="s">
        <v>1373</v>
      </c>
      <c r="D133" s="10" t="s">
        <v>1448</v>
      </c>
      <c r="E133" s="16" t="s">
        <v>1300</v>
      </c>
      <c r="F133" s="16" t="s">
        <v>1300</v>
      </c>
      <c r="G133" s="11"/>
      <c r="H133" s="12"/>
      <c r="I133" s="12"/>
      <c r="J133" s="12"/>
      <c r="K133" s="123">
        <v>0</v>
      </c>
      <c r="L133" s="124"/>
      <c r="M133" s="125"/>
      <c r="N133" t="s">
        <v>2191</v>
      </c>
    </row>
    <row r="134" spans="1:14" ht="19.5" customHeight="1">
      <c r="A134" s="8">
        <v>10</v>
      </c>
      <c r="B134" s="15">
        <v>27213728635</v>
      </c>
      <c r="C134" s="9" t="s">
        <v>1449</v>
      </c>
      <c r="D134" s="10" t="s">
        <v>1450</v>
      </c>
      <c r="E134" s="16" t="s">
        <v>1298</v>
      </c>
      <c r="F134" s="16" t="s">
        <v>1298</v>
      </c>
      <c r="G134" s="11"/>
      <c r="H134" s="12"/>
      <c r="I134" s="12"/>
      <c r="J134" s="12"/>
      <c r="K134" s="123">
        <v>0</v>
      </c>
      <c r="L134" s="124"/>
      <c r="M134" s="125"/>
      <c r="N134" t="s">
        <v>2191</v>
      </c>
    </row>
    <row r="135" spans="1:14" ht="19.5" customHeight="1">
      <c r="A135" s="8">
        <v>11</v>
      </c>
      <c r="B135" s="15">
        <v>27211345200</v>
      </c>
      <c r="C135" s="9" t="s">
        <v>1376</v>
      </c>
      <c r="D135" s="10" t="s">
        <v>1450</v>
      </c>
      <c r="E135" s="16" t="s">
        <v>1320</v>
      </c>
      <c r="F135" s="16" t="s">
        <v>1320</v>
      </c>
      <c r="G135" s="11"/>
      <c r="H135" s="12"/>
      <c r="I135" s="12"/>
      <c r="J135" s="12"/>
      <c r="K135" s="123">
        <v>0</v>
      </c>
      <c r="L135" s="124"/>
      <c r="M135" s="125"/>
      <c r="N135" t="s">
        <v>2191</v>
      </c>
    </row>
    <row r="136" spans="1:14" ht="19.5" customHeight="1">
      <c r="A136" s="8">
        <v>12</v>
      </c>
      <c r="B136" s="15">
        <v>27217125794</v>
      </c>
      <c r="C136" s="9" t="s">
        <v>1451</v>
      </c>
      <c r="D136" s="10" t="s">
        <v>1450</v>
      </c>
      <c r="E136" s="16" t="s">
        <v>1401</v>
      </c>
      <c r="F136" s="16" t="s">
        <v>1401</v>
      </c>
      <c r="G136" s="11"/>
      <c r="H136" s="12"/>
      <c r="I136" s="12"/>
      <c r="J136" s="12"/>
      <c r="K136" s="123">
        <v>0</v>
      </c>
      <c r="L136" s="124"/>
      <c r="M136" s="125"/>
      <c r="N136" t="s">
        <v>2191</v>
      </c>
    </row>
    <row r="137" spans="1:14" ht="19.5" customHeight="1">
      <c r="A137" s="8">
        <v>13</v>
      </c>
      <c r="B137" s="15">
        <v>27202145870</v>
      </c>
      <c r="C137" s="9" t="s">
        <v>1452</v>
      </c>
      <c r="D137" s="10" t="s">
        <v>1450</v>
      </c>
      <c r="E137" s="16" t="s">
        <v>1338</v>
      </c>
      <c r="F137" s="16" t="s">
        <v>1338</v>
      </c>
      <c r="G137" s="11"/>
      <c r="H137" s="12"/>
      <c r="I137" s="12"/>
      <c r="J137" s="12"/>
      <c r="K137" s="123">
        <v>0</v>
      </c>
      <c r="L137" s="124"/>
      <c r="M137" s="125"/>
      <c r="N137" t="s">
        <v>2191</v>
      </c>
    </row>
    <row r="138" spans="1:14" ht="19.5" customHeight="1">
      <c r="A138" s="8">
        <v>14</v>
      </c>
      <c r="B138" s="15">
        <v>27203350008</v>
      </c>
      <c r="C138" s="9" t="s">
        <v>1453</v>
      </c>
      <c r="D138" s="10" t="s">
        <v>1450</v>
      </c>
      <c r="E138" s="16" t="s">
        <v>1329</v>
      </c>
      <c r="F138" s="16" t="s">
        <v>1329</v>
      </c>
      <c r="G138" s="11"/>
      <c r="H138" s="12"/>
      <c r="I138" s="12"/>
      <c r="J138" s="12"/>
      <c r="K138" s="123">
        <v>0</v>
      </c>
      <c r="L138" s="124"/>
      <c r="M138" s="125"/>
      <c r="N138" t="s">
        <v>2191</v>
      </c>
    </row>
    <row r="139" spans="1:14" ht="19.5" customHeight="1">
      <c r="A139" s="8">
        <v>15</v>
      </c>
      <c r="B139" s="15">
        <v>2320120408</v>
      </c>
      <c r="C139" s="9" t="s">
        <v>1350</v>
      </c>
      <c r="D139" s="10" t="s">
        <v>1450</v>
      </c>
      <c r="E139" s="16" t="s">
        <v>1454</v>
      </c>
      <c r="F139" s="16" t="s">
        <v>1454</v>
      </c>
      <c r="G139" s="11"/>
      <c r="H139" s="12"/>
      <c r="I139" s="12"/>
      <c r="J139" s="12"/>
      <c r="K139" s="123">
        <v>0</v>
      </c>
      <c r="L139" s="124"/>
      <c r="M139" s="125"/>
      <c r="N139" t="s">
        <v>2191</v>
      </c>
    </row>
    <row r="140" spans="1:14" ht="19.5" customHeight="1">
      <c r="A140" s="8">
        <v>16</v>
      </c>
      <c r="B140" s="15">
        <v>27211242233</v>
      </c>
      <c r="C140" s="9" t="s">
        <v>1455</v>
      </c>
      <c r="D140" s="10" t="s">
        <v>1456</v>
      </c>
      <c r="E140" s="16" t="s">
        <v>1300</v>
      </c>
      <c r="F140" s="16" t="s">
        <v>1300</v>
      </c>
      <c r="G140" s="11"/>
      <c r="H140" s="12"/>
      <c r="I140" s="12"/>
      <c r="J140" s="12"/>
      <c r="K140" s="123">
        <v>0</v>
      </c>
      <c r="L140" s="124"/>
      <c r="M140" s="125"/>
      <c r="N140" t="s">
        <v>2191</v>
      </c>
    </row>
    <row r="141" spans="1:14" ht="19.5" customHeight="1">
      <c r="A141" s="8">
        <v>17</v>
      </c>
      <c r="B141" s="15">
        <v>27214302447</v>
      </c>
      <c r="C141" s="9" t="s">
        <v>1457</v>
      </c>
      <c r="D141" s="10" t="s">
        <v>1458</v>
      </c>
      <c r="E141" s="16" t="s">
        <v>1323</v>
      </c>
      <c r="F141" s="16" t="s">
        <v>1323</v>
      </c>
      <c r="G141" s="11"/>
      <c r="H141" s="12"/>
      <c r="I141" s="12"/>
      <c r="J141" s="12"/>
      <c r="K141" s="123">
        <v>0</v>
      </c>
      <c r="L141" s="124"/>
      <c r="M141" s="125"/>
      <c r="N141" t="s">
        <v>2191</v>
      </c>
    </row>
    <row r="142" spans="1:14" ht="19.5" customHeight="1">
      <c r="A142" s="8">
        <v>18</v>
      </c>
      <c r="B142" s="15">
        <v>27211125922</v>
      </c>
      <c r="C142" s="9" t="s">
        <v>1459</v>
      </c>
      <c r="D142" s="10" t="s">
        <v>1460</v>
      </c>
      <c r="E142" s="16" t="s">
        <v>1300</v>
      </c>
      <c r="F142" s="16" t="s">
        <v>1300</v>
      </c>
      <c r="G142" s="11"/>
      <c r="H142" s="12"/>
      <c r="I142" s="12"/>
      <c r="J142" s="12"/>
      <c r="K142" s="123">
        <v>0</v>
      </c>
      <c r="L142" s="124"/>
      <c r="M142" s="125"/>
      <c r="N142" t="s">
        <v>2191</v>
      </c>
    </row>
    <row r="143" spans="1:14" ht="19.5" customHeight="1">
      <c r="A143" s="8">
        <v>19</v>
      </c>
      <c r="B143" s="15">
        <v>27211202027</v>
      </c>
      <c r="C143" s="9" t="s">
        <v>1461</v>
      </c>
      <c r="D143" s="10" t="s">
        <v>1460</v>
      </c>
      <c r="E143" s="16" t="s">
        <v>1300</v>
      </c>
      <c r="F143" s="16" t="s">
        <v>1300</v>
      </c>
      <c r="G143" s="11"/>
      <c r="H143" s="12"/>
      <c r="I143" s="12"/>
      <c r="J143" s="12"/>
      <c r="K143" s="123">
        <v>0</v>
      </c>
      <c r="L143" s="124"/>
      <c r="M143" s="125"/>
      <c r="N143" t="s">
        <v>2191</v>
      </c>
    </row>
    <row r="144" spans="1:14" ht="19.5" customHeight="1">
      <c r="A144" s="8">
        <v>20</v>
      </c>
      <c r="B144" s="15">
        <v>27211238486</v>
      </c>
      <c r="C144" s="9" t="s">
        <v>1462</v>
      </c>
      <c r="D144" s="10" t="s">
        <v>1460</v>
      </c>
      <c r="E144" s="16" t="s">
        <v>1300</v>
      </c>
      <c r="F144" s="16" t="s">
        <v>1300</v>
      </c>
      <c r="G144" s="11"/>
      <c r="H144" s="12"/>
      <c r="I144" s="12"/>
      <c r="J144" s="12"/>
      <c r="K144" s="123">
        <v>0</v>
      </c>
      <c r="L144" s="124"/>
      <c r="M144" s="125"/>
      <c r="N144" t="s">
        <v>2191</v>
      </c>
    </row>
    <row r="145" spans="1:14" ht="19.5" customHeight="1">
      <c r="A145" s="8">
        <v>21</v>
      </c>
      <c r="B145" s="15">
        <v>27211245293</v>
      </c>
      <c r="C145" s="9" t="s">
        <v>1463</v>
      </c>
      <c r="D145" s="10" t="s">
        <v>1460</v>
      </c>
      <c r="E145" s="16" t="s">
        <v>1300</v>
      </c>
      <c r="F145" s="16" t="s">
        <v>1300</v>
      </c>
      <c r="G145" s="11"/>
      <c r="H145" s="12"/>
      <c r="I145" s="12"/>
      <c r="J145" s="12"/>
      <c r="K145" s="123">
        <v>0</v>
      </c>
      <c r="L145" s="124"/>
      <c r="M145" s="125"/>
      <c r="N145" t="s">
        <v>2191</v>
      </c>
    </row>
    <row r="146" spans="1:14" ht="19.5" customHeight="1">
      <c r="A146" s="8">
        <v>22</v>
      </c>
      <c r="B146" s="15">
        <v>27211345400</v>
      </c>
      <c r="C146" s="9" t="s">
        <v>1464</v>
      </c>
      <c r="D146" s="10" t="s">
        <v>1460</v>
      </c>
      <c r="E146" s="16" t="s">
        <v>1320</v>
      </c>
      <c r="F146" s="16" t="s">
        <v>1320</v>
      </c>
      <c r="G146" s="11"/>
      <c r="H146" s="12"/>
      <c r="I146" s="12"/>
      <c r="J146" s="12"/>
      <c r="K146" s="123">
        <v>0</v>
      </c>
      <c r="L146" s="124"/>
      <c r="M146" s="125"/>
      <c r="N146" t="s">
        <v>2191</v>
      </c>
    </row>
    <row r="147" spans="1:14" ht="19.5" customHeight="1">
      <c r="A147" s="8">
        <v>23</v>
      </c>
      <c r="B147" s="15">
        <v>27212336205</v>
      </c>
      <c r="C147" s="9" t="s">
        <v>1465</v>
      </c>
      <c r="D147" s="10" t="s">
        <v>1460</v>
      </c>
      <c r="E147" s="16" t="s">
        <v>1466</v>
      </c>
      <c r="F147" s="16" t="s">
        <v>1466</v>
      </c>
      <c r="G147" s="11"/>
      <c r="H147" s="12"/>
      <c r="I147" s="12"/>
      <c r="J147" s="12"/>
      <c r="K147" s="123">
        <v>0</v>
      </c>
      <c r="L147" s="124"/>
      <c r="M147" s="125"/>
      <c r="N147" t="s">
        <v>2191</v>
      </c>
    </row>
    <row r="148" spans="1:14" ht="19.5" customHeight="1">
      <c r="A148" s="8">
        <v>24</v>
      </c>
      <c r="B148" s="15">
        <v>27213738601</v>
      </c>
      <c r="C148" s="9" t="s">
        <v>1467</v>
      </c>
      <c r="D148" s="10" t="s">
        <v>1460</v>
      </c>
      <c r="E148" s="16" t="s">
        <v>1298</v>
      </c>
      <c r="F148" s="16" t="s">
        <v>1298</v>
      </c>
      <c r="G148" s="11"/>
      <c r="H148" s="12"/>
      <c r="I148" s="12"/>
      <c r="J148" s="12"/>
      <c r="K148" s="123">
        <v>0</v>
      </c>
      <c r="L148" s="124"/>
      <c r="M148" s="125"/>
      <c r="N148" t="s">
        <v>2191</v>
      </c>
    </row>
    <row r="149" spans="1:14" ht="19.5" customHeight="1">
      <c r="A149" s="8">
        <v>25</v>
      </c>
      <c r="B149" s="15">
        <v>27217153254</v>
      </c>
      <c r="C149" s="9" t="s">
        <v>1468</v>
      </c>
      <c r="D149" s="10" t="s">
        <v>1460</v>
      </c>
      <c r="E149" s="16" t="s">
        <v>1469</v>
      </c>
      <c r="F149" s="16" t="s">
        <v>1469</v>
      </c>
      <c r="G149" s="11"/>
      <c r="H149" s="12"/>
      <c r="I149" s="12"/>
      <c r="J149" s="12"/>
      <c r="K149" s="123">
        <v>0</v>
      </c>
      <c r="L149" s="124"/>
      <c r="M149" s="125"/>
      <c r="N149" t="s">
        <v>2191</v>
      </c>
    </row>
    <row r="150" spans="1:14" ht="19.5" customHeight="1">
      <c r="A150" s="8">
        <v>26</v>
      </c>
      <c r="B150" s="15">
        <v>27211239129</v>
      </c>
      <c r="C150" s="9" t="s">
        <v>1357</v>
      </c>
      <c r="D150" s="10" t="s">
        <v>1460</v>
      </c>
      <c r="E150" s="16" t="s">
        <v>1300</v>
      </c>
      <c r="F150" s="16" t="s">
        <v>1300</v>
      </c>
      <c r="G150" s="11"/>
      <c r="H150" s="12"/>
      <c r="I150" s="12"/>
      <c r="J150" s="12"/>
      <c r="K150" s="123">
        <v>0</v>
      </c>
      <c r="L150" s="124"/>
      <c r="M150" s="125"/>
      <c r="N150" t="s">
        <v>2191</v>
      </c>
    </row>
    <row r="151" spans="1:14">
      <c r="K151" s="121"/>
      <c r="L151" s="121" t="s">
        <v>2192</v>
      </c>
      <c r="M151" s="13" t="s">
        <v>2176</v>
      </c>
    </row>
    <row r="152" spans="1:14" s="1" customFormat="1" ht="14.25" customHeight="1">
      <c r="B152" s="140" t="s">
        <v>1292</v>
      </c>
      <c r="C152" s="140"/>
      <c r="D152" s="141" t="s">
        <v>1255</v>
      </c>
      <c r="E152" s="141"/>
      <c r="F152" s="141"/>
      <c r="G152" s="141"/>
      <c r="H152" s="141"/>
      <c r="I152" s="141"/>
      <c r="J152" s="141"/>
      <c r="K152" s="92" t="s">
        <v>2147</v>
      </c>
    </row>
    <row r="153" spans="1:14" s="1" customFormat="1" ht="14">
      <c r="B153" s="142" t="s">
        <v>1258</v>
      </c>
      <c r="C153" s="142"/>
      <c r="D153" s="2" t="s">
        <v>1264</v>
      </c>
      <c r="E153" s="143" t="s">
        <v>1291</v>
      </c>
      <c r="F153" s="143"/>
      <c r="G153" s="143"/>
      <c r="H153" s="143"/>
      <c r="I153" s="143"/>
      <c r="J153" s="143"/>
      <c r="K153" s="120"/>
      <c r="L153" s="4"/>
      <c r="M153" s="4"/>
    </row>
    <row r="154" spans="1:14" s="5" customFormat="1" ht="18.75" customHeight="1">
      <c r="B154" s="6" t="s">
        <v>2193</v>
      </c>
      <c r="C154" s="119"/>
      <c r="D154" s="143" t="s">
        <v>1257</v>
      </c>
      <c r="E154" s="143"/>
      <c r="F154" s="143"/>
      <c r="G154" s="143"/>
      <c r="H154" s="143"/>
      <c r="I154" s="143"/>
      <c r="J154" s="143"/>
      <c r="K154" s="3"/>
      <c r="L154" s="3"/>
      <c r="M154" s="3"/>
    </row>
    <row r="155" spans="1:14" s="5" customFormat="1" ht="18.75" customHeight="1">
      <c r="A155" s="144" t="s">
        <v>2194</v>
      </c>
      <c r="B155" s="144"/>
      <c r="C155" s="144"/>
      <c r="D155" s="144"/>
      <c r="E155" s="144"/>
      <c r="F155" s="144"/>
      <c r="G155" s="144"/>
      <c r="H155" s="144"/>
      <c r="I155" s="144"/>
      <c r="J155" s="144"/>
      <c r="K155" s="3"/>
      <c r="L155" s="3"/>
      <c r="M155" s="3"/>
    </row>
    <row r="156" spans="1:14" ht="3.75" customHeight="1"/>
    <row r="157" spans="1:14" ht="15" customHeight="1">
      <c r="A157" s="127" t="s">
        <v>0</v>
      </c>
      <c r="B157" s="126" t="s">
        <v>7</v>
      </c>
      <c r="C157" s="138" t="s">
        <v>3</v>
      </c>
      <c r="D157" s="139" t="s">
        <v>4</v>
      </c>
      <c r="E157" s="126" t="s">
        <v>13</v>
      </c>
      <c r="F157" s="126" t="s">
        <v>14</v>
      </c>
      <c r="G157" s="126" t="s">
        <v>8</v>
      </c>
      <c r="H157" s="126" t="s">
        <v>9</v>
      </c>
      <c r="I157" s="128" t="s">
        <v>6</v>
      </c>
      <c r="J157" s="128"/>
      <c r="K157" s="129" t="s">
        <v>10</v>
      </c>
      <c r="L157" s="130"/>
      <c r="M157" s="131"/>
    </row>
    <row r="158" spans="1:14" ht="27" customHeight="1">
      <c r="A158" s="127"/>
      <c r="B158" s="127"/>
      <c r="C158" s="138"/>
      <c r="D158" s="139"/>
      <c r="E158" s="127"/>
      <c r="F158" s="127"/>
      <c r="G158" s="127"/>
      <c r="H158" s="127"/>
      <c r="I158" s="7" t="s">
        <v>11</v>
      </c>
      <c r="J158" s="7" t="s">
        <v>12</v>
      </c>
      <c r="K158" s="132"/>
      <c r="L158" s="133"/>
      <c r="M158" s="134"/>
    </row>
    <row r="159" spans="1:14" ht="19.5" customHeight="1">
      <c r="A159" s="8">
        <v>1</v>
      </c>
      <c r="B159" s="15">
        <v>26211232620</v>
      </c>
      <c r="C159" s="9" t="s">
        <v>1321</v>
      </c>
      <c r="D159" s="10" t="s">
        <v>1460</v>
      </c>
      <c r="E159" s="16" t="s">
        <v>1386</v>
      </c>
      <c r="F159" s="16" t="s">
        <v>1386</v>
      </c>
      <c r="G159" s="11"/>
      <c r="H159" s="12"/>
      <c r="I159" s="12"/>
      <c r="J159" s="12"/>
      <c r="K159" s="135">
        <v>0</v>
      </c>
      <c r="L159" s="136"/>
      <c r="M159" s="137"/>
      <c r="N159" t="s">
        <v>2195</v>
      </c>
    </row>
    <row r="160" spans="1:14" ht="19.5" customHeight="1">
      <c r="A160" s="8">
        <v>2</v>
      </c>
      <c r="B160" s="15">
        <v>27211229575</v>
      </c>
      <c r="C160" s="9" t="s">
        <v>1429</v>
      </c>
      <c r="D160" s="10" t="s">
        <v>1460</v>
      </c>
      <c r="E160" s="16" t="s">
        <v>1300</v>
      </c>
      <c r="F160" s="16" t="s">
        <v>1300</v>
      </c>
      <c r="G160" s="11"/>
      <c r="H160" s="12"/>
      <c r="I160" s="12"/>
      <c r="J160" s="12"/>
      <c r="K160" s="123">
        <v>0</v>
      </c>
      <c r="L160" s="124"/>
      <c r="M160" s="125"/>
      <c r="N160" t="s">
        <v>2195</v>
      </c>
    </row>
    <row r="161" spans="1:14" ht="19.5" customHeight="1">
      <c r="A161" s="8">
        <v>3</v>
      </c>
      <c r="B161" s="15">
        <v>25211211285</v>
      </c>
      <c r="C161" s="9" t="s">
        <v>1470</v>
      </c>
      <c r="D161" s="10" t="s">
        <v>1471</v>
      </c>
      <c r="E161" s="16" t="s">
        <v>1472</v>
      </c>
      <c r="F161" s="16" t="s">
        <v>1472</v>
      </c>
      <c r="G161" s="11"/>
      <c r="H161" s="12"/>
      <c r="I161" s="12"/>
      <c r="J161" s="12"/>
      <c r="K161" s="123">
        <v>0</v>
      </c>
      <c r="L161" s="124"/>
      <c r="M161" s="125"/>
      <c r="N161" t="s">
        <v>2195</v>
      </c>
    </row>
    <row r="162" spans="1:14" ht="19.5" customHeight="1">
      <c r="A162" s="8">
        <v>4</v>
      </c>
      <c r="B162" s="15">
        <v>23208612913</v>
      </c>
      <c r="C162" s="9" t="s">
        <v>1473</v>
      </c>
      <c r="D162" s="10" t="s">
        <v>1474</v>
      </c>
      <c r="E162" s="16" t="s">
        <v>1475</v>
      </c>
      <c r="F162" s="16" t="s">
        <v>1475</v>
      </c>
      <c r="G162" s="11"/>
      <c r="H162" s="12"/>
      <c r="I162" s="12"/>
      <c r="J162" s="12"/>
      <c r="K162" s="123">
        <v>0</v>
      </c>
      <c r="L162" s="124"/>
      <c r="M162" s="125"/>
      <c r="N162" t="s">
        <v>2195</v>
      </c>
    </row>
    <row r="163" spans="1:14" ht="19.5" customHeight="1">
      <c r="A163" s="8">
        <v>5</v>
      </c>
      <c r="B163" s="15">
        <v>27214345224</v>
      </c>
      <c r="C163" s="9" t="s">
        <v>1476</v>
      </c>
      <c r="D163" s="10" t="s">
        <v>1477</v>
      </c>
      <c r="E163" s="16" t="s">
        <v>1323</v>
      </c>
      <c r="F163" s="16" t="s">
        <v>1323</v>
      </c>
      <c r="G163" s="11"/>
      <c r="H163" s="12"/>
      <c r="I163" s="12"/>
      <c r="J163" s="12"/>
      <c r="K163" s="123">
        <v>0</v>
      </c>
      <c r="L163" s="124"/>
      <c r="M163" s="125"/>
      <c r="N163" t="s">
        <v>2195</v>
      </c>
    </row>
    <row r="164" spans="1:14" ht="19.5" customHeight="1">
      <c r="A164" s="8">
        <v>6</v>
      </c>
      <c r="B164" s="15">
        <v>26211335929</v>
      </c>
      <c r="C164" s="9" t="s">
        <v>1478</v>
      </c>
      <c r="D164" s="10" t="s">
        <v>1479</v>
      </c>
      <c r="E164" s="16" t="s">
        <v>1295</v>
      </c>
      <c r="F164" s="16" t="s">
        <v>1295</v>
      </c>
      <c r="G164" s="11"/>
      <c r="H164" s="12"/>
      <c r="I164" s="12"/>
      <c r="J164" s="12"/>
      <c r="K164" s="123">
        <v>0</v>
      </c>
      <c r="L164" s="124"/>
      <c r="M164" s="125"/>
      <c r="N164" t="s">
        <v>2195</v>
      </c>
    </row>
    <row r="165" spans="1:14" ht="19.5" customHeight="1">
      <c r="A165" s="8">
        <v>7</v>
      </c>
      <c r="B165" s="15">
        <v>27211353813</v>
      </c>
      <c r="C165" s="9" t="s">
        <v>1480</v>
      </c>
      <c r="D165" s="10" t="s">
        <v>1481</v>
      </c>
      <c r="E165" s="16" t="s">
        <v>1320</v>
      </c>
      <c r="F165" s="16" t="s">
        <v>1320</v>
      </c>
      <c r="G165" s="11"/>
      <c r="H165" s="12"/>
      <c r="I165" s="12"/>
      <c r="J165" s="12"/>
      <c r="K165" s="123">
        <v>0</v>
      </c>
      <c r="L165" s="124"/>
      <c r="M165" s="125"/>
      <c r="N165" t="s">
        <v>2195</v>
      </c>
    </row>
    <row r="166" spans="1:14" ht="19.5" customHeight="1">
      <c r="A166" s="8">
        <v>8</v>
      </c>
      <c r="B166" s="15">
        <v>27214342242</v>
      </c>
      <c r="C166" s="9" t="s">
        <v>1482</v>
      </c>
      <c r="D166" s="10" t="s">
        <v>1481</v>
      </c>
      <c r="E166" s="16" t="s">
        <v>1300</v>
      </c>
      <c r="F166" s="16" t="s">
        <v>1300</v>
      </c>
      <c r="G166" s="11"/>
      <c r="H166" s="12"/>
      <c r="I166" s="12"/>
      <c r="J166" s="12"/>
      <c r="K166" s="123">
        <v>0</v>
      </c>
      <c r="L166" s="124"/>
      <c r="M166" s="125"/>
      <c r="N166" t="s">
        <v>2195</v>
      </c>
    </row>
    <row r="167" spans="1:14" ht="19.5" customHeight="1">
      <c r="A167" s="8">
        <v>9</v>
      </c>
      <c r="B167" s="15">
        <v>27211200070</v>
      </c>
      <c r="C167" s="9" t="s">
        <v>1303</v>
      </c>
      <c r="D167" s="10" t="s">
        <v>1483</v>
      </c>
      <c r="E167" s="16" t="s">
        <v>1300</v>
      </c>
      <c r="F167" s="16" t="s">
        <v>1300</v>
      </c>
      <c r="G167" s="11"/>
      <c r="H167" s="12"/>
      <c r="I167" s="12"/>
      <c r="J167" s="12"/>
      <c r="K167" s="123">
        <v>0</v>
      </c>
      <c r="L167" s="124"/>
      <c r="M167" s="125"/>
      <c r="N167" t="s">
        <v>2195</v>
      </c>
    </row>
    <row r="168" spans="1:14" ht="19.5" customHeight="1">
      <c r="A168" s="8">
        <v>10</v>
      </c>
      <c r="B168" s="15">
        <v>27211101110</v>
      </c>
      <c r="C168" s="9" t="s">
        <v>1373</v>
      </c>
      <c r="D168" s="10" t="s">
        <v>1484</v>
      </c>
      <c r="E168" s="16" t="s">
        <v>1485</v>
      </c>
      <c r="F168" s="16" t="s">
        <v>1485</v>
      </c>
      <c r="G168" s="11"/>
      <c r="H168" s="12"/>
      <c r="I168" s="12"/>
      <c r="J168" s="12"/>
      <c r="K168" s="123">
        <v>0</v>
      </c>
      <c r="L168" s="124"/>
      <c r="M168" s="125"/>
      <c r="N168" t="s">
        <v>2195</v>
      </c>
    </row>
    <row r="169" spans="1:14" ht="19.5" customHeight="1">
      <c r="A169" s="8">
        <v>11</v>
      </c>
      <c r="B169" s="15">
        <v>27211234028</v>
      </c>
      <c r="C169" s="9" t="s">
        <v>1486</v>
      </c>
      <c r="D169" s="10" t="s">
        <v>1484</v>
      </c>
      <c r="E169" s="16" t="s">
        <v>1300</v>
      </c>
      <c r="F169" s="16" t="s">
        <v>1300</v>
      </c>
      <c r="G169" s="11"/>
      <c r="H169" s="12"/>
      <c r="I169" s="12"/>
      <c r="J169" s="12"/>
      <c r="K169" s="123">
        <v>0</v>
      </c>
      <c r="L169" s="124"/>
      <c r="M169" s="125"/>
      <c r="N169" t="s">
        <v>2195</v>
      </c>
    </row>
    <row r="170" spans="1:14" ht="19.5" customHeight="1">
      <c r="A170" s="8">
        <v>12</v>
      </c>
      <c r="B170" s="15">
        <v>27214326118</v>
      </c>
      <c r="C170" s="9" t="s">
        <v>1487</v>
      </c>
      <c r="D170" s="10" t="s">
        <v>1484</v>
      </c>
      <c r="E170" s="16" t="s">
        <v>1323</v>
      </c>
      <c r="F170" s="16" t="s">
        <v>1323</v>
      </c>
      <c r="G170" s="11"/>
      <c r="H170" s="12"/>
      <c r="I170" s="12"/>
      <c r="J170" s="12"/>
      <c r="K170" s="123">
        <v>0</v>
      </c>
      <c r="L170" s="124"/>
      <c r="M170" s="125"/>
      <c r="N170" t="s">
        <v>2195</v>
      </c>
    </row>
    <row r="171" spans="1:14" ht="19.5" customHeight="1">
      <c r="A171" s="8">
        <v>13</v>
      </c>
      <c r="B171" s="15">
        <v>27214752953</v>
      </c>
      <c r="C171" s="9" t="s">
        <v>1488</v>
      </c>
      <c r="D171" s="10" t="s">
        <v>1484</v>
      </c>
      <c r="E171" s="16" t="s">
        <v>1489</v>
      </c>
      <c r="F171" s="16" t="s">
        <v>1489</v>
      </c>
      <c r="G171" s="11"/>
      <c r="H171" s="12"/>
      <c r="I171" s="12"/>
      <c r="J171" s="12"/>
      <c r="K171" s="123">
        <v>0</v>
      </c>
      <c r="L171" s="124"/>
      <c r="M171" s="125"/>
      <c r="N171" t="s">
        <v>2195</v>
      </c>
    </row>
    <row r="172" spans="1:14" ht="19.5" customHeight="1">
      <c r="A172" s="8">
        <v>14</v>
      </c>
      <c r="B172" s="15">
        <v>2321714383</v>
      </c>
      <c r="C172" s="9" t="s">
        <v>1490</v>
      </c>
      <c r="D172" s="10" t="s">
        <v>1484</v>
      </c>
      <c r="E172" s="16" t="s">
        <v>1491</v>
      </c>
      <c r="F172" s="16" t="s">
        <v>1491</v>
      </c>
      <c r="G172" s="11"/>
      <c r="H172" s="12"/>
      <c r="I172" s="12"/>
      <c r="J172" s="12"/>
      <c r="K172" s="123">
        <v>0</v>
      </c>
      <c r="L172" s="124"/>
      <c r="M172" s="125"/>
      <c r="N172" t="s">
        <v>2195</v>
      </c>
    </row>
    <row r="173" spans="1:14" ht="19.5" customHeight="1">
      <c r="A173" s="8">
        <v>15</v>
      </c>
      <c r="B173" s="15">
        <v>26214321443</v>
      </c>
      <c r="C173" s="9" t="s">
        <v>1492</v>
      </c>
      <c r="D173" s="10" t="s">
        <v>1484</v>
      </c>
      <c r="E173" s="16" t="s">
        <v>1317</v>
      </c>
      <c r="F173" s="16" t="s">
        <v>1317</v>
      </c>
      <c r="G173" s="11"/>
      <c r="H173" s="12"/>
      <c r="I173" s="12"/>
      <c r="J173" s="12"/>
      <c r="K173" s="123">
        <v>0</v>
      </c>
      <c r="L173" s="124"/>
      <c r="M173" s="125"/>
      <c r="N173" t="s">
        <v>2195</v>
      </c>
    </row>
    <row r="174" spans="1:14" ht="19.5" customHeight="1">
      <c r="A174" s="8">
        <v>16</v>
      </c>
      <c r="B174" s="15">
        <v>27211220976</v>
      </c>
      <c r="C174" s="9" t="s">
        <v>1493</v>
      </c>
      <c r="D174" s="10" t="s">
        <v>1484</v>
      </c>
      <c r="E174" s="16" t="s">
        <v>1300</v>
      </c>
      <c r="F174" s="16" t="s">
        <v>1300</v>
      </c>
      <c r="G174" s="11"/>
      <c r="H174" s="12"/>
      <c r="I174" s="12"/>
      <c r="J174" s="12"/>
      <c r="K174" s="123">
        <v>0</v>
      </c>
      <c r="L174" s="124"/>
      <c r="M174" s="125"/>
      <c r="N174" t="s">
        <v>2195</v>
      </c>
    </row>
    <row r="175" spans="1:14" ht="19.5" customHeight="1">
      <c r="A175" s="8">
        <v>17</v>
      </c>
      <c r="B175" s="15">
        <v>2321660253</v>
      </c>
      <c r="C175" s="9" t="s">
        <v>1494</v>
      </c>
      <c r="D175" s="10" t="s">
        <v>1484</v>
      </c>
      <c r="E175" s="16" t="s">
        <v>1495</v>
      </c>
      <c r="F175" s="16" t="s">
        <v>1495</v>
      </c>
      <c r="G175" s="11"/>
      <c r="H175" s="12"/>
      <c r="I175" s="12"/>
      <c r="J175" s="12"/>
      <c r="K175" s="123">
        <v>0</v>
      </c>
      <c r="L175" s="124"/>
      <c r="M175" s="125"/>
      <c r="N175" t="s">
        <v>2195</v>
      </c>
    </row>
    <row r="176" spans="1:14" ht="19.5" customHeight="1">
      <c r="A176" s="8">
        <v>18</v>
      </c>
      <c r="B176" s="15">
        <v>26214300107</v>
      </c>
      <c r="C176" s="9" t="s">
        <v>1496</v>
      </c>
      <c r="D176" s="10" t="s">
        <v>1497</v>
      </c>
      <c r="E176" s="16" t="s">
        <v>1317</v>
      </c>
      <c r="F176" s="16" t="s">
        <v>1317</v>
      </c>
      <c r="G176" s="11"/>
      <c r="H176" s="12"/>
      <c r="I176" s="12"/>
      <c r="J176" s="12"/>
      <c r="K176" s="123">
        <v>0</v>
      </c>
      <c r="L176" s="124"/>
      <c r="M176" s="125"/>
      <c r="N176" t="s">
        <v>2195</v>
      </c>
    </row>
    <row r="177" spans="1:14" ht="19.5" customHeight="1">
      <c r="A177" s="8">
        <v>19</v>
      </c>
      <c r="B177" s="15">
        <v>27203350110</v>
      </c>
      <c r="C177" s="9" t="s">
        <v>1498</v>
      </c>
      <c r="D177" s="10" t="s">
        <v>1499</v>
      </c>
      <c r="E177" s="16" t="s">
        <v>1329</v>
      </c>
      <c r="F177" s="16" t="s">
        <v>1329</v>
      </c>
      <c r="G177" s="11"/>
      <c r="H177" s="12"/>
      <c r="I177" s="12"/>
      <c r="J177" s="12"/>
      <c r="K177" s="123">
        <v>0</v>
      </c>
      <c r="L177" s="124"/>
      <c r="M177" s="125"/>
      <c r="N177" t="s">
        <v>2195</v>
      </c>
    </row>
    <row r="178" spans="1:14" ht="19.5" customHeight="1">
      <c r="A178" s="8">
        <v>20</v>
      </c>
      <c r="B178" s="15">
        <v>26202936181</v>
      </c>
      <c r="C178" s="9" t="s">
        <v>1500</v>
      </c>
      <c r="D178" s="10" t="s">
        <v>1499</v>
      </c>
      <c r="E178" s="16" t="s">
        <v>1501</v>
      </c>
      <c r="F178" s="16" t="s">
        <v>1501</v>
      </c>
      <c r="G178" s="11"/>
      <c r="H178" s="12"/>
      <c r="I178" s="12"/>
      <c r="J178" s="12"/>
      <c r="K178" s="123">
        <v>0</v>
      </c>
      <c r="L178" s="124"/>
      <c r="M178" s="125"/>
      <c r="N178" t="s">
        <v>2195</v>
      </c>
    </row>
    <row r="179" spans="1:14">
      <c r="K179" s="121"/>
      <c r="L179" s="121" t="s">
        <v>2196</v>
      </c>
      <c r="M179" s="13" t="s">
        <v>2176</v>
      </c>
    </row>
    <row r="180" spans="1:14" s="1" customFormat="1" ht="14.25" customHeight="1">
      <c r="B180" s="140" t="s">
        <v>1292</v>
      </c>
      <c r="C180" s="140"/>
      <c r="D180" s="141" t="s">
        <v>1255</v>
      </c>
      <c r="E180" s="141"/>
      <c r="F180" s="141"/>
      <c r="G180" s="141"/>
      <c r="H180" s="141"/>
      <c r="I180" s="141"/>
      <c r="J180" s="141"/>
      <c r="K180" s="92" t="s">
        <v>2148</v>
      </c>
    </row>
    <row r="181" spans="1:14" s="1" customFormat="1" ht="14">
      <c r="B181" s="142" t="s">
        <v>1258</v>
      </c>
      <c r="C181" s="142"/>
      <c r="D181" s="2" t="s">
        <v>1265</v>
      </c>
      <c r="E181" s="143" t="s">
        <v>1291</v>
      </c>
      <c r="F181" s="143"/>
      <c r="G181" s="143"/>
      <c r="H181" s="143"/>
      <c r="I181" s="143"/>
      <c r="J181" s="143"/>
      <c r="K181" s="120"/>
      <c r="L181" s="4"/>
      <c r="M181" s="4"/>
    </row>
    <row r="182" spans="1:14" s="5" customFormat="1" ht="18.75" customHeight="1">
      <c r="B182" s="6" t="s">
        <v>2197</v>
      </c>
      <c r="C182" s="119"/>
      <c r="D182" s="143" t="s">
        <v>1257</v>
      </c>
      <c r="E182" s="143"/>
      <c r="F182" s="143"/>
      <c r="G182" s="143"/>
      <c r="H182" s="143"/>
      <c r="I182" s="143"/>
      <c r="J182" s="143"/>
      <c r="K182" s="3"/>
      <c r="L182" s="3"/>
      <c r="M182" s="3"/>
    </row>
    <row r="183" spans="1:14" s="5" customFormat="1" ht="18.75" customHeight="1">
      <c r="A183" s="144" t="s">
        <v>2198</v>
      </c>
      <c r="B183" s="144"/>
      <c r="C183" s="144"/>
      <c r="D183" s="144"/>
      <c r="E183" s="144"/>
      <c r="F183" s="144"/>
      <c r="G183" s="144"/>
      <c r="H183" s="144"/>
      <c r="I183" s="144"/>
      <c r="J183" s="144"/>
      <c r="K183" s="3"/>
      <c r="L183" s="3"/>
      <c r="M183" s="3"/>
    </row>
    <row r="184" spans="1:14" ht="3.75" customHeight="1"/>
    <row r="185" spans="1:14" ht="15" customHeight="1">
      <c r="A185" s="127" t="s">
        <v>0</v>
      </c>
      <c r="B185" s="126" t="s">
        <v>7</v>
      </c>
      <c r="C185" s="138" t="s">
        <v>3</v>
      </c>
      <c r="D185" s="139" t="s">
        <v>4</v>
      </c>
      <c r="E185" s="126" t="s">
        <v>13</v>
      </c>
      <c r="F185" s="126" t="s">
        <v>14</v>
      </c>
      <c r="G185" s="126" t="s">
        <v>8</v>
      </c>
      <c r="H185" s="126" t="s">
        <v>9</v>
      </c>
      <c r="I185" s="128" t="s">
        <v>6</v>
      </c>
      <c r="J185" s="128"/>
      <c r="K185" s="129" t="s">
        <v>10</v>
      </c>
      <c r="L185" s="130"/>
      <c r="M185" s="131"/>
    </row>
    <row r="186" spans="1:14" ht="27" customHeight="1">
      <c r="A186" s="127"/>
      <c r="B186" s="127"/>
      <c r="C186" s="138"/>
      <c r="D186" s="139"/>
      <c r="E186" s="127"/>
      <c r="F186" s="127"/>
      <c r="G186" s="127"/>
      <c r="H186" s="127"/>
      <c r="I186" s="7" t="s">
        <v>11</v>
      </c>
      <c r="J186" s="7" t="s">
        <v>12</v>
      </c>
      <c r="K186" s="132"/>
      <c r="L186" s="133"/>
      <c r="M186" s="134"/>
    </row>
    <row r="187" spans="1:14" ht="19.5" customHeight="1">
      <c r="A187" s="8">
        <v>1</v>
      </c>
      <c r="B187" s="15">
        <v>26203828720</v>
      </c>
      <c r="C187" s="9" t="s">
        <v>1502</v>
      </c>
      <c r="D187" s="10" t="s">
        <v>1499</v>
      </c>
      <c r="E187" s="16" t="s">
        <v>1503</v>
      </c>
      <c r="F187" s="16" t="s">
        <v>1503</v>
      </c>
      <c r="G187" s="11"/>
      <c r="H187" s="12"/>
      <c r="I187" s="12"/>
      <c r="J187" s="12"/>
      <c r="K187" s="135">
        <v>0</v>
      </c>
      <c r="L187" s="136"/>
      <c r="M187" s="137"/>
      <c r="N187" t="s">
        <v>2199</v>
      </c>
    </row>
    <row r="188" spans="1:14" ht="19.5" customHeight="1">
      <c r="A188" s="8">
        <v>2</v>
      </c>
      <c r="B188" s="15">
        <v>26212222771</v>
      </c>
      <c r="C188" s="9" t="s">
        <v>1504</v>
      </c>
      <c r="D188" s="10" t="s">
        <v>1505</v>
      </c>
      <c r="E188" s="16" t="s">
        <v>1420</v>
      </c>
      <c r="F188" s="16" t="s">
        <v>1420</v>
      </c>
      <c r="G188" s="11"/>
      <c r="H188" s="12"/>
      <c r="I188" s="12"/>
      <c r="J188" s="12"/>
      <c r="K188" s="123">
        <v>0</v>
      </c>
      <c r="L188" s="124"/>
      <c r="M188" s="125"/>
      <c r="N188" t="s">
        <v>2199</v>
      </c>
    </row>
    <row r="189" spans="1:14" ht="19.5" customHeight="1">
      <c r="A189" s="8">
        <v>3</v>
      </c>
      <c r="B189" s="15">
        <v>27207124538</v>
      </c>
      <c r="C189" s="9" t="s">
        <v>1506</v>
      </c>
      <c r="D189" s="10" t="s">
        <v>1505</v>
      </c>
      <c r="E189" s="16" t="s">
        <v>1401</v>
      </c>
      <c r="F189" s="16" t="s">
        <v>1401</v>
      </c>
      <c r="G189" s="11"/>
      <c r="H189" s="12"/>
      <c r="I189" s="12"/>
      <c r="J189" s="12"/>
      <c r="K189" s="123">
        <v>0</v>
      </c>
      <c r="L189" s="124"/>
      <c r="M189" s="125"/>
      <c r="N189" t="s">
        <v>2199</v>
      </c>
    </row>
    <row r="190" spans="1:14" ht="19.5" customHeight="1">
      <c r="A190" s="8">
        <v>4</v>
      </c>
      <c r="B190" s="15">
        <v>27202302505</v>
      </c>
      <c r="C190" s="9" t="s">
        <v>1507</v>
      </c>
      <c r="D190" s="10" t="s">
        <v>1505</v>
      </c>
      <c r="E190" s="16" t="s">
        <v>1466</v>
      </c>
      <c r="F190" s="16" t="s">
        <v>1466</v>
      </c>
      <c r="G190" s="11"/>
      <c r="H190" s="12"/>
      <c r="I190" s="12"/>
      <c r="J190" s="12"/>
      <c r="K190" s="123">
        <v>0</v>
      </c>
      <c r="L190" s="124"/>
      <c r="M190" s="125"/>
      <c r="N190" t="s">
        <v>2199</v>
      </c>
    </row>
    <row r="191" spans="1:14" ht="19.5" customHeight="1">
      <c r="A191" s="8">
        <v>5</v>
      </c>
      <c r="B191" s="15">
        <v>27203738174</v>
      </c>
      <c r="C191" s="9" t="s">
        <v>1508</v>
      </c>
      <c r="D191" s="10" t="s">
        <v>1505</v>
      </c>
      <c r="E191" s="16" t="s">
        <v>1298</v>
      </c>
      <c r="F191" s="16" t="s">
        <v>1298</v>
      </c>
      <c r="G191" s="11"/>
      <c r="H191" s="12"/>
      <c r="I191" s="12"/>
      <c r="J191" s="12"/>
      <c r="K191" s="123">
        <v>0</v>
      </c>
      <c r="L191" s="124"/>
      <c r="M191" s="125"/>
      <c r="N191" t="s">
        <v>2199</v>
      </c>
    </row>
    <row r="192" spans="1:14" ht="19.5" customHeight="1">
      <c r="A192" s="8">
        <v>6</v>
      </c>
      <c r="B192" s="15">
        <v>24207204193</v>
      </c>
      <c r="C192" s="9" t="s">
        <v>1509</v>
      </c>
      <c r="D192" s="10" t="s">
        <v>1510</v>
      </c>
      <c r="E192" s="16" t="s">
        <v>1511</v>
      </c>
      <c r="F192" s="16" t="s">
        <v>1511</v>
      </c>
      <c r="G192" s="11"/>
      <c r="H192" s="12"/>
      <c r="I192" s="12"/>
      <c r="J192" s="12"/>
      <c r="K192" s="123">
        <v>0</v>
      </c>
      <c r="L192" s="124"/>
      <c r="M192" s="125"/>
      <c r="N192" t="s">
        <v>2199</v>
      </c>
    </row>
    <row r="193" spans="1:14" ht="19.5" customHeight="1">
      <c r="A193" s="8">
        <v>7</v>
      </c>
      <c r="B193" s="15">
        <v>26212227521</v>
      </c>
      <c r="C193" s="9" t="s">
        <v>1512</v>
      </c>
      <c r="D193" s="10" t="s">
        <v>1513</v>
      </c>
      <c r="E193" s="16" t="s">
        <v>1420</v>
      </c>
      <c r="F193" s="16" t="s">
        <v>1420</v>
      </c>
      <c r="G193" s="11"/>
      <c r="H193" s="12"/>
      <c r="I193" s="12"/>
      <c r="J193" s="12"/>
      <c r="K193" s="123">
        <v>0</v>
      </c>
      <c r="L193" s="124"/>
      <c r="M193" s="125"/>
      <c r="N193" t="s">
        <v>2199</v>
      </c>
    </row>
    <row r="194" spans="1:14" ht="19.5" customHeight="1">
      <c r="A194" s="8">
        <v>8</v>
      </c>
      <c r="B194" s="15">
        <v>26204325824</v>
      </c>
      <c r="C194" s="9" t="s">
        <v>1514</v>
      </c>
      <c r="D194" s="10" t="s">
        <v>1515</v>
      </c>
      <c r="E194" s="16" t="s">
        <v>1317</v>
      </c>
      <c r="F194" s="16" t="s">
        <v>1317</v>
      </c>
      <c r="G194" s="11"/>
      <c r="H194" s="12"/>
      <c r="I194" s="12"/>
      <c r="J194" s="12"/>
      <c r="K194" s="123">
        <v>0</v>
      </c>
      <c r="L194" s="124"/>
      <c r="M194" s="125"/>
      <c r="N194" t="s">
        <v>2199</v>
      </c>
    </row>
    <row r="195" spans="1:14" ht="19.5" customHeight="1">
      <c r="A195" s="8">
        <v>9</v>
      </c>
      <c r="B195" s="15">
        <v>27203302735</v>
      </c>
      <c r="C195" s="9" t="s">
        <v>1516</v>
      </c>
      <c r="D195" s="10" t="s">
        <v>1515</v>
      </c>
      <c r="E195" s="16" t="s">
        <v>1443</v>
      </c>
      <c r="F195" s="16" t="s">
        <v>1443</v>
      </c>
      <c r="G195" s="11"/>
      <c r="H195" s="12"/>
      <c r="I195" s="12"/>
      <c r="J195" s="12"/>
      <c r="K195" s="123">
        <v>0</v>
      </c>
      <c r="L195" s="124"/>
      <c r="M195" s="125"/>
      <c r="N195" t="s">
        <v>2199</v>
      </c>
    </row>
    <row r="196" spans="1:14" ht="19.5" customHeight="1">
      <c r="A196" s="8">
        <v>10</v>
      </c>
      <c r="B196" s="15">
        <v>25211208311</v>
      </c>
      <c r="C196" s="9" t="s">
        <v>1433</v>
      </c>
      <c r="D196" s="10" t="s">
        <v>1517</v>
      </c>
      <c r="E196" s="16" t="s">
        <v>1420</v>
      </c>
      <c r="F196" s="16" t="s">
        <v>1420</v>
      </c>
      <c r="G196" s="11"/>
      <c r="H196" s="12"/>
      <c r="I196" s="12"/>
      <c r="J196" s="12"/>
      <c r="K196" s="123">
        <v>0</v>
      </c>
      <c r="L196" s="124"/>
      <c r="M196" s="125"/>
      <c r="N196" t="s">
        <v>2199</v>
      </c>
    </row>
    <row r="197" spans="1:14" ht="19.5" customHeight="1">
      <c r="A197" s="8">
        <v>11</v>
      </c>
      <c r="B197" s="15">
        <v>27214739155</v>
      </c>
      <c r="C197" s="9" t="s">
        <v>1518</v>
      </c>
      <c r="D197" s="10" t="s">
        <v>1517</v>
      </c>
      <c r="E197" s="16" t="s">
        <v>1466</v>
      </c>
      <c r="F197" s="16" t="s">
        <v>1466</v>
      </c>
      <c r="G197" s="11"/>
      <c r="H197" s="12"/>
      <c r="I197" s="12"/>
      <c r="J197" s="12"/>
      <c r="K197" s="123">
        <v>0</v>
      </c>
      <c r="L197" s="124"/>
      <c r="M197" s="125"/>
      <c r="N197" t="s">
        <v>2199</v>
      </c>
    </row>
    <row r="198" spans="1:14" ht="19.5" customHeight="1">
      <c r="A198" s="8">
        <v>12</v>
      </c>
      <c r="B198" s="15">
        <v>26211534912</v>
      </c>
      <c r="C198" s="9" t="s">
        <v>1519</v>
      </c>
      <c r="D198" s="10" t="s">
        <v>1520</v>
      </c>
      <c r="E198" s="16" t="s">
        <v>1521</v>
      </c>
      <c r="F198" s="16" t="s">
        <v>1521</v>
      </c>
      <c r="G198" s="11"/>
      <c r="H198" s="12"/>
      <c r="I198" s="12"/>
      <c r="J198" s="12"/>
      <c r="K198" s="123">
        <v>0</v>
      </c>
      <c r="L198" s="124"/>
      <c r="M198" s="125"/>
      <c r="N198" t="s">
        <v>2199</v>
      </c>
    </row>
    <row r="199" spans="1:14" ht="19.5" customHeight="1">
      <c r="A199" s="8">
        <v>13</v>
      </c>
      <c r="B199" s="15">
        <v>27207231382</v>
      </c>
      <c r="C199" s="9" t="s">
        <v>1522</v>
      </c>
      <c r="D199" s="10" t="s">
        <v>1523</v>
      </c>
      <c r="E199" s="16" t="s">
        <v>1345</v>
      </c>
      <c r="F199" s="16" t="s">
        <v>1345</v>
      </c>
      <c r="G199" s="11"/>
      <c r="H199" s="12"/>
      <c r="I199" s="12"/>
      <c r="J199" s="12"/>
      <c r="K199" s="123">
        <v>0</v>
      </c>
      <c r="L199" s="124"/>
      <c r="M199" s="125"/>
      <c r="N199" t="s">
        <v>2199</v>
      </c>
    </row>
    <row r="200" spans="1:14" ht="19.5" customHeight="1">
      <c r="A200" s="8">
        <v>14</v>
      </c>
      <c r="B200" s="15">
        <v>27207232617</v>
      </c>
      <c r="C200" s="9" t="s">
        <v>1524</v>
      </c>
      <c r="D200" s="10" t="s">
        <v>1523</v>
      </c>
      <c r="E200" s="16" t="s">
        <v>1329</v>
      </c>
      <c r="F200" s="16" t="s">
        <v>1329</v>
      </c>
      <c r="G200" s="11"/>
      <c r="H200" s="12"/>
      <c r="I200" s="12"/>
      <c r="J200" s="12"/>
      <c r="K200" s="123">
        <v>0</v>
      </c>
      <c r="L200" s="124"/>
      <c r="M200" s="125"/>
      <c r="N200" t="s">
        <v>2199</v>
      </c>
    </row>
    <row r="201" spans="1:14" ht="19.5" customHeight="1">
      <c r="A201" s="8">
        <v>15</v>
      </c>
      <c r="B201" s="15">
        <v>27203626723</v>
      </c>
      <c r="C201" s="9" t="s">
        <v>1525</v>
      </c>
      <c r="D201" s="10" t="s">
        <v>1526</v>
      </c>
      <c r="E201" s="16" t="s">
        <v>1445</v>
      </c>
      <c r="F201" s="16" t="s">
        <v>1445</v>
      </c>
      <c r="G201" s="11"/>
      <c r="H201" s="12"/>
      <c r="I201" s="12"/>
      <c r="J201" s="12"/>
      <c r="K201" s="123">
        <v>0</v>
      </c>
      <c r="L201" s="124"/>
      <c r="M201" s="125"/>
      <c r="N201" t="s">
        <v>2199</v>
      </c>
    </row>
    <row r="202" spans="1:14" ht="19.5" customHeight="1">
      <c r="A202" s="8">
        <v>16</v>
      </c>
      <c r="B202" s="15">
        <v>27212144951</v>
      </c>
      <c r="C202" s="9" t="s">
        <v>1527</v>
      </c>
      <c r="D202" s="10" t="s">
        <v>1528</v>
      </c>
      <c r="E202" s="16" t="s">
        <v>1345</v>
      </c>
      <c r="F202" s="16" t="s">
        <v>1345</v>
      </c>
      <c r="G202" s="11"/>
      <c r="H202" s="12"/>
      <c r="I202" s="12"/>
      <c r="J202" s="12"/>
      <c r="K202" s="123">
        <v>0</v>
      </c>
      <c r="L202" s="124"/>
      <c r="M202" s="125"/>
      <c r="N202" t="s">
        <v>2199</v>
      </c>
    </row>
    <row r="203" spans="1:14" ht="19.5" customHeight="1">
      <c r="A203" s="8">
        <v>17</v>
      </c>
      <c r="B203" s="15">
        <v>27212245504</v>
      </c>
      <c r="C203" s="9" t="s">
        <v>1529</v>
      </c>
      <c r="D203" s="10" t="s">
        <v>1528</v>
      </c>
      <c r="E203" s="16" t="s">
        <v>1304</v>
      </c>
      <c r="F203" s="16" t="s">
        <v>1304</v>
      </c>
      <c r="G203" s="11"/>
      <c r="H203" s="12"/>
      <c r="I203" s="12"/>
      <c r="J203" s="12"/>
      <c r="K203" s="123">
        <v>0</v>
      </c>
      <c r="L203" s="124"/>
      <c r="M203" s="125"/>
      <c r="N203" t="s">
        <v>2199</v>
      </c>
    </row>
    <row r="204" spans="1:14" ht="19.5" customHeight="1">
      <c r="A204" s="8">
        <v>18</v>
      </c>
      <c r="B204" s="15">
        <v>27217136532</v>
      </c>
      <c r="C204" s="9" t="s">
        <v>1530</v>
      </c>
      <c r="D204" s="10" t="s">
        <v>1528</v>
      </c>
      <c r="E204" s="16" t="s">
        <v>1345</v>
      </c>
      <c r="F204" s="16" t="s">
        <v>1345</v>
      </c>
      <c r="G204" s="11"/>
      <c r="H204" s="12"/>
      <c r="I204" s="12"/>
      <c r="J204" s="12"/>
      <c r="K204" s="123">
        <v>0</v>
      </c>
      <c r="L204" s="124"/>
      <c r="M204" s="125"/>
      <c r="N204" t="s">
        <v>2199</v>
      </c>
    </row>
    <row r="205" spans="1:14" ht="19.5" customHeight="1">
      <c r="A205" s="8">
        <v>19</v>
      </c>
      <c r="B205" s="15">
        <v>27204329376</v>
      </c>
      <c r="C205" s="9" t="s">
        <v>1531</v>
      </c>
      <c r="D205" s="10" t="s">
        <v>1532</v>
      </c>
      <c r="E205" s="16" t="s">
        <v>1323</v>
      </c>
      <c r="F205" s="16" t="s">
        <v>1323</v>
      </c>
      <c r="G205" s="11"/>
      <c r="H205" s="12"/>
      <c r="I205" s="12"/>
      <c r="J205" s="12"/>
      <c r="K205" s="123">
        <v>0</v>
      </c>
      <c r="L205" s="124"/>
      <c r="M205" s="125"/>
      <c r="N205" t="s">
        <v>2199</v>
      </c>
    </row>
    <row r="206" spans="1:14" ht="19.5" customHeight="1">
      <c r="A206" s="8">
        <v>20</v>
      </c>
      <c r="B206" s="15">
        <v>27211148609</v>
      </c>
      <c r="C206" s="9" t="s">
        <v>1533</v>
      </c>
      <c r="D206" s="10" t="s">
        <v>1532</v>
      </c>
      <c r="E206" s="16" t="s">
        <v>1534</v>
      </c>
      <c r="F206" s="16" t="s">
        <v>1534</v>
      </c>
      <c r="G206" s="11"/>
      <c r="H206" s="12"/>
      <c r="I206" s="12"/>
      <c r="J206" s="12"/>
      <c r="K206" s="123">
        <v>0</v>
      </c>
      <c r="L206" s="124"/>
      <c r="M206" s="125"/>
      <c r="N206" t="s">
        <v>2199</v>
      </c>
    </row>
    <row r="207" spans="1:14">
      <c r="K207" s="121"/>
      <c r="L207" s="121" t="s">
        <v>2200</v>
      </c>
      <c r="M207" s="13" t="s">
        <v>2176</v>
      </c>
    </row>
    <row r="208" spans="1:14" s="1" customFormat="1" ht="14.25" customHeight="1">
      <c r="B208" s="140" t="s">
        <v>1292</v>
      </c>
      <c r="C208" s="140"/>
      <c r="D208" s="141" t="s">
        <v>1255</v>
      </c>
      <c r="E208" s="141"/>
      <c r="F208" s="141"/>
      <c r="G208" s="141"/>
      <c r="H208" s="141"/>
      <c r="I208" s="141"/>
      <c r="J208" s="141"/>
      <c r="K208" s="92" t="s">
        <v>2149</v>
      </c>
    </row>
    <row r="209" spans="1:14" s="1" customFormat="1" ht="14">
      <c r="B209" s="142" t="s">
        <v>1258</v>
      </c>
      <c r="C209" s="142"/>
      <c r="D209" s="2" t="s">
        <v>1266</v>
      </c>
      <c r="E209" s="143" t="s">
        <v>1291</v>
      </c>
      <c r="F209" s="143"/>
      <c r="G209" s="143"/>
      <c r="H209" s="143"/>
      <c r="I209" s="143"/>
      <c r="J209" s="143"/>
      <c r="K209" s="120"/>
      <c r="L209" s="4"/>
      <c r="M209" s="4"/>
    </row>
    <row r="210" spans="1:14" s="5" customFormat="1" ht="18.75" customHeight="1">
      <c r="B210" s="6" t="s">
        <v>2201</v>
      </c>
      <c r="C210" s="119"/>
      <c r="D210" s="143" t="s">
        <v>1257</v>
      </c>
      <c r="E210" s="143"/>
      <c r="F210" s="143"/>
      <c r="G210" s="143"/>
      <c r="H210" s="143"/>
      <c r="I210" s="143"/>
      <c r="J210" s="143"/>
      <c r="K210" s="3"/>
      <c r="L210" s="3"/>
      <c r="M210" s="3"/>
    </row>
    <row r="211" spans="1:14" s="5" customFormat="1" ht="18.75" customHeight="1">
      <c r="A211" s="144" t="s">
        <v>2202</v>
      </c>
      <c r="B211" s="144"/>
      <c r="C211" s="144"/>
      <c r="D211" s="144"/>
      <c r="E211" s="144"/>
      <c r="F211" s="144"/>
      <c r="G211" s="144"/>
      <c r="H211" s="144"/>
      <c r="I211" s="144"/>
      <c r="J211" s="144"/>
      <c r="K211" s="3"/>
      <c r="L211" s="3"/>
      <c r="M211" s="3"/>
    </row>
    <row r="212" spans="1:14" ht="3.75" customHeight="1"/>
    <row r="213" spans="1:14" ht="15" customHeight="1">
      <c r="A213" s="127" t="s">
        <v>0</v>
      </c>
      <c r="B213" s="126" t="s">
        <v>7</v>
      </c>
      <c r="C213" s="138" t="s">
        <v>3</v>
      </c>
      <c r="D213" s="139" t="s">
        <v>4</v>
      </c>
      <c r="E213" s="126" t="s">
        <v>13</v>
      </c>
      <c r="F213" s="126" t="s">
        <v>14</v>
      </c>
      <c r="G213" s="126" t="s">
        <v>8</v>
      </c>
      <c r="H213" s="126" t="s">
        <v>9</v>
      </c>
      <c r="I213" s="128" t="s">
        <v>6</v>
      </c>
      <c r="J213" s="128"/>
      <c r="K213" s="129" t="s">
        <v>10</v>
      </c>
      <c r="L213" s="130"/>
      <c r="M213" s="131"/>
    </row>
    <row r="214" spans="1:14" ht="27" customHeight="1">
      <c r="A214" s="127"/>
      <c r="B214" s="127"/>
      <c r="C214" s="138"/>
      <c r="D214" s="139"/>
      <c r="E214" s="127"/>
      <c r="F214" s="127"/>
      <c r="G214" s="127"/>
      <c r="H214" s="127"/>
      <c r="I214" s="7" t="s">
        <v>11</v>
      </c>
      <c r="J214" s="7" t="s">
        <v>12</v>
      </c>
      <c r="K214" s="132"/>
      <c r="L214" s="133"/>
      <c r="M214" s="134"/>
    </row>
    <row r="215" spans="1:14" ht="19.5" customHeight="1">
      <c r="A215" s="8">
        <v>1</v>
      </c>
      <c r="B215" s="15">
        <v>27212102849</v>
      </c>
      <c r="C215" s="9" t="s">
        <v>1535</v>
      </c>
      <c r="D215" s="10" t="s">
        <v>1532</v>
      </c>
      <c r="E215" s="16" t="s">
        <v>1338</v>
      </c>
      <c r="F215" s="16" t="s">
        <v>1338</v>
      </c>
      <c r="G215" s="11"/>
      <c r="H215" s="12"/>
      <c r="I215" s="12"/>
      <c r="J215" s="12"/>
      <c r="K215" s="135">
        <v>0</v>
      </c>
      <c r="L215" s="136"/>
      <c r="M215" s="137"/>
      <c r="N215" t="s">
        <v>2203</v>
      </c>
    </row>
    <row r="216" spans="1:14" ht="19.5" customHeight="1">
      <c r="A216" s="8">
        <v>2</v>
      </c>
      <c r="B216" s="15">
        <v>27201202143</v>
      </c>
      <c r="C216" s="9" t="s">
        <v>1536</v>
      </c>
      <c r="D216" s="10" t="s">
        <v>1532</v>
      </c>
      <c r="E216" s="16" t="s">
        <v>1300</v>
      </c>
      <c r="F216" s="16" t="s">
        <v>1300</v>
      </c>
      <c r="G216" s="11"/>
      <c r="H216" s="12"/>
      <c r="I216" s="12"/>
      <c r="J216" s="12"/>
      <c r="K216" s="123">
        <v>0</v>
      </c>
      <c r="L216" s="124"/>
      <c r="M216" s="125"/>
      <c r="N216" t="s">
        <v>2203</v>
      </c>
    </row>
    <row r="217" spans="1:14" ht="19.5" customHeight="1">
      <c r="A217" s="8">
        <v>3</v>
      </c>
      <c r="B217" s="15">
        <v>26211200658</v>
      </c>
      <c r="C217" s="9" t="s">
        <v>1429</v>
      </c>
      <c r="D217" s="10" t="s">
        <v>1532</v>
      </c>
      <c r="E217" s="16" t="s">
        <v>1386</v>
      </c>
      <c r="F217" s="16" t="s">
        <v>1386</v>
      </c>
      <c r="G217" s="11"/>
      <c r="H217" s="12"/>
      <c r="I217" s="12"/>
      <c r="J217" s="12"/>
      <c r="K217" s="123">
        <v>0</v>
      </c>
      <c r="L217" s="124"/>
      <c r="M217" s="125"/>
      <c r="N217" t="s">
        <v>2203</v>
      </c>
    </row>
    <row r="218" spans="1:14" ht="19.5" customHeight="1">
      <c r="A218" s="8">
        <v>4</v>
      </c>
      <c r="B218" s="15">
        <v>27218635827</v>
      </c>
      <c r="C218" s="9" t="s">
        <v>1309</v>
      </c>
      <c r="D218" s="10" t="s">
        <v>1532</v>
      </c>
      <c r="E218" s="16" t="s">
        <v>1537</v>
      </c>
      <c r="F218" s="16" t="s">
        <v>1537</v>
      </c>
      <c r="G218" s="11"/>
      <c r="H218" s="12"/>
      <c r="I218" s="12"/>
      <c r="J218" s="12"/>
      <c r="K218" s="123">
        <v>0</v>
      </c>
      <c r="L218" s="124"/>
      <c r="M218" s="125"/>
      <c r="N218" t="s">
        <v>2203</v>
      </c>
    </row>
    <row r="219" spans="1:14" ht="19.5" customHeight="1">
      <c r="A219" s="8">
        <v>5</v>
      </c>
      <c r="B219" s="15">
        <v>27203338950</v>
      </c>
      <c r="C219" s="9" t="s">
        <v>1538</v>
      </c>
      <c r="D219" s="10" t="s">
        <v>1532</v>
      </c>
      <c r="E219" s="16" t="s">
        <v>1329</v>
      </c>
      <c r="F219" s="16" t="s">
        <v>1329</v>
      </c>
      <c r="G219" s="11"/>
      <c r="H219" s="12"/>
      <c r="I219" s="12"/>
      <c r="J219" s="12"/>
      <c r="K219" s="123">
        <v>0</v>
      </c>
      <c r="L219" s="124"/>
      <c r="M219" s="125"/>
      <c r="N219" t="s">
        <v>2203</v>
      </c>
    </row>
    <row r="220" spans="1:14" ht="19.5" customHeight="1">
      <c r="A220" s="8">
        <v>6</v>
      </c>
      <c r="B220" s="15">
        <v>26211226078</v>
      </c>
      <c r="C220" s="9" t="s">
        <v>1305</v>
      </c>
      <c r="D220" s="10" t="s">
        <v>1532</v>
      </c>
      <c r="E220" s="16" t="s">
        <v>1386</v>
      </c>
      <c r="F220" s="16" t="s">
        <v>1386</v>
      </c>
      <c r="G220" s="11"/>
      <c r="H220" s="12"/>
      <c r="I220" s="12"/>
      <c r="J220" s="12"/>
      <c r="K220" s="123">
        <v>0</v>
      </c>
      <c r="L220" s="124"/>
      <c r="M220" s="125"/>
      <c r="N220" t="s">
        <v>2203</v>
      </c>
    </row>
    <row r="221" spans="1:14" ht="19.5" customHeight="1">
      <c r="A221" s="8">
        <v>7</v>
      </c>
      <c r="B221" s="15">
        <v>27203740106</v>
      </c>
      <c r="C221" s="9" t="s">
        <v>1539</v>
      </c>
      <c r="D221" s="10" t="s">
        <v>1540</v>
      </c>
      <c r="E221" s="16" t="s">
        <v>1298</v>
      </c>
      <c r="F221" s="16" t="s">
        <v>1298</v>
      </c>
      <c r="G221" s="11"/>
      <c r="H221" s="12"/>
      <c r="I221" s="12"/>
      <c r="J221" s="12"/>
      <c r="K221" s="123">
        <v>0</v>
      </c>
      <c r="L221" s="124"/>
      <c r="M221" s="125"/>
      <c r="N221" t="s">
        <v>2203</v>
      </c>
    </row>
    <row r="222" spans="1:14" ht="19.5" customHeight="1">
      <c r="A222" s="8">
        <v>8</v>
      </c>
      <c r="B222" s="15">
        <v>27207128512</v>
      </c>
      <c r="C222" s="9" t="s">
        <v>1403</v>
      </c>
      <c r="D222" s="10" t="s">
        <v>1540</v>
      </c>
      <c r="E222" s="16" t="s">
        <v>1401</v>
      </c>
      <c r="F222" s="16" t="s">
        <v>1401</v>
      </c>
      <c r="G222" s="11"/>
      <c r="H222" s="12"/>
      <c r="I222" s="12"/>
      <c r="J222" s="12"/>
      <c r="K222" s="123">
        <v>0</v>
      </c>
      <c r="L222" s="124"/>
      <c r="M222" s="125"/>
      <c r="N222" t="s">
        <v>2203</v>
      </c>
    </row>
    <row r="223" spans="1:14" ht="19.5" customHeight="1">
      <c r="A223" s="8">
        <v>9</v>
      </c>
      <c r="B223" s="15">
        <v>27202232955</v>
      </c>
      <c r="C223" s="9" t="s">
        <v>1541</v>
      </c>
      <c r="D223" s="10" t="s">
        <v>1540</v>
      </c>
      <c r="E223" s="16" t="s">
        <v>1405</v>
      </c>
      <c r="F223" s="16" t="s">
        <v>1405</v>
      </c>
      <c r="G223" s="11"/>
      <c r="H223" s="12"/>
      <c r="I223" s="12"/>
      <c r="J223" s="12"/>
      <c r="K223" s="123">
        <v>0</v>
      </c>
      <c r="L223" s="124"/>
      <c r="M223" s="125"/>
      <c r="N223" t="s">
        <v>2203</v>
      </c>
    </row>
    <row r="224" spans="1:14" ht="19.5" customHeight="1">
      <c r="A224" s="8">
        <v>10</v>
      </c>
      <c r="B224" s="15">
        <v>27202247179</v>
      </c>
      <c r="C224" s="9" t="s">
        <v>1403</v>
      </c>
      <c r="D224" s="10" t="s">
        <v>1540</v>
      </c>
      <c r="E224" s="16" t="s">
        <v>1405</v>
      </c>
      <c r="F224" s="16" t="s">
        <v>1405</v>
      </c>
      <c r="G224" s="11"/>
      <c r="H224" s="12"/>
      <c r="I224" s="12"/>
      <c r="J224" s="12"/>
      <c r="K224" s="123">
        <v>0</v>
      </c>
      <c r="L224" s="124"/>
      <c r="M224" s="125"/>
      <c r="N224" t="s">
        <v>2203</v>
      </c>
    </row>
    <row r="225" spans="1:14" ht="19.5" customHeight="1">
      <c r="A225" s="8">
        <v>11</v>
      </c>
      <c r="B225" s="15">
        <v>26211428548</v>
      </c>
      <c r="C225" s="9" t="s">
        <v>1542</v>
      </c>
      <c r="D225" s="10" t="s">
        <v>1543</v>
      </c>
      <c r="E225" s="16" t="s">
        <v>1379</v>
      </c>
      <c r="F225" s="16" t="s">
        <v>1379</v>
      </c>
      <c r="G225" s="11"/>
      <c r="H225" s="12"/>
      <c r="I225" s="12"/>
      <c r="J225" s="12"/>
      <c r="K225" s="123">
        <v>0</v>
      </c>
      <c r="L225" s="124"/>
      <c r="M225" s="125"/>
      <c r="N225" t="s">
        <v>2203</v>
      </c>
    </row>
    <row r="226" spans="1:14" ht="19.5" customHeight="1">
      <c r="A226" s="8">
        <v>12</v>
      </c>
      <c r="B226" s="15">
        <v>27202700611</v>
      </c>
      <c r="C226" s="9" t="s">
        <v>1516</v>
      </c>
      <c r="D226" s="10" t="s">
        <v>1544</v>
      </c>
      <c r="E226" s="16" t="s">
        <v>1443</v>
      </c>
      <c r="F226" s="16" t="s">
        <v>1443</v>
      </c>
      <c r="G226" s="11"/>
      <c r="H226" s="12"/>
      <c r="I226" s="12"/>
      <c r="J226" s="12"/>
      <c r="K226" s="123">
        <v>0</v>
      </c>
      <c r="L226" s="124"/>
      <c r="M226" s="125"/>
      <c r="N226" t="s">
        <v>2203</v>
      </c>
    </row>
    <row r="227" spans="1:14" ht="19.5" customHeight="1">
      <c r="A227" s="8">
        <v>13</v>
      </c>
      <c r="B227" s="15">
        <v>27211202503</v>
      </c>
      <c r="C227" s="9" t="s">
        <v>1545</v>
      </c>
      <c r="D227" s="10" t="s">
        <v>1544</v>
      </c>
      <c r="E227" s="16" t="s">
        <v>1300</v>
      </c>
      <c r="F227" s="16" t="s">
        <v>1300</v>
      </c>
      <c r="G227" s="11"/>
      <c r="H227" s="12"/>
      <c r="I227" s="12"/>
      <c r="J227" s="12"/>
      <c r="K227" s="123">
        <v>0</v>
      </c>
      <c r="L227" s="124"/>
      <c r="M227" s="125"/>
      <c r="N227" t="s">
        <v>2203</v>
      </c>
    </row>
    <row r="228" spans="1:14" ht="19.5" customHeight="1">
      <c r="A228" s="8">
        <v>14</v>
      </c>
      <c r="B228" s="15">
        <v>27211233013</v>
      </c>
      <c r="C228" s="9" t="s">
        <v>1546</v>
      </c>
      <c r="D228" s="10" t="s">
        <v>1544</v>
      </c>
      <c r="E228" s="16" t="s">
        <v>1302</v>
      </c>
      <c r="F228" s="16" t="s">
        <v>1302</v>
      </c>
      <c r="G228" s="11"/>
      <c r="H228" s="12"/>
      <c r="I228" s="12"/>
      <c r="J228" s="12"/>
      <c r="K228" s="123">
        <v>0</v>
      </c>
      <c r="L228" s="124"/>
      <c r="M228" s="125"/>
      <c r="N228" t="s">
        <v>2203</v>
      </c>
    </row>
    <row r="229" spans="1:14" ht="19.5" customHeight="1">
      <c r="A229" s="8">
        <v>15</v>
      </c>
      <c r="B229" s="15">
        <v>27211243082</v>
      </c>
      <c r="C229" s="9" t="s">
        <v>1547</v>
      </c>
      <c r="D229" s="10" t="s">
        <v>1544</v>
      </c>
      <c r="E229" s="16" t="s">
        <v>1300</v>
      </c>
      <c r="F229" s="16" t="s">
        <v>1300</v>
      </c>
      <c r="G229" s="11"/>
      <c r="H229" s="12"/>
      <c r="I229" s="12"/>
      <c r="J229" s="12"/>
      <c r="K229" s="123">
        <v>0</v>
      </c>
      <c r="L229" s="124"/>
      <c r="M229" s="125"/>
      <c r="N229" t="s">
        <v>2203</v>
      </c>
    </row>
    <row r="230" spans="1:14" ht="19.5" customHeight="1">
      <c r="A230" s="8">
        <v>16</v>
      </c>
      <c r="B230" s="15">
        <v>27212446950</v>
      </c>
      <c r="C230" s="9" t="s">
        <v>1548</v>
      </c>
      <c r="D230" s="10" t="s">
        <v>1544</v>
      </c>
      <c r="E230" s="16" t="s">
        <v>1549</v>
      </c>
      <c r="F230" s="16" t="s">
        <v>1549</v>
      </c>
      <c r="G230" s="11"/>
      <c r="H230" s="12"/>
      <c r="I230" s="12"/>
      <c r="J230" s="12"/>
      <c r="K230" s="123">
        <v>0</v>
      </c>
      <c r="L230" s="124"/>
      <c r="M230" s="125"/>
      <c r="N230" t="s">
        <v>2203</v>
      </c>
    </row>
    <row r="231" spans="1:14" ht="19.5" customHeight="1">
      <c r="A231" s="8">
        <v>17</v>
      </c>
      <c r="B231" s="15">
        <v>27212234992</v>
      </c>
      <c r="C231" s="9" t="s">
        <v>1550</v>
      </c>
      <c r="D231" s="10" t="s">
        <v>1544</v>
      </c>
      <c r="E231" s="16" t="s">
        <v>1549</v>
      </c>
      <c r="F231" s="16" t="s">
        <v>1549</v>
      </c>
      <c r="G231" s="11"/>
      <c r="H231" s="12"/>
      <c r="I231" s="12"/>
      <c r="J231" s="12"/>
      <c r="K231" s="123">
        <v>0</v>
      </c>
      <c r="L231" s="124"/>
      <c r="M231" s="125"/>
      <c r="N231" t="s">
        <v>2203</v>
      </c>
    </row>
    <row r="232" spans="1:14" ht="19.5" customHeight="1">
      <c r="A232" s="8">
        <v>18</v>
      </c>
      <c r="B232" s="15">
        <v>27202247215</v>
      </c>
      <c r="C232" s="9" t="s">
        <v>1551</v>
      </c>
      <c r="D232" s="10" t="s">
        <v>1544</v>
      </c>
      <c r="E232" s="16" t="s">
        <v>1405</v>
      </c>
      <c r="F232" s="16" t="s">
        <v>1405</v>
      </c>
      <c r="G232" s="11"/>
      <c r="H232" s="12"/>
      <c r="I232" s="12"/>
      <c r="J232" s="12"/>
      <c r="K232" s="123">
        <v>0</v>
      </c>
      <c r="L232" s="124"/>
      <c r="M232" s="125"/>
      <c r="N232" t="s">
        <v>2203</v>
      </c>
    </row>
    <row r="233" spans="1:14" ht="19.5" customHeight="1">
      <c r="A233" s="8">
        <v>19</v>
      </c>
      <c r="B233" s="15">
        <v>25217103802</v>
      </c>
      <c r="C233" s="9" t="s">
        <v>1480</v>
      </c>
      <c r="D233" s="10" t="s">
        <v>1544</v>
      </c>
      <c r="E233" s="16" t="s">
        <v>1552</v>
      </c>
      <c r="F233" s="16" t="s">
        <v>1552</v>
      </c>
      <c r="G233" s="11"/>
      <c r="H233" s="12"/>
      <c r="I233" s="12"/>
      <c r="J233" s="12"/>
      <c r="K233" s="123">
        <v>0</v>
      </c>
      <c r="L233" s="124"/>
      <c r="M233" s="125"/>
      <c r="N233" t="s">
        <v>2203</v>
      </c>
    </row>
    <row r="234" spans="1:14" ht="19.5" customHeight="1">
      <c r="A234" s="8">
        <v>20</v>
      </c>
      <c r="B234" s="15">
        <v>27211225652</v>
      </c>
      <c r="C234" s="9" t="s">
        <v>1553</v>
      </c>
      <c r="D234" s="10" t="s">
        <v>1544</v>
      </c>
      <c r="E234" s="16" t="s">
        <v>1302</v>
      </c>
      <c r="F234" s="16" t="s">
        <v>1302</v>
      </c>
      <c r="G234" s="11"/>
      <c r="H234" s="12"/>
      <c r="I234" s="12"/>
      <c r="J234" s="12"/>
      <c r="K234" s="123">
        <v>0</v>
      </c>
      <c r="L234" s="124"/>
      <c r="M234" s="125"/>
      <c r="N234" t="s">
        <v>2203</v>
      </c>
    </row>
    <row r="235" spans="1:14">
      <c r="K235" s="121"/>
      <c r="L235" s="121" t="s">
        <v>2204</v>
      </c>
      <c r="M235" s="13" t="s">
        <v>2176</v>
      </c>
    </row>
    <row r="236" spans="1:14" s="1" customFormat="1" ht="14.25" customHeight="1">
      <c r="B236" s="140" t="s">
        <v>1292</v>
      </c>
      <c r="C236" s="140"/>
      <c r="D236" s="141" t="s">
        <v>1255</v>
      </c>
      <c r="E236" s="141"/>
      <c r="F236" s="141"/>
      <c r="G236" s="141"/>
      <c r="H236" s="141"/>
      <c r="I236" s="141"/>
      <c r="J236" s="141"/>
      <c r="K236" s="92" t="s">
        <v>2150</v>
      </c>
    </row>
    <row r="237" spans="1:14" s="1" customFormat="1" ht="14">
      <c r="B237" s="142" t="s">
        <v>1258</v>
      </c>
      <c r="C237" s="142"/>
      <c r="D237" s="2" t="s">
        <v>1267</v>
      </c>
      <c r="E237" s="143" t="s">
        <v>1291</v>
      </c>
      <c r="F237" s="143"/>
      <c r="G237" s="143"/>
      <c r="H237" s="143"/>
      <c r="I237" s="143"/>
      <c r="J237" s="143"/>
      <c r="K237" s="120"/>
      <c r="L237" s="4"/>
      <c r="M237" s="4"/>
    </row>
    <row r="238" spans="1:14" s="5" customFormat="1" ht="18.75" customHeight="1">
      <c r="B238" s="6" t="s">
        <v>2205</v>
      </c>
      <c r="C238" s="119"/>
      <c r="D238" s="143" t="s">
        <v>1257</v>
      </c>
      <c r="E238" s="143"/>
      <c r="F238" s="143"/>
      <c r="G238" s="143"/>
      <c r="H238" s="143"/>
      <c r="I238" s="143"/>
      <c r="J238" s="143"/>
      <c r="K238" s="3"/>
      <c r="L238" s="3"/>
      <c r="M238" s="3"/>
    </row>
    <row r="239" spans="1:14" s="5" customFormat="1" ht="18.75" customHeight="1">
      <c r="A239" s="144" t="s">
        <v>2206</v>
      </c>
      <c r="B239" s="144"/>
      <c r="C239" s="144"/>
      <c r="D239" s="144"/>
      <c r="E239" s="144"/>
      <c r="F239" s="144"/>
      <c r="G239" s="144"/>
      <c r="H239" s="144"/>
      <c r="I239" s="144"/>
      <c r="J239" s="144"/>
      <c r="K239" s="3"/>
      <c r="L239" s="3"/>
      <c r="M239" s="3"/>
    </row>
    <row r="240" spans="1:14" ht="3.75" customHeight="1"/>
    <row r="241" spans="1:14" ht="15" customHeight="1">
      <c r="A241" s="127" t="s">
        <v>0</v>
      </c>
      <c r="B241" s="126" t="s">
        <v>7</v>
      </c>
      <c r="C241" s="138" t="s">
        <v>3</v>
      </c>
      <c r="D241" s="139" t="s">
        <v>4</v>
      </c>
      <c r="E241" s="126" t="s">
        <v>13</v>
      </c>
      <c r="F241" s="126" t="s">
        <v>14</v>
      </c>
      <c r="G241" s="126" t="s">
        <v>8</v>
      </c>
      <c r="H241" s="126" t="s">
        <v>9</v>
      </c>
      <c r="I241" s="128" t="s">
        <v>6</v>
      </c>
      <c r="J241" s="128"/>
      <c r="K241" s="129" t="s">
        <v>10</v>
      </c>
      <c r="L241" s="130"/>
      <c r="M241" s="131"/>
    </row>
    <row r="242" spans="1:14" ht="27" customHeight="1">
      <c r="A242" s="127"/>
      <c r="B242" s="127"/>
      <c r="C242" s="138"/>
      <c r="D242" s="139"/>
      <c r="E242" s="127"/>
      <c r="F242" s="127"/>
      <c r="G242" s="127"/>
      <c r="H242" s="127"/>
      <c r="I242" s="7" t="s">
        <v>11</v>
      </c>
      <c r="J242" s="7" t="s">
        <v>12</v>
      </c>
      <c r="K242" s="132"/>
      <c r="L242" s="133"/>
      <c r="M242" s="134"/>
    </row>
    <row r="243" spans="1:14" ht="19.5" customHeight="1">
      <c r="A243" s="8">
        <v>1</v>
      </c>
      <c r="B243" s="15">
        <v>27212200576</v>
      </c>
      <c r="C243" s="9" t="s">
        <v>1554</v>
      </c>
      <c r="D243" s="10" t="s">
        <v>1544</v>
      </c>
      <c r="E243" s="16" t="s">
        <v>1405</v>
      </c>
      <c r="F243" s="16" t="s">
        <v>1405</v>
      </c>
      <c r="G243" s="11"/>
      <c r="H243" s="12"/>
      <c r="I243" s="12"/>
      <c r="J243" s="12"/>
      <c r="K243" s="135">
        <v>0</v>
      </c>
      <c r="L243" s="136"/>
      <c r="M243" s="137"/>
      <c r="N243" t="s">
        <v>2207</v>
      </c>
    </row>
    <row r="244" spans="1:14" ht="19.5" customHeight="1">
      <c r="A244" s="8">
        <v>2</v>
      </c>
      <c r="B244" s="15">
        <v>25207101037</v>
      </c>
      <c r="C244" s="9" t="s">
        <v>1555</v>
      </c>
      <c r="D244" s="10" t="s">
        <v>1556</v>
      </c>
      <c r="E244" s="16" t="s">
        <v>1340</v>
      </c>
      <c r="F244" s="16" t="s">
        <v>1340</v>
      </c>
      <c r="G244" s="11"/>
      <c r="H244" s="12"/>
      <c r="I244" s="12"/>
      <c r="J244" s="12"/>
      <c r="K244" s="123">
        <v>0</v>
      </c>
      <c r="L244" s="124"/>
      <c r="M244" s="125"/>
      <c r="N244" t="s">
        <v>2207</v>
      </c>
    </row>
    <row r="245" spans="1:14" ht="19.5" customHeight="1">
      <c r="A245" s="8">
        <v>3</v>
      </c>
      <c r="B245" s="15">
        <v>27203335857</v>
      </c>
      <c r="C245" s="9" t="s">
        <v>1557</v>
      </c>
      <c r="D245" s="10" t="s">
        <v>1556</v>
      </c>
      <c r="E245" s="16" t="s">
        <v>1329</v>
      </c>
      <c r="F245" s="16" t="s">
        <v>1329</v>
      </c>
      <c r="G245" s="11"/>
      <c r="H245" s="12"/>
      <c r="I245" s="12"/>
      <c r="J245" s="12"/>
      <c r="K245" s="123">
        <v>0</v>
      </c>
      <c r="L245" s="124"/>
      <c r="M245" s="125"/>
      <c r="N245" t="s">
        <v>2207</v>
      </c>
    </row>
    <row r="246" spans="1:14" ht="19.5" customHeight="1">
      <c r="A246" s="8">
        <v>4</v>
      </c>
      <c r="B246" s="15">
        <v>24214305494</v>
      </c>
      <c r="C246" s="9" t="s">
        <v>1425</v>
      </c>
      <c r="D246" s="10" t="s">
        <v>1558</v>
      </c>
      <c r="E246" s="16" t="s">
        <v>1454</v>
      </c>
      <c r="F246" s="16" t="s">
        <v>1454</v>
      </c>
      <c r="G246" s="11"/>
      <c r="H246" s="12"/>
      <c r="I246" s="12"/>
      <c r="J246" s="12"/>
      <c r="K246" s="123">
        <v>0</v>
      </c>
      <c r="L246" s="124"/>
      <c r="M246" s="125"/>
      <c r="N246" t="s">
        <v>2207</v>
      </c>
    </row>
    <row r="247" spans="1:14" ht="19.5" customHeight="1">
      <c r="A247" s="8">
        <v>5</v>
      </c>
      <c r="B247" s="15">
        <v>27211502150</v>
      </c>
      <c r="C247" s="9" t="s">
        <v>1559</v>
      </c>
      <c r="D247" s="10" t="s">
        <v>1558</v>
      </c>
      <c r="E247" s="16" t="s">
        <v>1560</v>
      </c>
      <c r="F247" s="16" t="s">
        <v>1560</v>
      </c>
      <c r="G247" s="11"/>
      <c r="H247" s="12"/>
      <c r="I247" s="12"/>
      <c r="J247" s="12"/>
      <c r="K247" s="123">
        <v>0</v>
      </c>
      <c r="L247" s="124"/>
      <c r="M247" s="125"/>
      <c r="N247" t="s">
        <v>2207</v>
      </c>
    </row>
    <row r="248" spans="1:14" ht="19.5" customHeight="1">
      <c r="A248" s="8">
        <v>6</v>
      </c>
      <c r="B248" s="15">
        <v>27211242117</v>
      </c>
      <c r="C248" s="9" t="s">
        <v>1561</v>
      </c>
      <c r="D248" s="10" t="s">
        <v>1558</v>
      </c>
      <c r="E248" s="16" t="s">
        <v>1300</v>
      </c>
      <c r="F248" s="16" t="s">
        <v>1300</v>
      </c>
      <c r="G248" s="11"/>
      <c r="H248" s="12"/>
      <c r="I248" s="12"/>
      <c r="J248" s="12"/>
      <c r="K248" s="123">
        <v>0</v>
      </c>
      <c r="L248" s="124"/>
      <c r="M248" s="125"/>
      <c r="N248" t="s">
        <v>2207</v>
      </c>
    </row>
    <row r="249" spans="1:14" ht="19.5" customHeight="1">
      <c r="A249" s="8">
        <v>7</v>
      </c>
      <c r="B249" s="15">
        <v>26205242684</v>
      </c>
      <c r="C249" s="9" t="s">
        <v>1403</v>
      </c>
      <c r="D249" s="10" t="s">
        <v>1562</v>
      </c>
      <c r="E249" s="16" t="s">
        <v>1563</v>
      </c>
      <c r="F249" s="16" t="s">
        <v>1563</v>
      </c>
      <c r="G249" s="11"/>
      <c r="H249" s="12"/>
      <c r="I249" s="12"/>
      <c r="J249" s="12"/>
      <c r="K249" s="123">
        <v>0</v>
      </c>
      <c r="L249" s="124"/>
      <c r="M249" s="125"/>
      <c r="N249" t="s">
        <v>2207</v>
      </c>
    </row>
    <row r="250" spans="1:14" ht="19.5" customHeight="1">
      <c r="A250" s="8">
        <v>8</v>
      </c>
      <c r="B250" s="15">
        <v>24217208058</v>
      </c>
      <c r="C250" s="9" t="s">
        <v>1564</v>
      </c>
      <c r="D250" s="10" t="s">
        <v>1565</v>
      </c>
      <c r="E250" s="16" t="s">
        <v>1511</v>
      </c>
      <c r="F250" s="16" t="s">
        <v>1511</v>
      </c>
      <c r="G250" s="11"/>
      <c r="H250" s="12"/>
      <c r="I250" s="12"/>
      <c r="J250" s="12"/>
      <c r="K250" s="123">
        <v>0</v>
      </c>
      <c r="L250" s="124"/>
      <c r="M250" s="125"/>
      <c r="N250" t="s">
        <v>2207</v>
      </c>
    </row>
    <row r="251" spans="1:14" ht="19.5" customHeight="1">
      <c r="A251" s="8">
        <v>9</v>
      </c>
      <c r="B251" s="15">
        <v>25212108446</v>
      </c>
      <c r="C251" s="9" t="s">
        <v>1566</v>
      </c>
      <c r="D251" s="10" t="s">
        <v>1565</v>
      </c>
      <c r="E251" s="16" t="s">
        <v>1567</v>
      </c>
      <c r="F251" s="16" t="s">
        <v>1567</v>
      </c>
      <c r="G251" s="11"/>
      <c r="H251" s="12"/>
      <c r="I251" s="12"/>
      <c r="J251" s="12"/>
      <c r="K251" s="123">
        <v>0</v>
      </c>
      <c r="L251" s="124"/>
      <c r="M251" s="125"/>
      <c r="N251" t="s">
        <v>2207</v>
      </c>
    </row>
    <row r="252" spans="1:14" ht="19.5" customHeight="1">
      <c r="A252" s="8">
        <v>10</v>
      </c>
      <c r="B252" s="15">
        <v>25212208457</v>
      </c>
      <c r="C252" s="9" t="s">
        <v>1568</v>
      </c>
      <c r="D252" s="10" t="s">
        <v>1565</v>
      </c>
      <c r="E252" s="16" t="s">
        <v>1569</v>
      </c>
      <c r="F252" s="16" t="s">
        <v>1569</v>
      </c>
      <c r="G252" s="11"/>
      <c r="H252" s="12"/>
      <c r="I252" s="12"/>
      <c r="J252" s="12"/>
      <c r="K252" s="123">
        <v>0</v>
      </c>
      <c r="L252" s="124"/>
      <c r="M252" s="125"/>
      <c r="N252" t="s">
        <v>2207</v>
      </c>
    </row>
    <row r="253" spans="1:14" ht="19.5" customHeight="1">
      <c r="A253" s="8">
        <v>11</v>
      </c>
      <c r="B253" s="15">
        <v>27211240425</v>
      </c>
      <c r="C253" s="9" t="s">
        <v>1570</v>
      </c>
      <c r="D253" s="10" t="s">
        <v>1565</v>
      </c>
      <c r="E253" s="16" t="s">
        <v>1300</v>
      </c>
      <c r="F253" s="16" t="s">
        <v>1300</v>
      </c>
      <c r="G253" s="11"/>
      <c r="H253" s="12"/>
      <c r="I253" s="12"/>
      <c r="J253" s="12"/>
      <c r="K253" s="123">
        <v>0</v>
      </c>
      <c r="L253" s="124"/>
      <c r="M253" s="125"/>
      <c r="N253" t="s">
        <v>2207</v>
      </c>
    </row>
    <row r="254" spans="1:14" ht="19.5" customHeight="1">
      <c r="A254" s="8">
        <v>12</v>
      </c>
      <c r="B254" s="15">
        <v>27218728304</v>
      </c>
      <c r="C254" s="9" t="s">
        <v>1465</v>
      </c>
      <c r="D254" s="10" t="s">
        <v>1565</v>
      </c>
      <c r="E254" s="16" t="s">
        <v>1332</v>
      </c>
      <c r="F254" s="16" t="s">
        <v>1332</v>
      </c>
      <c r="G254" s="11"/>
      <c r="H254" s="12"/>
      <c r="I254" s="12"/>
      <c r="J254" s="12"/>
      <c r="K254" s="123">
        <v>0</v>
      </c>
      <c r="L254" s="124"/>
      <c r="M254" s="125"/>
      <c r="N254" t="s">
        <v>2207</v>
      </c>
    </row>
    <row r="255" spans="1:14" ht="19.5" customHeight="1">
      <c r="A255" s="8">
        <v>13</v>
      </c>
      <c r="B255" s="15">
        <v>27202120256</v>
      </c>
      <c r="C255" s="9" t="s">
        <v>1571</v>
      </c>
      <c r="D255" s="10" t="s">
        <v>1565</v>
      </c>
      <c r="E255" s="16" t="s">
        <v>1405</v>
      </c>
      <c r="F255" s="16" t="s">
        <v>1405</v>
      </c>
      <c r="G255" s="11"/>
      <c r="H255" s="12"/>
      <c r="I255" s="12"/>
      <c r="J255" s="12"/>
      <c r="K255" s="123">
        <v>0</v>
      </c>
      <c r="L255" s="124"/>
      <c r="M255" s="125"/>
      <c r="N255" t="s">
        <v>2207</v>
      </c>
    </row>
    <row r="256" spans="1:14" ht="19.5" customHeight="1">
      <c r="A256" s="8">
        <v>14</v>
      </c>
      <c r="B256" s="15">
        <v>27211245158</v>
      </c>
      <c r="C256" s="9" t="s">
        <v>1395</v>
      </c>
      <c r="D256" s="10" t="s">
        <v>1565</v>
      </c>
      <c r="E256" s="16" t="s">
        <v>1300</v>
      </c>
      <c r="F256" s="16" t="s">
        <v>1300</v>
      </c>
      <c r="G256" s="11"/>
      <c r="H256" s="12"/>
      <c r="I256" s="12"/>
      <c r="J256" s="12"/>
      <c r="K256" s="123">
        <v>0</v>
      </c>
      <c r="L256" s="124"/>
      <c r="M256" s="125"/>
      <c r="N256" t="s">
        <v>2207</v>
      </c>
    </row>
    <row r="257" spans="1:14" ht="19.5" customHeight="1">
      <c r="A257" s="8">
        <v>15</v>
      </c>
      <c r="B257" s="15">
        <v>27216601361</v>
      </c>
      <c r="C257" s="9" t="s">
        <v>1518</v>
      </c>
      <c r="D257" s="10" t="s">
        <v>1565</v>
      </c>
      <c r="E257" s="16" t="s">
        <v>1572</v>
      </c>
      <c r="F257" s="16" t="s">
        <v>1572</v>
      </c>
      <c r="G257" s="11"/>
      <c r="H257" s="12"/>
      <c r="I257" s="12"/>
      <c r="J257" s="12"/>
      <c r="K257" s="123">
        <v>0</v>
      </c>
      <c r="L257" s="124"/>
      <c r="M257" s="125"/>
      <c r="N257" t="s">
        <v>2207</v>
      </c>
    </row>
    <row r="258" spans="1:14" ht="19.5" customHeight="1">
      <c r="A258" s="8">
        <v>16</v>
      </c>
      <c r="B258" s="15">
        <v>27211202159</v>
      </c>
      <c r="C258" s="9" t="s">
        <v>1573</v>
      </c>
      <c r="D258" s="10" t="s">
        <v>1565</v>
      </c>
      <c r="E258" s="16" t="s">
        <v>1300</v>
      </c>
      <c r="F258" s="16" t="s">
        <v>1300</v>
      </c>
      <c r="G258" s="11"/>
      <c r="H258" s="12"/>
      <c r="I258" s="12"/>
      <c r="J258" s="12"/>
      <c r="K258" s="123">
        <v>0</v>
      </c>
      <c r="L258" s="124"/>
      <c r="M258" s="125"/>
      <c r="N258" t="s">
        <v>2207</v>
      </c>
    </row>
    <row r="259" spans="1:14" ht="19.5" customHeight="1">
      <c r="A259" s="8">
        <v>17</v>
      </c>
      <c r="B259" s="15">
        <v>27211234380</v>
      </c>
      <c r="C259" s="9" t="s">
        <v>1574</v>
      </c>
      <c r="D259" s="10" t="s">
        <v>1565</v>
      </c>
      <c r="E259" s="16" t="s">
        <v>1575</v>
      </c>
      <c r="F259" s="16" t="s">
        <v>1575</v>
      </c>
      <c r="G259" s="11"/>
      <c r="H259" s="12"/>
      <c r="I259" s="12"/>
      <c r="J259" s="12"/>
      <c r="K259" s="123">
        <v>0</v>
      </c>
      <c r="L259" s="124"/>
      <c r="M259" s="125"/>
      <c r="N259" t="s">
        <v>2207</v>
      </c>
    </row>
    <row r="260" spans="1:14" ht="19.5" customHeight="1">
      <c r="A260" s="8">
        <v>18</v>
      </c>
      <c r="B260" s="15">
        <v>27214300093</v>
      </c>
      <c r="C260" s="9" t="s">
        <v>1576</v>
      </c>
      <c r="D260" s="10" t="s">
        <v>1577</v>
      </c>
      <c r="E260" s="16" t="s">
        <v>1323</v>
      </c>
      <c r="F260" s="16" t="s">
        <v>1323</v>
      </c>
      <c r="G260" s="11"/>
      <c r="H260" s="12"/>
      <c r="I260" s="12"/>
      <c r="J260" s="12"/>
      <c r="K260" s="123">
        <v>0</v>
      </c>
      <c r="L260" s="124"/>
      <c r="M260" s="125"/>
      <c r="N260" t="s">
        <v>2207</v>
      </c>
    </row>
    <row r="261" spans="1:14" ht="19.5" customHeight="1">
      <c r="A261" s="8">
        <v>19</v>
      </c>
      <c r="B261" s="15">
        <v>27211244320</v>
      </c>
      <c r="C261" s="9" t="s">
        <v>1357</v>
      </c>
      <c r="D261" s="10" t="s">
        <v>1578</v>
      </c>
      <c r="E261" s="16" t="s">
        <v>1300</v>
      </c>
      <c r="F261" s="16" t="s">
        <v>1300</v>
      </c>
      <c r="G261" s="11"/>
      <c r="H261" s="12"/>
      <c r="I261" s="12"/>
      <c r="J261" s="12"/>
      <c r="K261" s="123">
        <v>0</v>
      </c>
      <c r="L261" s="124"/>
      <c r="M261" s="125"/>
      <c r="N261" t="s">
        <v>2207</v>
      </c>
    </row>
    <row r="262" spans="1:14" ht="19.5" customHeight="1">
      <c r="A262" s="8">
        <v>20</v>
      </c>
      <c r="B262" s="15">
        <v>27211201922</v>
      </c>
      <c r="C262" s="9" t="s">
        <v>1579</v>
      </c>
      <c r="D262" s="10" t="s">
        <v>1578</v>
      </c>
      <c r="E262" s="16" t="s">
        <v>1575</v>
      </c>
      <c r="F262" s="16" t="s">
        <v>1575</v>
      </c>
      <c r="G262" s="11"/>
      <c r="H262" s="12"/>
      <c r="I262" s="12"/>
      <c r="J262" s="12"/>
      <c r="K262" s="123">
        <v>0</v>
      </c>
      <c r="L262" s="124"/>
      <c r="M262" s="125"/>
      <c r="N262" t="s">
        <v>2207</v>
      </c>
    </row>
    <row r="263" spans="1:14" ht="19.5" customHeight="1">
      <c r="A263" s="8">
        <v>21</v>
      </c>
      <c r="B263" s="15">
        <v>27211241982</v>
      </c>
      <c r="C263" s="9" t="s">
        <v>1580</v>
      </c>
      <c r="D263" s="10" t="s">
        <v>1578</v>
      </c>
      <c r="E263" s="16" t="s">
        <v>1300</v>
      </c>
      <c r="F263" s="16" t="s">
        <v>1300</v>
      </c>
      <c r="G263" s="11"/>
      <c r="H263" s="12"/>
      <c r="I263" s="12"/>
      <c r="J263" s="12"/>
      <c r="K263" s="123">
        <v>0</v>
      </c>
      <c r="L263" s="124"/>
      <c r="M263" s="125"/>
      <c r="N263" t="s">
        <v>2207</v>
      </c>
    </row>
    <row r="264" spans="1:14" ht="19.5" customHeight="1">
      <c r="A264" s="8">
        <v>22</v>
      </c>
      <c r="B264" s="15">
        <v>25214301998</v>
      </c>
      <c r="C264" s="9" t="s">
        <v>1581</v>
      </c>
      <c r="D264" s="10" t="s">
        <v>1578</v>
      </c>
      <c r="E264" s="16" t="s">
        <v>1434</v>
      </c>
      <c r="F264" s="16" t="s">
        <v>1434</v>
      </c>
      <c r="G264" s="11"/>
      <c r="H264" s="12"/>
      <c r="I264" s="12"/>
      <c r="J264" s="12"/>
      <c r="K264" s="123">
        <v>0</v>
      </c>
      <c r="L264" s="124"/>
      <c r="M264" s="125"/>
      <c r="N264" t="s">
        <v>2207</v>
      </c>
    </row>
    <row r="265" spans="1:14" ht="19.5" customHeight="1">
      <c r="A265" s="8">
        <v>23</v>
      </c>
      <c r="B265" s="15">
        <v>27211242758</v>
      </c>
      <c r="C265" s="9" t="s">
        <v>1582</v>
      </c>
      <c r="D265" s="10" t="s">
        <v>1578</v>
      </c>
      <c r="E265" s="16" t="s">
        <v>1300</v>
      </c>
      <c r="F265" s="16" t="s">
        <v>1300</v>
      </c>
      <c r="G265" s="11"/>
      <c r="H265" s="12"/>
      <c r="I265" s="12"/>
      <c r="J265" s="12"/>
      <c r="K265" s="123">
        <v>0</v>
      </c>
      <c r="L265" s="124"/>
      <c r="M265" s="125"/>
      <c r="N265" t="s">
        <v>2207</v>
      </c>
    </row>
    <row r="266" spans="1:14" ht="19.5" customHeight="1">
      <c r="A266" s="8">
        <v>24</v>
      </c>
      <c r="B266" s="15">
        <v>27217240771</v>
      </c>
      <c r="C266" s="9" t="s">
        <v>1583</v>
      </c>
      <c r="D266" s="10" t="s">
        <v>1578</v>
      </c>
      <c r="E266" s="16" t="s">
        <v>1363</v>
      </c>
      <c r="F266" s="16" t="s">
        <v>1363</v>
      </c>
      <c r="G266" s="11"/>
      <c r="H266" s="12"/>
      <c r="I266" s="12"/>
      <c r="J266" s="12"/>
      <c r="K266" s="123">
        <v>0</v>
      </c>
      <c r="L266" s="124"/>
      <c r="M266" s="125"/>
      <c r="N266" t="s">
        <v>2207</v>
      </c>
    </row>
    <row r="267" spans="1:14">
      <c r="K267" s="121"/>
      <c r="L267" s="121" t="s">
        <v>2208</v>
      </c>
      <c r="M267" s="13" t="s">
        <v>2176</v>
      </c>
    </row>
    <row r="268" spans="1:14" s="1" customFormat="1" ht="14.25" customHeight="1">
      <c r="B268" s="140" t="s">
        <v>1292</v>
      </c>
      <c r="C268" s="140"/>
      <c r="D268" s="141" t="s">
        <v>1255</v>
      </c>
      <c r="E268" s="141"/>
      <c r="F268" s="141"/>
      <c r="G268" s="141"/>
      <c r="H268" s="141"/>
      <c r="I268" s="141"/>
      <c r="J268" s="141"/>
      <c r="K268" s="92" t="s">
        <v>2151</v>
      </c>
    </row>
    <row r="269" spans="1:14" s="1" customFormat="1" ht="14">
      <c r="B269" s="142" t="s">
        <v>1258</v>
      </c>
      <c r="C269" s="142"/>
      <c r="D269" s="2" t="s">
        <v>1268</v>
      </c>
      <c r="E269" s="143" t="s">
        <v>1291</v>
      </c>
      <c r="F269" s="143"/>
      <c r="G269" s="143"/>
      <c r="H269" s="143"/>
      <c r="I269" s="143"/>
      <c r="J269" s="143"/>
      <c r="K269" s="120"/>
      <c r="L269" s="4"/>
      <c r="M269" s="4"/>
    </row>
    <row r="270" spans="1:14" s="5" customFormat="1" ht="18.75" customHeight="1">
      <c r="B270" s="6" t="s">
        <v>2209</v>
      </c>
      <c r="C270" s="119"/>
      <c r="D270" s="143" t="s">
        <v>1257</v>
      </c>
      <c r="E270" s="143"/>
      <c r="F270" s="143"/>
      <c r="G270" s="143"/>
      <c r="H270" s="143"/>
      <c r="I270" s="143"/>
      <c r="J270" s="143"/>
      <c r="K270" s="3"/>
      <c r="L270" s="3"/>
      <c r="M270" s="3"/>
    </row>
    <row r="271" spans="1:14" s="5" customFormat="1" ht="18.75" customHeight="1">
      <c r="A271" s="144" t="s">
        <v>2210</v>
      </c>
      <c r="B271" s="144"/>
      <c r="C271" s="144"/>
      <c r="D271" s="144"/>
      <c r="E271" s="144"/>
      <c r="F271" s="144"/>
      <c r="G271" s="144"/>
      <c r="H271" s="144"/>
      <c r="I271" s="144"/>
      <c r="J271" s="144"/>
      <c r="K271" s="3"/>
      <c r="L271" s="3"/>
      <c r="M271" s="3"/>
    </row>
    <row r="272" spans="1:14" ht="3.75" customHeight="1"/>
    <row r="273" spans="1:14" ht="15" customHeight="1">
      <c r="A273" s="127" t="s">
        <v>0</v>
      </c>
      <c r="B273" s="126" t="s">
        <v>7</v>
      </c>
      <c r="C273" s="138" t="s">
        <v>3</v>
      </c>
      <c r="D273" s="139" t="s">
        <v>4</v>
      </c>
      <c r="E273" s="126" t="s">
        <v>13</v>
      </c>
      <c r="F273" s="126" t="s">
        <v>14</v>
      </c>
      <c r="G273" s="126" t="s">
        <v>8</v>
      </c>
      <c r="H273" s="126" t="s">
        <v>9</v>
      </c>
      <c r="I273" s="128" t="s">
        <v>6</v>
      </c>
      <c r="J273" s="128"/>
      <c r="K273" s="129" t="s">
        <v>10</v>
      </c>
      <c r="L273" s="130"/>
      <c r="M273" s="131"/>
    </row>
    <row r="274" spans="1:14" ht="27" customHeight="1">
      <c r="A274" s="127"/>
      <c r="B274" s="127"/>
      <c r="C274" s="138"/>
      <c r="D274" s="139"/>
      <c r="E274" s="127"/>
      <c r="F274" s="127"/>
      <c r="G274" s="127"/>
      <c r="H274" s="127"/>
      <c r="I274" s="7" t="s">
        <v>11</v>
      </c>
      <c r="J274" s="7" t="s">
        <v>12</v>
      </c>
      <c r="K274" s="132"/>
      <c r="L274" s="133"/>
      <c r="M274" s="134"/>
    </row>
    <row r="275" spans="1:14" ht="19.5" customHeight="1">
      <c r="A275" s="8">
        <v>1</v>
      </c>
      <c r="B275" s="15">
        <v>2221615482</v>
      </c>
      <c r="C275" s="9" t="s">
        <v>1584</v>
      </c>
      <c r="D275" s="10" t="s">
        <v>1585</v>
      </c>
      <c r="E275" s="16" t="s">
        <v>1586</v>
      </c>
      <c r="F275" s="16" t="s">
        <v>1586</v>
      </c>
      <c r="G275" s="11"/>
      <c r="H275" s="12"/>
      <c r="I275" s="12"/>
      <c r="J275" s="12"/>
      <c r="K275" s="135">
        <v>0</v>
      </c>
      <c r="L275" s="136"/>
      <c r="M275" s="137"/>
      <c r="N275" t="s">
        <v>2211</v>
      </c>
    </row>
    <row r="276" spans="1:14" ht="19.5" customHeight="1">
      <c r="A276" s="8">
        <v>2</v>
      </c>
      <c r="B276" s="15">
        <v>25216109604</v>
      </c>
      <c r="C276" s="9" t="s">
        <v>1587</v>
      </c>
      <c r="D276" s="10" t="s">
        <v>1585</v>
      </c>
      <c r="E276" s="16" t="s">
        <v>1307</v>
      </c>
      <c r="F276" s="16" t="s">
        <v>1307</v>
      </c>
      <c r="G276" s="11"/>
      <c r="H276" s="12"/>
      <c r="I276" s="12"/>
      <c r="J276" s="12"/>
      <c r="K276" s="123">
        <v>0</v>
      </c>
      <c r="L276" s="124"/>
      <c r="M276" s="125"/>
      <c r="N276" t="s">
        <v>2211</v>
      </c>
    </row>
    <row r="277" spans="1:14" ht="19.5" customHeight="1">
      <c r="A277" s="8">
        <v>3</v>
      </c>
      <c r="B277" s="15">
        <v>26213300746</v>
      </c>
      <c r="C277" s="9" t="s">
        <v>1588</v>
      </c>
      <c r="D277" s="10" t="s">
        <v>1585</v>
      </c>
      <c r="E277" s="16" t="s">
        <v>1313</v>
      </c>
      <c r="F277" s="16" t="s">
        <v>1313</v>
      </c>
      <c r="G277" s="11"/>
      <c r="H277" s="12"/>
      <c r="I277" s="12"/>
      <c r="J277" s="12"/>
      <c r="K277" s="123">
        <v>0</v>
      </c>
      <c r="L277" s="124"/>
      <c r="M277" s="125"/>
      <c r="N277" t="s">
        <v>2211</v>
      </c>
    </row>
    <row r="278" spans="1:14" ht="19.5" customHeight="1">
      <c r="A278" s="8">
        <v>4</v>
      </c>
      <c r="B278" s="15">
        <v>26214342353</v>
      </c>
      <c r="C278" s="9" t="s">
        <v>1589</v>
      </c>
      <c r="D278" s="10" t="s">
        <v>1585</v>
      </c>
      <c r="E278" s="16" t="s">
        <v>1317</v>
      </c>
      <c r="F278" s="16" t="s">
        <v>1317</v>
      </c>
      <c r="G278" s="11"/>
      <c r="H278" s="12"/>
      <c r="I278" s="12"/>
      <c r="J278" s="12"/>
      <c r="K278" s="123">
        <v>0</v>
      </c>
      <c r="L278" s="124"/>
      <c r="M278" s="125"/>
      <c r="N278" t="s">
        <v>2211</v>
      </c>
    </row>
    <row r="279" spans="1:14" ht="19.5" customHeight="1">
      <c r="A279" s="8">
        <v>5</v>
      </c>
      <c r="B279" s="15">
        <v>26217335326</v>
      </c>
      <c r="C279" s="9" t="s">
        <v>1542</v>
      </c>
      <c r="D279" s="10" t="s">
        <v>1585</v>
      </c>
      <c r="E279" s="16" t="s">
        <v>1590</v>
      </c>
      <c r="F279" s="16" t="s">
        <v>1590</v>
      </c>
      <c r="G279" s="11"/>
      <c r="H279" s="12"/>
      <c r="I279" s="12"/>
      <c r="J279" s="12"/>
      <c r="K279" s="123">
        <v>0</v>
      </c>
      <c r="L279" s="124"/>
      <c r="M279" s="125"/>
      <c r="N279" t="s">
        <v>2211</v>
      </c>
    </row>
    <row r="280" spans="1:14" ht="19.5" customHeight="1">
      <c r="A280" s="8">
        <v>6</v>
      </c>
      <c r="B280" s="15">
        <v>27211201594</v>
      </c>
      <c r="C280" s="9" t="s">
        <v>1591</v>
      </c>
      <c r="D280" s="10" t="s">
        <v>1585</v>
      </c>
      <c r="E280" s="16" t="s">
        <v>1300</v>
      </c>
      <c r="F280" s="16" t="s">
        <v>1300</v>
      </c>
      <c r="G280" s="11"/>
      <c r="H280" s="12"/>
      <c r="I280" s="12"/>
      <c r="J280" s="12"/>
      <c r="K280" s="123">
        <v>0</v>
      </c>
      <c r="L280" s="124"/>
      <c r="M280" s="125"/>
      <c r="N280" t="s">
        <v>2211</v>
      </c>
    </row>
    <row r="281" spans="1:14" ht="19.5" customHeight="1">
      <c r="A281" s="8">
        <v>7</v>
      </c>
      <c r="B281" s="15">
        <v>27211342050</v>
      </c>
      <c r="C281" s="9" t="s">
        <v>1592</v>
      </c>
      <c r="D281" s="10" t="s">
        <v>1585</v>
      </c>
      <c r="E281" s="16" t="s">
        <v>1320</v>
      </c>
      <c r="F281" s="16" t="s">
        <v>1320</v>
      </c>
      <c r="G281" s="11"/>
      <c r="H281" s="12"/>
      <c r="I281" s="12"/>
      <c r="J281" s="12"/>
      <c r="K281" s="123">
        <v>0</v>
      </c>
      <c r="L281" s="124"/>
      <c r="M281" s="125"/>
      <c r="N281" t="s">
        <v>2211</v>
      </c>
    </row>
    <row r="282" spans="1:14" ht="19.5" customHeight="1">
      <c r="A282" s="8">
        <v>8</v>
      </c>
      <c r="B282" s="15">
        <v>27212102088</v>
      </c>
      <c r="C282" s="9" t="s">
        <v>1593</v>
      </c>
      <c r="D282" s="10" t="s">
        <v>1585</v>
      </c>
      <c r="E282" s="16" t="s">
        <v>1345</v>
      </c>
      <c r="F282" s="16" t="s">
        <v>1345</v>
      </c>
      <c r="G282" s="11"/>
      <c r="H282" s="12"/>
      <c r="I282" s="12"/>
      <c r="J282" s="12"/>
      <c r="K282" s="123">
        <v>0</v>
      </c>
      <c r="L282" s="124"/>
      <c r="M282" s="125"/>
      <c r="N282" t="s">
        <v>2211</v>
      </c>
    </row>
    <row r="283" spans="1:14" ht="19.5" customHeight="1">
      <c r="A283" s="8">
        <v>9</v>
      </c>
      <c r="B283" s="15">
        <v>27217845492</v>
      </c>
      <c r="C283" s="9" t="s">
        <v>1594</v>
      </c>
      <c r="D283" s="10" t="s">
        <v>1585</v>
      </c>
      <c r="E283" s="16" t="s">
        <v>1300</v>
      </c>
      <c r="F283" s="16" t="s">
        <v>1300</v>
      </c>
      <c r="G283" s="11"/>
      <c r="H283" s="12"/>
      <c r="I283" s="12"/>
      <c r="J283" s="12"/>
      <c r="K283" s="123">
        <v>0</v>
      </c>
      <c r="L283" s="124"/>
      <c r="M283" s="125"/>
      <c r="N283" t="s">
        <v>2211</v>
      </c>
    </row>
    <row r="284" spans="1:14" ht="19.5" customHeight="1">
      <c r="A284" s="8">
        <v>10</v>
      </c>
      <c r="B284" s="15">
        <v>28215103368</v>
      </c>
      <c r="C284" s="9" t="s">
        <v>1595</v>
      </c>
      <c r="D284" s="10" t="s">
        <v>1585</v>
      </c>
      <c r="E284" s="16" t="s">
        <v>1596</v>
      </c>
      <c r="F284" s="16" t="s">
        <v>1596</v>
      </c>
      <c r="G284" s="11"/>
      <c r="H284" s="12"/>
      <c r="I284" s="12"/>
      <c r="J284" s="12"/>
      <c r="K284" s="123">
        <v>0</v>
      </c>
      <c r="L284" s="124"/>
      <c r="M284" s="125"/>
      <c r="N284" t="s">
        <v>2211</v>
      </c>
    </row>
    <row r="285" spans="1:14" ht="19.5" customHeight="1">
      <c r="A285" s="8">
        <v>11</v>
      </c>
      <c r="B285" s="15">
        <v>27212225387</v>
      </c>
      <c r="C285" s="9" t="s">
        <v>1376</v>
      </c>
      <c r="D285" s="10" t="s">
        <v>1585</v>
      </c>
      <c r="E285" s="16" t="s">
        <v>1345</v>
      </c>
      <c r="F285" s="16" t="s">
        <v>1345</v>
      </c>
      <c r="G285" s="11"/>
      <c r="H285" s="12"/>
      <c r="I285" s="12"/>
      <c r="J285" s="12"/>
      <c r="K285" s="123">
        <v>0</v>
      </c>
      <c r="L285" s="124"/>
      <c r="M285" s="125"/>
      <c r="N285" t="s">
        <v>2211</v>
      </c>
    </row>
    <row r="286" spans="1:14" ht="19.5" customHeight="1">
      <c r="A286" s="8">
        <v>12</v>
      </c>
      <c r="B286" s="15">
        <v>26212234492</v>
      </c>
      <c r="C286" s="9" t="s">
        <v>1597</v>
      </c>
      <c r="D286" s="10" t="s">
        <v>1585</v>
      </c>
      <c r="E286" s="16" t="s">
        <v>1420</v>
      </c>
      <c r="F286" s="16" t="s">
        <v>1420</v>
      </c>
      <c r="G286" s="11"/>
      <c r="H286" s="12"/>
      <c r="I286" s="12"/>
      <c r="J286" s="12"/>
      <c r="K286" s="123">
        <v>0</v>
      </c>
      <c r="L286" s="124"/>
      <c r="M286" s="125"/>
      <c r="N286" t="s">
        <v>2211</v>
      </c>
    </row>
    <row r="287" spans="1:14" ht="19.5" customHeight="1">
      <c r="A287" s="8">
        <v>13</v>
      </c>
      <c r="B287" s="15">
        <v>27211201151</v>
      </c>
      <c r="C287" s="9" t="s">
        <v>1365</v>
      </c>
      <c r="D287" s="10" t="s">
        <v>1585</v>
      </c>
      <c r="E287" s="16" t="s">
        <v>1300</v>
      </c>
      <c r="F287" s="16" t="s">
        <v>1300</v>
      </c>
      <c r="G287" s="11"/>
      <c r="H287" s="12"/>
      <c r="I287" s="12"/>
      <c r="J287" s="12"/>
      <c r="K287" s="123">
        <v>0</v>
      </c>
      <c r="L287" s="124"/>
      <c r="M287" s="125"/>
      <c r="N287" t="s">
        <v>2211</v>
      </c>
    </row>
    <row r="288" spans="1:14" ht="19.5" customHeight="1">
      <c r="A288" s="8">
        <v>14</v>
      </c>
      <c r="B288" s="15">
        <v>27211201215</v>
      </c>
      <c r="C288" s="9" t="s">
        <v>1598</v>
      </c>
      <c r="D288" s="10" t="s">
        <v>1585</v>
      </c>
      <c r="E288" s="16" t="s">
        <v>1300</v>
      </c>
      <c r="F288" s="16" t="s">
        <v>1300</v>
      </c>
      <c r="G288" s="11"/>
      <c r="H288" s="12"/>
      <c r="I288" s="12"/>
      <c r="J288" s="12"/>
      <c r="K288" s="123">
        <v>0</v>
      </c>
      <c r="L288" s="124"/>
      <c r="M288" s="125"/>
      <c r="N288" t="s">
        <v>2211</v>
      </c>
    </row>
    <row r="289" spans="1:14" ht="19.5" customHeight="1">
      <c r="A289" s="8">
        <v>15</v>
      </c>
      <c r="B289" s="15">
        <v>24217201189</v>
      </c>
      <c r="C289" s="9" t="s">
        <v>1357</v>
      </c>
      <c r="D289" s="10" t="s">
        <v>1585</v>
      </c>
      <c r="E289" s="16" t="s">
        <v>1599</v>
      </c>
      <c r="F289" s="16" t="s">
        <v>1599</v>
      </c>
      <c r="G289" s="11"/>
      <c r="H289" s="12"/>
      <c r="I289" s="12"/>
      <c r="J289" s="12"/>
      <c r="K289" s="123">
        <v>0</v>
      </c>
      <c r="L289" s="124"/>
      <c r="M289" s="125"/>
      <c r="N289" t="s">
        <v>2211</v>
      </c>
    </row>
    <row r="290" spans="1:14" ht="19.5" customHeight="1">
      <c r="A290" s="8">
        <v>16</v>
      </c>
      <c r="B290" s="15">
        <v>26211235543</v>
      </c>
      <c r="C290" s="9" t="s">
        <v>1321</v>
      </c>
      <c r="D290" s="10" t="s">
        <v>1585</v>
      </c>
      <c r="E290" s="16" t="s">
        <v>1386</v>
      </c>
      <c r="F290" s="16" t="s">
        <v>1386</v>
      </c>
      <c r="G290" s="11"/>
      <c r="H290" s="12"/>
      <c r="I290" s="12"/>
      <c r="J290" s="12"/>
      <c r="K290" s="123">
        <v>0</v>
      </c>
      <c r="L290" s="124"/>
      <c r="M290" s="125"/>
      <c r="N290" t="s">
        <v>2211</v>
      </c>
    </row>
    <row r="291" spans="1:14" ht="19.5" customHeight="1">
      <c r="A291" s="8">
        <v>17</v>
      </c>
      <c r="B291" s="15">
        <v>27211200473</v>
      </c>
      <c r="C291" s="9" t="s">
        <v>1600</v>
      </c>
      <c r="D291" s="10" t="s">
        <v>1585</v>
      </c>
      <c r="E291" s="16" t="s">
        <v>1300</v>
      </c>
      <c r="F291" s="16" t="s">
        <v>1300</v>
      </c>
      <c r="G291" s="11"/>
      <c r="H291" s="12"/>
      <c r="I291" s="12"/>
      <c r="J291" s="12"/>
      <c r="K291" s="123">
        <v>0</v>
      </c>
      <c r="L291" s="124"/>
      <c r="M291" s="125"/>
      <c r="N291" t="s">
        <v>2211</v>
      </c>
    </row>
    <row r="292" spans="1:14" ht="19.5" customHeight="1">
      <c r="A292" s="8">
        <v>18</v>
      </c>
      <c r="B292" s="15">
        <v>27212220779</v>
      </c>
      <c r="C292" s="9" t="s">
        <v>1601</v>
      </c>
      <c r="D292" s="10" t="s">
        <v>1585</v>
      </c>
      <c r="E292" s="16" t="s">
        <v>1300</v>
      </c>
      <c r="F292" s="16" t="s">
        <v>1300</v>
      </c>
      <c r="G292" s="11"/>
      <c r="H292" s="12"/>
      <c r="I292" s="12"/>
      <c r="J292" s="12"/>
      <c r="K292" s="123">
        <v>0</v>
      </c>
      <c r="L292" s="124"/>
      <c r="M292" s="125"/>
      <c r="N292" t="s">
        <v>2211</v>
      </c>
    </row>
    <row r="293" spans="1:14" ht="19.5" customHeight="1">
      <c r="A293" s="8">
        <v>19</v>
      </c>
      <c r="B293" s="15">
        <v>27218453258</v>
      </c>
      <c r="C293" s="9" t="s">
        <v>1602</v>
      </c>
      <c r="D293" s="10" t="s">
        <v>1585</v>
      </c>
      <c r="E293" s="16" t="s">
        <v>1603</v>
      </c>
      <c r="F293" s="16" t="s">
        <v>1603</v>
      </c>
      <c r="G293" s="11"/>
      <c r="H293" s="12"/>
      <c r="I293" s="12"/>
      <c r="J293" s="12"/>
      <c r="K293" s="123">
        <v>0</v>
      </c>
      <c r="L293" s="124"/>
      <c r="M293" s="125"/>
      <c r="N293" t="s">
        <v>2211</v>
      </c>
    </row>
    <row r="294" spans="1:14" ht="19.5" customHeight="1">
      <c r="A294" s="8">
        <v>20</v>
      </c>
      <c r="B294" s="15">
        <v>27218102769</v>
      </c>
      <c r="C294" s="9" t="s">
        <v>1604</v>
      </c>
      <c r="D294" s="10" t="s">
        <v>1585</v>
      </c>
      <c r="E294" s="16" t="s">
        <v>1605</v>
      </c>
      <c r="F294" s="16" t="s">
        <v>1605</v>
      </c>
      <c r="G294" s="11"/>
      <c r="H294" s="12"/>
      <c r="I294" s="12"/>
      <c r="J294" s="12"/>
      <c r="K294" s="123">
        <v>0</v>
      </c>
      <c r="L294" s="124"/>
      <c r="M294" s="125"/>
      <c r="N294" t="s">
        <v>2211</v>
      </c>
    </row>
    <row r="295" spans="1:14">
      <c r="K295" s="121"/>
      <c r="L295" s="121" t="s">
        <v>2212</v>
      </c>
      <c r="M295" s="13" t="s">
        <v>2176</v>
      </c>
    </row>
    <row r="296" spans="1:14" s="1" customFormat="1" ht="14.25" customHeight="1">
      <c r="B296" s="140" t="s">
        <v>1292</v>
      </c>
      <c r="C296" s="140"/>
      <c r="D296" s="141" t="s">
        <v>1255</v>
      </c>
      <c r="E296" s="141"/>
      <c r="F296" s="141"/>
      <c r="G296" s="141"/>
      <c r="H296" s="141"/>
      <c r="I296" s="141"/>
      <c r="J296" s="141"/>
      <c r="K296" s="92" t="s">
        <v>2152</v>
      </c>
    </row>
    <row r="297" spans="1:14" s="1" customFormat="1" ht="14">
      <c r="B297" s="142" t="s">
        <v>1258</v>
      </c>
      <c r="C297" s="142"/>
      <c r="D297" s="2" t="s">
        <v>1269</v>
      </c>
      <c r="E297" s="143" t="s">
        <v>1291</v>
      </c>
      <c r="F297" s="143"/>
      <c r="G297" s="143"/>
      <c r="H297" s="143"/>
      <c r="I297" s="143"/>
      <c r="J297" s="143"/>
      <c r="K297" s="120"/>
      <c r="L297" s="4"/>
      <c r="M297" s="4"/>
    </row>
    <row r="298" spans="1:14" s="5" customFormat="1" ht="18.75" customHeight="1">
      <c r="B298" s="6" t="s">
        <v>2213</v>
      </c>
      <c r="C298" s="119"/>
      <c r="D298" s="143" t="s">
        <v>1257</v>
      </c>
      <c r="E298" s="143"/>
      <c r="F298" s="143"/>
      <c r="G298" s="143"/>
      <c r="H298" s="143"/>
      <c r="I298" s="143"/>
      <c r="J298" s="143"/>
      <c r="K298" s="3"/>
      <c r="L298" s="3"/>
      <c r="M298" s="3"/>
    </row>
    <row r="299" spans="1:14" s="5" customFormat="1" ht="18.75" customHeight="1">
      <c r="A299" s="144" t="s">
        <v>2214</v>
      </c>
      <c r="B299" s="144"/>
      <c r="C299" s="144"/>
      <c r="D299" s="144"/>
      <c r="E299" s="144"/>
      <c r="F299" s="144"/>
      <c r="G299" s="144"/>
      <c r="H299" s="144"/>
      <c r="I299" s="144"/>
      <c r="J299" s="144"/>
      <c r="K299" s="3"/>
      <c r="L299" s="3"/>
      <c r="M299" s="3"/>
    </row>
    <row r="300" spans="1:14" ht="3.75" customHeight="1"/>
    <row r="301" spans="1:14" ht="15" customHeight="1">
      <c r="A301" s="127" t="s">
        <v>0</v>
      </c>
      <c r="B301" s="126" t="s">
        <v>7</v>
      </c>
      <c r="C301" s="138" t="s">
        <v>3</v>
      </c>
      <c r="D301" s="139" t="s">
        <v>4</v>
      </c>
      <c r="E301" s="126" t="s">
        <v>13</v>
      </c>
      <c r="F301" s="126" t="s">
        <v>14</v>
      </c>
      <c r="G301" s="126" t="s">
        <v>8</v>
      </c>
      <c r="H301" s="126" t="s">
        <v>9</v>
      </c>
      <c r="I301" s="128" t="s">
        <v>6</v>
      </c>
      <c r="J301" s="128"/>
      <c r="K301" s="129" t="s">
        <v>10</v>
      </c>
      <c r="L301" s="130"/>
      <c r="M301" s="131"/>
    </row>
    <row r="302" spans="1:14" ht="27" customHeight="1">
      <c r="A302" s="127"/>
      <c r="B302" s="127"/>
      <c r="C302" s="138"/>
      <c r="D302" s="139"/>
      <c r="E302" s="127"/>
      <c r="F302" s="127"/>
      <c r="G302" s="127"/>
      <c r="H302" s="127"/>
      <c r="I302" s="7" t="s">
        <v>11</v>
      </c>
      <c r="J302" s="7" t="s">
        <v>12</v>
      </c>
      <c r="K302" s="132"/>
      <c r="L302" s="133"/>
      <c r="M302" s="134"/>
    </row>
    <row r="303" spans="1:14" ht="19.5" customHeight="1">
      <c r="A303" s="8">
        <v>1</v>
      </c>
      <c r="B303" s="15">
        <v>27211322127</v>
      </c>
      <c r="C303" s="9" t="s">
        <v>1606</v>
      </c>
      <c r="D303" s="10" t="s">
        <v>1585</v>
      </c>
      <c r="E303" s="16" t="s">
        <v>1320</v>
      </c>
      <c r="F303" s="16" t="s">
        <v>1320</v>
      </c>
      <c r="G303" s="11"/>
      <c r="H303" s="12"/>
      <c r="I303" s="12"/>
      <c r="J303" s="12"/>
      <c r="K303" s="135">
        <v>0</v>
      </c>
      <c r="L303" s="136"/>
      <c r="M303" s="137"/>
      <c r="N303" t="s">
        <v>2215</v>
      </c>
    </row>
    <row r="304" spans="1:14" ht="19.5" customHeight="1">
      <c r="A304" s="8">
        <v>2</v>
      </c>
      <c r="B304" s="15">
        <v>27203339341</v>
      </c>
      <c r="C304" s="9" t="s">
        <v>1607</v>
      </c>
      <c r="D304" s="10" t="s">
        <v>1608</v>
      </c>
      <c r="E304" s="16" t="s">
        <v>1329</v>
      </c>
      <c r="F304" s="16" t="s">
        <v>1329</v>
      </c>
      <c r="G304" s="11"/>
      <c r="H304" s="12"/>
      <c r="I304" s="12"/>
      <c r="J304" s="12"/>
      <c r="K304" s="123">
        <v>0</v>
      </c>
      <c r="L304" s="124"/>
      <c r="M304" s="125"/>
      <c r="N304" t="s">
        <v>2215</v>
      </c>
    </row>
    <row r="305" spans="1:14" ht="19.5" customHeight="1">
      <c r="A305" s="8">
        <v>3</v>
      </c>
      <c r="B305" s="15">
        <v>27207139716</v>
      </c>
      <c r="C305" s="9" t="s">
        <v>1609</v>
      </c>
      <c r="D305" s="10" t="s">
        <v>1608</v>
      </c>
      <c r="E305" s="16" t="s">
        <v>1401</v>
      </c>
      <c r="F305" s="16" t="s">
        <v>1401</v>
      </c>
      <c r="G305" s="11"/>
      <c r="H305" s="12"/>
      <c r="I305" s="12"/>
      <c r="J305" s="12"/>
      <c r="K305" s="123">
        <v>0</v>
      </c>
      <c r="L305" s="124"/>
      <c r="M305" s="125"/>
      <c r="N305" t="s">
        <v>2215</v>
      </c>
    </row>
    <row r="306" spans="1:14" ht="19.5" customHeight="1">
      <c r="A306" s="8">
        <v>4</v>
      </c>
      <c r="B306" s="15">
        <v>27203902699</v>
      </c>
      <c r="C306" s="9" t="s">
        <v>1610</v>
      </c>
      <c r="D306" s="10" t="s">
        <v>1608</v>
      </c>
      <c r="E306" s="16" t="s">
        <v>1611</v>
      </c>
      <c r="F306" s="16" t="s">
        <v>1611</v>
      </c>
      <c r="G306" s="11"/>
      <c r="H306" s="12"/>
      <c r="I306" s="12"/>
      <c r="J306" s="12"/>
      <c r="K306" s="123">
        <v>0</v>
      </c>
      <c r="L306" s="124"/>
      <c r="M306" s="125"/>
      <c r="N306" t="s">
        <v>2215</v>
      </c>
    </row>
    <row r="307" spans="1:14" ht="19.5" customHeight="1">
      <c r="A307" s="8">
        <v>5</v>
      </c>
      <c r="B307" s="15">
        <v>27202800585</v>
      </c>
      <c r="C307" s="9" t="s">
        <v>1612</v>
      </c>
      <c r="D307" s="10" t="s">
        <v>1608</v>
      </c>
      <c r="E307" s="16" t="s">
        <v>1410</v>
      </c>
      <c r="F307" s="16" t="s">
        <v>1410</v>
      </c>
      <c r="G307" s="11"/>
      <c r="H307" s="12"/>
      <c r="I307" s="12"/>
      <c r="J307" s="12"/>
      <c r="K307" s="123">
        <v>0</v>
      </c>
      <c r="L307" s="124"/>
      <c r="M307" s="125"/>
      <c r="N307" t="s">
        <v>2215</v>
      </c>
    </row>
    <row r="308" spans="1:14" ht="19.5" customHeight="1">
      <c r="A308" s="8">
        <v>6</v>
      </c>
      <c r="B308" s="15">
        <v>25217205285</v>
      </c>
      <c r="C308" s="9" t="s">
        <v>1613</v>
      </c>
      <c r="D308" s="10" t="s">
        <v>1614</v>
      </c>
      <c r="E308" s="16" t="s">
        <v>1340</v>
      </c>
      <c r="F308" s="16" t="s">
        <v>1340</v>
      </c>
      <c r="G308" s="11"/>
      <c r="H308" s="12"/>
      <c r="I308" s="12"/>
      <c r="J308" s="12"/>
      <c r="K308" s="123">
        <v>0</v>
      </c>
      <c r="L308" s="124"/>
      <c r="M308" s="125"/>
      <c r="N308" t="s">
        <v>2215</v>
      </c>
    </row>
    <row r="309" spans="1:14" ht="19.5" customHeight="1">
      <c r="A309" s="8">
        <v>7</v>
      </c>
      <c r="B309" s="15">
        <v>27211201422</v>
      </c>
      <c r="C309" s="9" t="s">
        <v>1615</v>
      </c>
      <c r="D309" s="10" t="s">
        <v>1614</v>
      </c>
      <c r="E309" s="16" t="s">
        <v>1300</v>
      </c>
      <c r="F309" s="16" t="s">
        <v>1300</v>
      </c>
      <c r="G309" s="11"/>
      <c r="H309" s="12"/>
      <c r="I309" s="12"/>
      <c r="J309" s="12"/>
      <c r="K309" s="123">
        <v>0</v>
      </c>
      <c r="L309" s="124"/>
      <c r="M309" s="125"/>
      <c r="N309" t="s">
        <v>2215</v>
      </c>
    </row>
    <row r="310" spans="1:14" ht="19.5" customHeight="1">
      <c r="A310" s="8">
        <v>8</v>
      </c>
      <c r="B310" s="15">
        <v>27211242007</v>
      </c>
      <c r="C310" s="9" t="s">
        <v>1616</v>
      </c>
      <c r="D310" s="10" t="s">
        <v>1614</v>
      </c>
      <c r="E310" s="16" t="s">
        <v>1300</v>
      </c>
      <c r="F310" s="16" t="s">
        <v>1300</v>
      </c>
      <c r="G310" s="11"/>
      <c r="H310" s="12"/>
      <c r="I310" s="12"/>
      <c r="J310" s="12"/>
      <c r="K310" s="123">
        <v>0</v>
      </c>
      <c r="L310" s="124"/>
      <c r="M310" s="125"/>
      <c r="N310" t="s">
        <v>2215</v>
      </c>
    </row>
    <row r="311" spans="1:14" ht="19.5" customHeight="1">
      <c r="A311" s="8">
        <v>9</v>
      </c>
      <c r="B311" s="15">
        <v>27212135921</v>
      </c>
      <c r="C311" s="9" t="s">
        <v>1617</v>
      </c>
      <c r="D311" s="10" t="s">
        <v>1614</v>
      </c>
      <c r="E311" s="16" t="s">
        <v>1345</v>
      </c>
      <c r="F311" s="16" t="s">
        <v>1345</v>
      </c>
      <c r="G311" s="11"/>
      <c r="H311" s="12"/>
      <c r="I311" s="12"/>
      <c r="J311" s="12"/>
      <c r="K311" s="123">
        <v>0</v>
      </c>
      <c r="L311" s="124"/>
      <c r="M311" s="125"/>
      <c r="N311" t="s">
        <v>2215</v>
      </c>
    </row>
    <row r="312" spans="1:14" ht="19.5" customHeight="1">
      <c r="A312" s="8">
        <v>10</v>
      </c>
      <c r="B312" s="15">
        <v>27217202852</v>
      </c>
      <c r="C312" s="9" t="s">
        <v>1618</v>
      </c>
      <c r="D312" s="10" t="s">
        <v>1614</v>
      </c>
      <c r="E312" s="16" t="s">
        <v>1363</v>
      </c>
      <c r="F312" s="16" t="s">
        <v>1363</v>
      </c>
      <c r="G312" s="11"/>
      <c r="H312" s="12"/>
      <c r="I312" s="12"/>
      <c r="J312" s="12"/>
      <c r="K312" s="123">
        <v>0</v>
      </c>
      <c r="L312" s="124"/>
      <c r="M312" s="125"/>
      <c r="N312" t="s">
        <v>2215</v>
      </c>
    </row>
    <row r="313" spans="1:14" ht="19.5" customHeight="1">
      <c r="A313" s="8">
        <v>11</v>
      </c>
      <c r="B313" s="15">
        <v>26214335355</v>
      </c>
      <c r="C313" s="9" t="s">
        <v>1303</v>
      </c>
      <c r="D313" s="10" t="s">
        <v>1614</v>
      </c>
      <c r="E313" s="16" t="s">
        <v>1317</v>
      </c>
      <c r="F313" s="16" t="s">
        <v>1317</v>
      </c>
      <c r="G313" s="11"/>
      <c r="H313" s="12"/>
      <c r="I313" s="12"/>
      <c r="J313" s="12"/>
      <c r="K313" s="123">
        <v>0</v>
      </c>
      <c r="L313" s="124"/>
      <c r="M313" s="125"/>
      <c r="N313" t="s">
        <v>2215</v>
      </c>
    </row>
    <row r="314" spans="1:14" ht="19.5" customHeight="1">
      <c r="A314" s="8">
        <v>12</v>
      </c>
      <c r="B314" s="15">
        <v>27212100757</v>
      </c>
      <c r="C314" s="9" t="s">
        <v>1619</v>
      </c>
      <c r="D314" s="10" t="s">
        <v>1614</v>
      </c>
      <c r="E314" s="16" t="s">
        <v>1620</v>
      </c>
      <c r="F314" s="16" t="s">
        <v>1620</v>
      </c>
      <c r="G314" s="11"/>
      <c r="H314" s="12"/>
      <c r="I314" s="12"/>
      <c r="J314" s="12"/>
      <c r="K314" s="123">
        <v>0</v>
      </c>
      <c r="L314" s="124"/>
      <c r="M314" s="125"/>
      <c r="N314" t="s">
        <v>2215</v>
      </c>
    </row>
    <row r="315" spans="1:14" ht="19.5" customHeight="1">
      <c r="A315" s="8">
        <v>13</v>
      </c>
      <c r="B315" s="15">
        <v>27211226925</v>
      </c>
      <c r="C315" s="9" t="s">
        <v>1621</v>
      </c>
      <c r="D315" s="10" t="s">
        <v>1614</v>
      </c>
      <c r="E315" s="16" t="s">
        <v>1300</v>
      </c>
      <c r="F315" s="16" t="s">
        <v>1300</v>
      </c>
      <c r="G315" s="11"/>
      <c r="H315" s="12"/>
      <c r="I315" s="12"/>
      <c r="J315" s="12"/>
      <c r="K315" s="123">
        <v>0</v>
      </c>
      <c r="L315" s="124"/>
      <c r="M315" s="125"/>
      <c r="N315" t="s">
        <v>2215</v>
      </c>
    </row>
    <row r="316" spans="1:14" ht="19.5" customHeight="1">
      <c r="A316" s="8">
        <v>14</v>
      </c>
      <c r="B316" s="15">
        <v>25212409019</v>
      </c>
      <c r="C316" s="9" t="s">
        <v>1622</v>
      </c>
      <c r="D316" s="10" t="s">
        <v>1614</v>
      </c>
      <c r="E316" s="16" t="s">
        <v>1623</v>
      </c>
      <c r="F316" s="16" t="s">
        <v>1623</v>
      </c>
      <c r="G316" s="11"/>
      <c r="H316" s="12"/>
      <c r="I316" s="12"/>
      <c r="J316" s="12"/>
      <c r="K316" s="123">
        <v>0</v>
      </c>
      <c r="L316" s="124"/>
      <c r="M316" s="125"/>
      <c r="N316" t="s">
        <v>2215</v>
      </c>
    </row>
    <row r="317" spans="1:14" ht="19.5" customHeight="1">
      <c r="A317" s="8">
        <v>15</v>
      </c>
      <c r="B317" s="15">
        <v>27211224831</v>
      </c>
      <c r="C317" s="9" t="s">
        <v>1624</v>
      </c>
      <c r="D317" s="10" t="s">
        <v>1614</v>
      </c>
      <c r="E317" s="16" t="s">
        <v>1300</v>
      </c>
      <c r="F317" s="16" t="s">
        <v>1300</v>
      </c>
      <c r="G317" s="11"/>
      <c r="H317" s="12"/>
      <c r="I317" s="12"/>
      <c r="J317" s="12"/>
      <c r="K317" s="123">
        <v>0</v>
      </c>
      <c r="L317" s="124"/>
      <c r="M317" s="125"/>
      <c r="N317" t="s">
        <v>2215</v>
      </c>
    </row>
    <row r="318" spans="1:14" ht="19.5" customHeight="1">
      <c r="A318" s="8">
        <v>16</v>
      </c>
      <c r="B318" s="15">
        <v>26211238799</v>
      </c>
      <c r="C318" s="9" t="s">
        <v>1309</v>
      </c>
      <c r="D318" s="10" t="s">
        <v>1614</v>
      </c>
      <c r="E318" s="16" t="s">
        <v>1386</v>
      </c>
      <c r="F318" s="16" t="s">
        <v>1386</v>
      </c>
      <c r="G318" s="11"/>
      <c r="H318" s="12"/>
      <c r="I318" s="12"/>
      <c r="J318" s="12"/>
      <c r="K318" s="123">
        <v>0</v>
      </c>
      <c r="L318" s="124"/>
      <c r="M318" s="125"/>
      <c r="N318" t="s">
        <v>2215</v>
      </c>
    </row>
    <row r="319" spans="1:14" ht="19.5" customHeight="1">
      <c r="A319" s="8">
        <v>17</v>
      </c>
      <c r="B319" s="15">
        <v>27207227829</v>
      </c>
      <c r="C319" s="9" t="s">
        <v>1625</v>
      </c>
      <c r="D319" s="10" t="s">
        <v>1626</v>
      </c>
      <c r="E319" s="16" t="s">
        <v>1363</v>
      </c>
      <c r="F319" s="16" t="s">
        <v>1363</v>
      </c>
      <c r="G319" s="11"/>
      <c r="H319" s="12"/>
      <c r="I319" s="12"/>
      <c r="J319" s="12"/>
      <c r="K319" s="123">
        <v>0</v>
      </c>
      <c r="L319" s="124"/>
      <c r="M319" s="125"/>
      <c r="N319" t="s">
        <v>2215</v>
      </c>
    </row>
    <row r="320" spans="1:14" ht="19.5" customHeight="1">
      <c r="A320" s="8">
        <v>18</v>
      </c>
      <c r="B320" s="15">
        <v>27211202219</v>
      </c>
      <c r="C320" s="9" t="s">
        <v>1627</v>
      </c>
      <c r="D320" s="10" t="s">
        <v>1628</v>
      </c>
      <c r="E320" s="16" t="s">
        <v>1300</v>
      </c>
      <c r="F320" s="16" t="s">
        <v>1300</v>
      </c>
      <c r="G320" s="11"/>
      <c r="H320" s="12"/>
      <c r="I320" s="12"/>
      <c r="J320" s="12"/>
      <c r="K320" s="123">
        <v>0</v>
      </c>
      <c r="L320" s="124"/>
      <c r="M320" s="125"/>
      <c r="N320" t="s">
        <v>2215</v>
      </c>
    </row>
    <row r="321" spans="1:14" ht="19.5" customHeight="1">
      <c r="A321" s="8">
        <v>19</v>
      </c>
      <c r="B321" s="15">
        <v>2321111507</v>
      </c>
      <c r="C321" s="9" t="s">
        <v>1629</v>
      </c>
      <c r="D321" s="10" t="s">
        <v>1630</v>
      </c>
      <c r="E321" s="16" t="s">
        <v>1631</v>
      </c>
      <c r="F321" s="16" t="s">
        <v>1631</v>
      </c>
      <c r="G321" s="11"/>
      <c r="H321" s="12"/>
      <c r="I321" s="12"/>
      <c r="J321" s="12"/>
      <c r="K321" s="123">
        <v>0</v>
      </c>
      <c r="L321" s="124"/>
      <c r="M321" s="125"/>
      <c r="N321" t="s">
        <v>2215</v>
      </c>
    </row>
    <row r="322" spans="1:14" ht="19.5" customHeight="1">
      <c r="A322" s="8">
        <v>20</v>
      </c>
      <c r="B322" s="15">
        <v>28211154786</v>
      </c>
      <c r="C322" s="9" t="s">
        <v>1632</v>
      </c>
      <c r="D322" s="10" t="s">
        <v>1633</v>
      </c>
      <c r="E322" s="16" t="s">
        <v>1575</v>
      </c>
      <c r="F322" s="16" t="s">
        <v>1575</v>
      </c>
      <c r="G322" s="11"/>
      <c r="H322" s="12"/>
      <c r="I322" s="12"/>
      <c r="J322" s="12"/>
      <c r="K322" s="123">
        <v>0</v>
      </c>
      <c r="L322" s="124"/>
      <c r="M322" s="125"/>
      <c r="N322" t="s">
        <v>2215</v>
      </c>
    </row>
    <row r="323" spans="1:14">
      <c r="K323" s="121"/>
      <c r="L323" s="121" t="s">
        <v>2216</v>
      </c>
      <c r="M323" s="13" t="s">
        <v>2176</v>
      </c>
    </row>
    <row r="324" spans="1:14" s="1" customFormat="1" ht="14.25" customHeight="1">
      <c r="B324" s="140" t="s">
        <v>1292</v>
      </c>
      <c r="C324" s="140"/>
      <c r="D324" s="141" t="s">
        <v>1255</v>
      </c>
      <c r="E324" s="141"/>
      <c r="F324" s="141"/>
      <c r="G324" s="141"/>
      <c r="H324" s="141"/>
      <c r="I324" s="141"/>
      <c r="J324" s="141"/>
      <c r="K324" s="92" t="s">
        <v>2153</v>
      </c>
    </row>
    <row r="325" spans="1:14" s="1" customFormat="1" ht="14">
      <c r="B325" s="142" t="s">
        <v>1258</v>
      </c>
      <c r="C325" s="142"/>
      <c r="D325" s="2" t="s">
        <v>1270</v>
      </c>
      <c r="E325" s="143" t="s">
        <v>1291</v>
      </c>
      <c r="F325" s="143"/>
      <c r="G325" s="143"/>
      <c r="H325" s="143"/>
      <c r="I325" s="143"/>
      <c r="J325" s="143"/>
      <c r="K325" s="120"/>
      <c r="L325" s="4"/>
      <c r="M325" s="4"/>
    </row>
    <row r="326" spans="1:14" s="5" customFormat="1" ht="18.75" customHeight="1">
      <c r="B326" s="6" t="s">
        <v>2217</v>
      </c>
      <c r="C326" s="119"/>
      <c r="D326" s="143" t="s">
        <v>1257</v>
      </c>
      <c r="E326" s="143"/>
      <c r="F326" s="143"/>
      <c r="G326" s="143"/>
      <c r="H326" s="143"/>
      <c r="I326" s="143"/>
      <c r="J326" s="143"/>
      <c r="K326" s="3"/>
      <c r="L326" s="3"/>
      <c r="M326" s="3"/>
    </row>
    <row r="327" spans="1:14" s="5" customFormat="1" ht="18.75" customHeight="1">
      <c r="A327" s="144" t="s">
        <v>2218</v>
      </c>
      <c r="B327" s="144"/>
      <c r="C327" s="144"/>
      <c r="D327" s="144"/>
      <c r="E327" s="144"/>
      <c r="F327" s="144"/>
      <c r="G327" s="144"/>
      <c r="H327" s="144"/>
      <c r="I327" s="144"/>
      <c r="J327" s="144"/>
      <c r="K327" s="3"/>
      <c r="L327" s="3"/>
      <c r="M327" s="3"/>
    </row>
    <row r="328" spans="1:14" ht="3.75" customHeight="1"/>
    <row r="329" spans="1:14" ht="15" customHeight="1">
      <c r="A329" s="127" t="s">
        <v>0</v>
      </c>
      <c r="B329" s="126" t="s">
        <v>7</v>
      </c>
      <c r="C329" s="138" t="s">
        <v>3</v>
      </c>
      <c r="D329" s="139" t="s">
        <v>4</v>
      </c>
      <c r="E329" s="126" t="s">
        <v>13</v>
      </c>
      <c r="F329" s="126" t="s">
        <v>14</v>
      </c>
      <c r="G329" s="126" t="s">
        <v>8</v>
      </c>
      <c r="H329" s="126" t="s">
        <v>9</v>
      </c>
      <c r="I329" s="128" t="s">
        <v>6</v>
      </c>
      <c r="J329" s="128"/>
      <c r="K329" s="129" t="s">
        <v>10</v>
      </c>
      <c r="L329" s="130"/>
      <c r="M329" s="131"/>
    </row>
    <row r="330" spans="1:14" ht="27" customHeight="1">
      <c r="A330" s="127"/>
      <c r="B330" s="127"/>
      <c r="C330" s="138"/>
      <c r="D330" s="139"/>
      <c r="E330" s="127"/>
      <c r="F330" s="127"/>
      <c r="G330" s="127"/>
      <c r="H330" s="127"/>
      <c r="I330" s="7" t="s">
        <v>11</v>
      </c>
      <c r="J330" s="7" t="s">
        <v>12</v>
      </c>
      <c r="K330" s="132"/>
      <c r="L330" s="133"/>
      <c r="M330" s="134"/>
    </row>
    <row r="331" spans="1:14" ht="19.5" customHeight="1">
      <c r="A331" s="8">
        <v>1</v>
      </c>
      <c r="B331" s="15">
        <v>27211245632</v>
      </c>
      <c r="C331" s="9" t="s">
        <v>1634</v>
      </c>
      <c r="D331" s="10" t="s">
        <v>1633</v>
      </c>
      <c r="E331" s="16" t="s">
        <v>1302</v>
      </c>
      <c r="F331" s="16" t="s">
        <v>1302</v>
      </c>
      <c r="G331" s="11"/>
      <c r="H331" s="12"/>
      <c r="I331" s="12"/>
      <c r="J331" s="12"/>
      <c r="K331" s="135">
        <v>0</v>
      </c>
      <c r="L331" s="136"/>
      <c r="M331" s="137"/>
      <c r="N331" t="s">
        <v>2219</v>
      </c>
    </row>
    <row r="332" spans="1:14" ht="19.5" customHeight="1">
      <c r="A332" s="8">
        <v>2</v>
      </c>
      <c r="B332" s="15">
        <v>27211200268</v>
      </c>
      <c r="C332" s="9" t="s">
        <v>1635</v>
      </c>
      <c r="D332" s="10" t="s">
        <v>1633</v>
      </c>
      <c r="E332" s="16" t="s">
        <v>1302</v>
      </c>
      <c r="F332" s="16" t="s">
        <v>1302</v>
      </c>
      <c r="G332" s="11"/>
      <c r="H332" s="12"/>
      <c r="I332" s="12"/>
      <c r="J332" s="12"/>
      <c r="K332" s="123">
        <v>0</v>
      </c>
      <c r="L332" s="124"/>
      <c r="M332" s="125"/>
      <c r="N332" t="s">
        <v>2219</v>
      </c>
    </row>
    <row r="333" spans="1:14" ht="19.5" customHeight="1">
      <c r="A333" s="8">
        <v>3</v>
      </c>
      <c r="B333" s="15">
        <v>27213740503</v>
      </c>
      <c r="C333" s="9" t="s">
        <v>1636</v>
      </c>
      <c r="D333" s="10" t="s">
        <v>1633</v>
      </c>
      <c r="E333" s="16" t="s">
        <v>1298</v>
      </c>
      <c r="F333" s="16" t="s">
        <v>1298</v>
      </c>
      <c r="G333" s="11"/>
      <c r="H333" s="12"/>
      <c r="I333" s="12"/>
      <c r="J333" s="12"/>
      <c r="K333" s="123">
        <v>0</v>
      </c>
      <c r="L333" s="124"/>
      <c r="M333" s="125"/>
      <c r="N333" t="s">
        <v>2219</v>
      </c>
    </row>
    <row r="334" spans="1:14" ht="19.5" customHeight="1">
      <c r="A334" s="8">
        <v>4</v>
      </c>
      <c r="B334" s="15">
        <v>27211238689</v>
      </c>
      <c r="C334" s="9" t="s">
        <v>1637</v>
      </c>
      <c r="D334" s="10" t="s">
        <v>1633</v>
      </c>
      <c r="E334" s="16" t="s">
        <v>1302</v>
      </c>
      <c r="F334" s="16" t="s">
        <v>1302</v>
      </c>
      <c r="G334" s="11"/>
      <c r="H334" s="12"/>
      <c r="I334" s="12"/>
      <c r="J334" s="12"/>
      <c r="K334" s="123">
        <v>0</v>
      </c>
      <c r="L334" s="124"/>
      <c r="M334" s="125"/>
      <c r="N334" t="s">
        <v>2219</v>
      </c>
    </row>
    <row r="335" spans="1:14" ht="19.5" customHeight="1">
      <c r="A335" s="8">
        <v>5</v>
      </c>
      <c r="B335" s="15">
        <v>27204301285</v>
      </c>
      <c r="C335" s="9" t="s">
        <v>1638</v>
      </c>
      <c r="D335" s="10" t="s">
        <v>1639</v>
      </c>
      <c r="E335" s="16" t="s">
        <v>1323</v>
      </c>
      <c r="F335" s="16" t="s">
        <v>1323</v>
      </c>
      <c r="G335" s="11"/>
      <c r="H335" s="12"/>
      <c r="I335" s="12"/>
      <c r="J335" s="12"/>
      <c r="K335" s="123">
        <v>0</v>
      </c>
      <c r="L335" s="124"/>
      <c r="M335" s="125"/>
      <c r="N335" t="s">
        <v>2219</v>
      </c>
    </row>
    <row r="336" spans="1:14" ht="19.5" customHeight="1">
      <c r="A336" s="8">
        <v>6</v>
      </c>
      <c r="B336" s="15">
        <v>25202202956</v>
      </c>
      <c r="C336" s="9" t="s">
        <v>1640</v>
      </c>
      <c r="D336" s="10" t="s">
        <v>1641</v>
      </c>
      <c r="E336" s="16" t="s">
        <v>1569</v>
      </c>
      <c r="F336" s="16" t="s">
        <v>1569</v>
      </c>
      <c r="G336" s="11"/>
      <c r="H336" s="12"/>
      <c r="I336" s="12"/>
      <c r="J336" s="12"/>
      <c r="K336" s="123">
        <v>0</v>
      </c>
      <c r="L336" s="124"/>
      <c r="M336" s="125"/>
      <c r="N336" t="s">
        <v>2219</v>
      </c>
    </row>
    <row r="337" spans="1:14" ht="19.5" customHeight="1">
      <c r="A337" s="8">
        <v>7</v>
      </c>
      <c r="B337" s="15">
        <v>27211254116</v>
      </c>
      <c r="C337" s="9" t="s">
        <v>1642</v>
      </c>
      <c r="D337" s="10" t="s">
        <v>1643</v>
      </c>
      <c r="E337" s="16" t="s">
        <v>1575</v>
      </c>
      <c r="F337" s="16" t="s">
        <v>1575</v>
      </c>
      <c r="G337" s="11"/>
      <c r="H337" s="12"/>
      <c r="I337" s="12"/>
      <c r="J337" s="12"/>
      <c r="K337" s="123">
        <v>0</v>
      </c>
      <c r="L337" s="124"/>
      <c r="M337" s="125"/>
      <c r="N337" t="s">
        <v>2219</v>
      </c>
    </row>
    <row r="338" spans="1:14" ht="19.5" customHeight="1">
      <c r="A338" s="8">
        <v>8</v>
      </c>
      <c r="B338" s="15">
        <v>26214734769</v>
      </c>
      <c r="C338" s="9" t="s">
        <v>1644</v>
      </c>
      <c r="D338" s="10" t="s">
        <v>1645</v>
      </c>
      <c r="E338" s="16" t="s">
        <v>1489</v>
      </c>
      <c r="F338" s="16" t="s">
        <v>1489</v>
      </c>
      <c r="G338" s="11"/>
      <c r="H338" s="12"/>
      <c r="I338" s="12"/>
      <c r="J338" s="12"/>
      <c r="K338" s="123">
        <v>0</v>
      </c>
      <c r="L338" s="124"/>
      <c r="M338" s="125"/>
      <c r="N338" t="s">
        <v>2219</v>
      </c>
    </row>
    <row r="339" spans="1:14" ht="19.5" customHeight="1">
      <c r="A339" s="8">
        <v>9</v>
      </c>
      <c r="B339" s="15">
        <v>26217140699</v>
      </c>
      <c r="C339" s="9" t="s">
        <v>1646</v>
      </c>
      <c r="D339" s="10" t="s">
        <v>1645</v>
      </c>
      <c r="E339" s="16" t="s">
        <v>1647</v>
      </c>
      <c r="F339" s="16" t="s">
        <v>1647</v>
      </c>
      <c r="G339" s="11"/>
      <c r="H339" s="12"/>
      <c r="I339" s="12"/>
      <c r="J339" s="12"/>
      <c r="K339" s="123">
        <v>0</v>
      </c>
      <c r="L339" s="124"/>
      <c r="M339" s="125"/>
      <c r="N339" t="s">
        <v>2219</v>
      </c>
    </row>
    <row r="340" spans="1:14" ht="19.5" customHeight="1">
      <c r="A340" s="8">
        <v>10</v>
      </c>
      <c r="B340" s="15">
        <v>27211221506</v>
      </c>
      <c r="C340" s="9" t="s">
        <v>1593</v>
      </c>
      <c r="D340" s="10" t="s">
        <v>1645</v>
      </c>
      <c r="E340" s="16" t="s">
        <v>1300</v>
      </c>
      <c r="F340" s="16" t="s">
        <v>1300</v>
      </c>
      <c r="G340" s="11"/>
      <c r="H340" s="12"/>
      <c r="I340" s="12"/>
      <c r="J340" s="12"/>
      <c r="K340" s="123">
        <v>0</v>
      </c>
      <c r="L340" s="124"/>
      <c r="M340" s="125"/>
      <c r="N340" t="s">
        <v>2219</v>
      </c>
    </row>
    <row r="341" spans="1:14" ht="19.5" customHeight="1">
      <c r="A341" s="8">
        <v>11</v>
      </c>
      <c r="B341" s="15">
        <v>27203727127</v>
      </c>
      <c r="C341" s="9" t="s">
        <v>1648</v>
      </c>
      <c r="D341" s="10" t="s">
        <v>1649</v>
      </c>
      <c r="E341" s="16" t="s">
        <v>1298</v>
      </c>
      <c r="F341" s="16" t="s">
        <v>1298</v>
      </c>
      <c r="G341" s="11"/>
      <c r="H341" s="12"/>
      <c r="I341" s="12"/>
      <c r="J341" s="12"/>
      <c r="K341" s="123">
        <v>0</v>
      </c>
      <c r="L341" s="124"/>
      <c r="M341" s="125"/>
      <c r="N341" t="s">
        <v>2219</v>
      </c>
    </row>
    <row r="342" spans="1:14" ht="19.5" customHeight="1">
      <c r="A342" s="8">
        <v>12</v>
      </c>
      <c r="B342" s="15">
        <v>27207128582</v>
      </c>
      <c r="C342" s="9" t="s">
        <v>1650</v>
      </c>
      <c r="D342" s="10" t="s">
        <v>1651</v>
      </c>
      <c r="E342" s="16" t="s">
        <v>1549</v>
      </c>
      <c r="F342" s="16" t="s">
        <v>1549</v>
      </c>
      <c r="G342" s="11"/>
      <c r="H342" s="12"/>
      <c r="I342" s="12"/>
      <c r="J342" s="12"/>
      <c r="K342" s="123">
        <v>0</v>
      </c>
      <c r="L342" s="124"/>
      <c r="M342" s="125"/>
      <c r="N342" t="s">
        <v>2219</v>
      </c>
    </row>
    <row r="343" spans="1:14" ht="19.5" customHeight="1">
      <c r="A343" s="8">
        <v>13</v>
      </c>
      <c r="B343" s="15">
        <v>27211221113</v>
      </c>
      <c r="C343" s="9" t="s">
        <v>1652</v>
      </c>
      <c r="D343" s="10" t="s">
        <v>1651</v>
      </c>
      <c r="E343" s="16" t="s">
        <v>1300</v>
      </c>
      <c r="F343" s="16" t="s">
        <v>1300</v>
      </c>
      <c r="G343" s="11"/>
      <c r="H343" s="12"/>
      <c r="I343" s="12"/>
      <c r="J343" s="12"/>
      <c r="K343" s="123">
        <v>0</v>
      </c>
      <c r="L343" s="124"/>
      <c r="M343" s="125"/>
      <c r="N343" t="s">
        <v>2219</v>
      </c>
    </row>
    <row r="344" spans="1:14" ht="19.5" customHeight="1">
      <c r="A344" s="8">
        <v>14</v>
      </c>
      <c r="B344" s="15">
        <v>27202122152</v>
      </c>
      <c r="C344" s="9" t="s">
        <v>1653</v>
      </c>
      <c r="D344" s="10" t="s">
        <v>1651</v>
      </c>
      <c r="E344" s="16" t="s">
        <v>1345</v>
      </c>
      <c r="F344" s="16" t="s">
        <v>1345</v>
      </c>
      <c r="G344" s="11"/>
      <c r="H344" s="12"/>
      <c r="I344" s="12"/>
      <c r="J344" s="12"/>
      <c r="K344" s="123">
        <v>0</v>
      </c>
      <c r="L344" s="124"/>
      <c r="M344" s="125"/>
      <c r="N344" t="s">
        <v>2219</v>
      </c>
    </row>
    <row r="345" spans="1:14" ht="19.5" customHeight="1">
      <c r="A345" s="8">
        <v>15</v>
      </c>
      <c r="B345" s="15">
        <v>27211229602</v>
      </c>
      <c r="C345" s="9" t="s">
        <v>1654</v>
      </c>
      <c r="D345" s="10" t="s">
        <v>1651</v>
      </c>
      <c r="E345" s="16" t="s">
        <v>1300</v>
      </c>
      <c r="F345" s="16" t="s">
        <v>1300</v>
      </c>
      <c r="G345" s="11"/>
      <c r="H345" s="12"/>
      <c r="I345" s="12"/>
      <c r="J345" s="12"/>
      <c r="K345" s="123">
        <v>0</v>
      </c>
      <c r="L345" s="124"/>
      <c r="M345" s="125"/>
      <c r="N345" t="s">
        <v>2219</v>
      </c>
    </row>
    <row r="346" spans="1:14" ht="19.5" customHeight="1">
      <c r="A346" s="8">
        <v>16</v>
      </c>
      <c r="B346" s="15">
        <v>26212133363</v>
      </c>
      <c r="C346" s="9" t="s">
        <v>1655</v>
      </c>
      <c r="D346" s="10" t="s">
        <v>1651</v>
      </c>
      <c r="E346" s="16" t="s">
        <v>1656</v>
      </c>
      <c r="F346" s="16" t="s">
        <v>1656</v>
      </c>
      <c r="G346" s="11"/>
      <c r="H346" s="12"/>
      <c r="I346" s="12"/>
      <c r="J346" s="12"/>
      <c r="K346" s="123">
        <v>0</v>
      </c>
      <c r="L346" s="124"/>
      <c r="M346" s="125"/>
      <c r="N346" t="s">
        <v>2219</v>
      </c>
    </row>
    <row r="347" spans="1:14" ht="19.5" customHeight="1">
      <c r="A347" s="8">
        <v>17</v>
      </c>
      <c r="B347" s="15">
        <v>27211222717</v>
      </c>
      <c r="C347" s="9" t="s">
        <v>1657</v>
      </c>
      <c r="D347" s="10" t="s">
        <v>1651</v>
      </c>
      <c r="E347" s="16" t="s">
        <v>1300</v>
      </c>
      <c r="F347" s="16" t="s">
        <v>1300</v>
      </c>
      <c r="G347" s="11"/>
      <c r="H347" s="12"/>
      <c r="I347" s="12"/>
      <c r="J347" s="12"/>
      <c r="K347" s="123">
        <v>0</v>
      </c>
      <c r="L347" s="124"/>
      <c r="M347" s="125"/>
      <c r="N347" t="s">
        <v>2219</v>
      </c>
    </row>
    <row r="348" spans="1:14" ht="19.5" customHeight="1">
      <c r="A348" s="8">
        <v>18</v>
      </c>
      <c r="B348" s="15">
        <v>23215111658</v>
      </c>
      <c r="C348" s="9" t="s">
        <v>1658</v>
      </c>
      <c r="D348" s="10" t="s">
        <v>1651</v>
      </c>
      <c r="E348" s="16" t="s">
        <v>1659</v>
      </c>
      <c r="F348" s="16" t="s">
        <v>1659</v>
      </c>
      <c r="G348" s="11"/>
      <c r="H348" s="12"/>
      <c r="I348" s="12"/>
      <c r="J348" s="12"/>
      <c r="K348" s="123">
        <v>0</v>
      </c>
      <c r="L348" s="124"/>
      <c r="M348" s="125"/>
      <c r="N348" t="s">
        <v>2219</v>
      </c>
    </row>
    <row r="349" spans="1:14" ht="19.5" customHeight="1">
      <c r="A349" s="8">
        <v>19</v>
      </c>
      <c r="B349" s="15">
        <v>27211539489</v>
      </c>
      <c r="C349" s="9" t="s">
        <v>1660</v>
      </c>
      <c r="D349" s="10" t="s">
        <v>1661</v>
      </c>
      <c r="E349" s="16" t="s">
        <v>1575</v>
      </c>
      <c r="F349" s="16" t="s">
        <v>1575</v>
      </c>
      <c r="G349" s="11"/>
      <c r="H349" s="12"/>
      <c r="I349" s="12"/>
      <c r="J349" s="12"/>
      <c r="K349" s="123">
        <v>0</v>
      </c>
      <c r="L349" s="124"/>
      <c r="M349" s="125"/>
      <c r="N349" t="s">
        <v>2219</v>
      </c>
    </row>
    <row r="350" spans="1:14" ht="19.5" customHeight="1">
      <c r="A350" s="8">
        <v>20</v>
      </c>
      <c r="B350" s="15">
        <v>27217100634</v>
      </c>
      <c r="C350" s="9" t="s">
        <v>1662</v>
      </c>
      <c r="D350" s="10" t="s">
        <v>1663</v>
      </c>
      <c r="E350" s="16" t="s">
        <v>1401</v>
      </c>
      <c r="F350" s="16" t="s">
        <v>1401</v>
      </c>
      <c r="G350" s="11"/>
      <c r="H350" s="12"/>
      <c r="I350" s="12"/>
      <c r="J350" s="12"/>
      <c r="K350" s="123">
        <v>0</v>
      </c>
      <c r="L350" s="124"/>
      <c r="M350" s="125"/>
      <c r="N350" t="s">
        <v>2219</v>
      </c>
    </row>
    <row r="351" spans="1:14">
      <c r="K351" s="121"/>
      <c r="L351" s="121" t="s">
        <v>2220</v>
      </c>
      <c r="M351" s="13" t="s">
        <v>2176</v>
      </c>
    </row>
    <row r="352" spans="1:14" s="1" customFormat="1" ht="14.25" customHeight="1">
      <c r="B352" s="140" t="s">
        <v>1292</v>
      </c>
      <c r="C352" s="140"/>
      <c r="D352" s="141" t="s">
        <v>1255</v>
      </c>
      <c r="E352" s="141"/>
      <c r="F352" s="141"/>
      <c r="G352" s="141"/>
      <c r="H352" s="141"/>
      <c r="I352" s="141"/>
      <c r="J352" s="141"/>
      <c r="K352" s="92" t="s">
        <v>2154</v>
      </c>
    </row>
    <row r="353" spans="1:14" s="1" customFormat="1" ht="14">
      <c r="B353" s="142" t="s">
        <v>1258</v>
      </c>
      <c r="C353" s="142"/>
      <c r="D353" s="2" t="s">
        <v>1271</v>
      </c>
      <c r="E353" s="143" t="s">
        <v>1291</v>
      </c>
      <c r="F353" s="143"/>
      <c r="G353" s="143"/>
      <c r="H353" s="143"/>
      <c r="I353" s="143"/>
      <c r="J353" s="143"/>
      <c r="K353" s="120"/>
      <c r="L353" s="4"/>
      <c r="M353" s="4"/>
    </row>
    <row r="354" spans="1:14" s="5" customFormat="1" ht="18.75" customHeight="1">
      <c r="B354" s="6" t="s">
        <v>2221</v>
      </c>
      <c r="C354" s="119"/>
      <c r="D354" s="143" t="s">
        <v>1257</v>
      </c>
      <c r="E354" s="143"/>
      <c r="F354" s="143"/>
      <c r="G354" s="143"/>
      <c r="H354" s="143"/>
      <c r="I354" s="143"/>
      <c r="J354" s="143"/>
      <c r="K354" s="3"/>
      <c r="L354" s="3"/>
      <c r="M354" s="3"/>
    </row>
    <row r="355" spans="1:14" s="5" customFormat="1" ht="18.75" customHeight="1">
      <c r="A355" s="144" t="s">
        <v>2222</v>
      </c>
      <c r="B355" s="144"/>
      <c r="C355" s="144"/>
      <c r="D355" s="144"/>
      <c r="E355" s="144"/>
      <c r="F355" s="144"/>
      <c r="G355" s="144"/>
      <c r="H355" s="144"/>
      <c r="I355" s="144"/>
      <c r="J355" s="144"/>
      <c r="K355" s="3"/>
      <c r="L355" s="3"/>
      <c r="M355" s="3"/>
    </row>
    <row r="356" spans="1:14" ht="3.75" customHeight="1"/>
    <row r="357" spans="1:14" ht="15" customHeight="1">
      <c r="A357" s="127" t="s">
        <v>0</v>
      </c>
      <c r="B357" s="126" t="s">
        <v>7</v>
      </c>
      <c r="C357" s="138" t="s">
        <v>3</v>
      </c>
      <c r="D357" s="139" t="s">
        <v>4</v>
      </c>
      <c r="E357" s="126" t="s">
        <v>13</v>
      </c>
      <c r="F357" s="126" t="s">
        <v>14</v>
      </c>
      <c r="G357" s="126" t="s">
        <v>8</v>
      </c>
      <c r="H357" s="126" t="s">
        <v>9</v>
      </c>
      <c r="I357" s="128" t="s">
        <v>6</v>
      </c>
      <c r="J357" s="128"/>
      <c r="K357" s="129" t="s">
        <v>10</v>
      </c>
      <c r="L357" s="130"/>
      <c r="M357" s="131"/>
    </row>
    <row r="358" spans="1:14" ht="27" customHeight="1">
      <c r="A358" s="127"/>
      <c r="B358" s="127"/>
      <c r="C358" s="138"/>
      <c r="D358" s="139"/>
      <c r="E358" s="127"/>
      <c r="F358" s="127"/>
      <c r="G358" s="127"/>
      <c r="H358" s="127"/>
      <c r="I358" s="7" t="s">
        <v>11</v>
      </c>
      <c r="J358" s="7" t="s">
        <v>12</v>
      </c>
      <c r="K358" s="132"/>
      <c r="L358" s="133"/>
      <c r="M358" s="134"/>
    </row>
    <row r="359" spans="1:14" ht="19.5" customHeight="1">
      <c r="A359" s="8">
        <v>1</v>
      </c>
      <c r="B359" s="15">
        <v>27213753009</v>
      </c>
      <c r="C359" s="9" t="s">
        <v>1395</v>
      </c>
      <c r="D359" s="10" t="s">
        <v>1664</v>
      </c>
      <c r="E359" s="16" t="s">
        <v>1298</v>
      </c>
      <c r="F359" s="16" t="s">
        <v>1298</v>
      </c>
      <c r="G359" s="11"/>
      <c r="H359" s="12"/>
      <c r="I359" s="12"/>
      <c r="J359" s="12"/>
      <c r="K359" s="135">
        <v>0</v>
      </c>
      <c r="L359" s="136"/>
      <c r="M359" s="137"/>
      <c r="N359" t="s">
        <v>2223</v>
      </c>
    </row>
    <row r="360" spans="1:14" ht="19.5" customHeight="1">
      <c r="A360" s="8">
        <v>2</v>
      </c>
      <c r="B360" s="15">
        <v>26217226067</v>
      </c>
      <c r="C360" s="9" t="s">
        <v>1665</v>
      </c>
      <c r="D360" s="10" t="s">
        <v>1664</v>
      </c>
      <c r="E360" s="16" t="s">
        <v>1666</v>
      </c>
      <c r="F360" s="16" t="s">
        <v>1666</v>
      </c>
      <c r="G360" s="11"/>
      <c r="H360" s="12"/>
      <c r="I360" s="12"/>
      <c r="J360" s="12"/>
      <c r="K360" s="123">
        <v>0</v>
      </c>
      <c r="L360" s="124"/>
      <c r="M360" s="125"/>
      <c r="N360" t="s">
        <v>2223</v>
      </c>
    </row>
    <row r="361" spans="1:14" ht="19.5" customHeight="1">
      <c r="A361" s="8">
        <v>3</v>
      </c>
      <c r="B361" s="15">
        <v>24214205024</v>
      </c>
      <c r="C361" s="9" t="s">
        <v>1395</v>
      </c>
      <c r="D361" s="10" t="s">
        <v>1664</v>
      </c>
      <c r="E361" s="16" t="s">
        <v>1667</v>
      </c>
      <c r="F361" s="16" t="s">
        <v>1667</v>
      </c>
      <c r="G361" s="11"/>
      <c r="H361" s="12"/>
      <c r="I361" s="12"/>
      <c r="J361" s="12"/>
      <c r="K361" s="123">
        <v>0</v>
      </c>
      <c r="L361" s="124"/>
      <c r="M361" s="125"/>
      <c r="N361" t="s">
        <v>2223</v>
      </c>
    </row>
    <row r="362" spans="1:14" ht="19.5" customHeight="1">
      <c r="A362" s="8">
        <v>4</v>
      </c>
      <c r="B362" s="15">
        <v>27212224402</v>
      </c>
      <c r="C362" s="9" t="s">
        <v>1668</v>
      </c>
      <c r="D362" s="10" t="s">
        <v>1669</v>
      </c>
      <c r="E362" s="16" t="s">
        <v>1300</v>
      </c>
      <c r="F362" s="16" t="s">
        <v>1300</v>
      </c>
      <c r="G362" s="11"/>
      <c r="H362" s="12"/>
      <c r="I362" s="12"/>
      <c r="J362" s="12"/>
      <c r="K362" s="123">
        <v>0</v>
      </c>
      <c r="L362" s="124"/>
      <c r="M362" s="125"/>
      <c r="N362" t="s">
        <v>2223</v>
      </c>
    </row>
    <row r="363" spans="1:14" ht="19.5" customHeight="1">
      <c r="A363" s="8">
        <v>5</v>
      </c>
      <c r="B363" s="15">
        <v>27217802654</v>
      </c>
      <c r="C363" s="9" t="s">
        <v>1670</v>
      </c>
      <c r="D363" s="10" t="s">
        <v>1669</v>
      </c>
      <c r="E363" s="16" t="s">
        <v>1300</v>
      </c>
      <c r="F363" s="16" t="s">
        <v>1300</v>
      </c>
      <c r="G363" s="11"/>
      <c r="H363" s="12"/>
      <c r="I363" s="12"/>
      <c r="J363" s="12"/>
      <c r="K363" s="123">
        <v>0</v>
      </c>
      <c r="L363" s="124"/>
      <c r="M363" s="125"/>
      <c r="N363" t="s">
        <v>2223</v>
      </c>
    </row>
    <row r="364" spans="1:14" ht="19.5" customHeight="1">
      <c r="A364" s="8">
        <v>6</v>
      </c>
      <c r="B364" s="15">
        <v>27203336871</v>
      </c>
      <c r="C364" s="9" t="s">
        <v>1671</v>
      </c>
      <c r="D364" s="10" t="s">
        <v>1672</v>
      </c>
      <c r="E364" s="16" t="s">
        <v>1329</v>
      </c>
      <c r="F364" s="16" t="s">
        <v>1329</v>
      </c>
      <c r="G364" s="11"/>
      <c r="H364" s="12"/>
      <c r="I364" s="12"/>
      <c r="J364" s="12"/>
      <c r="K364" s="123">
        <v>0</v>
      </c>
      <c r="L364" s="124"/>
      <c r="M364" s="125"/>
      <c r="N364" t="s">
        <v>2223</v>
      </c>
    </row>
    <row r="365" spans="1:14" ht="19.5" customHeight="1">
      <c r="A365" s="8">
        <v>7</v>
      </c>
      <c r="B365" s="15">
        <v>24203106992</v>
      </c>
      <c r="C365" s="9" t="s">
        <v>1673</v>
      </c>
      <c r="D365" s="10" t="s">
        <v>1674</v>
      </c>
      <c r="E365" s="16" t="s">
        <v>1675</v>
      </c>
      <c r="F365" s="16" t="s">
        <v>1675</v>
      </c>
      <c r="G365" s="11"/>
      <c r="H365" s="12"/>
      <c r="I365" s="12"/>
      <c r="J365" s="12"/>
      <c r="K365" s="123">
        <v>0</v>
      </c>
      <c r="L365" s="124"/>
      <c r="M365" s="125"/>
      <c r="N365" t="s">
        <v>2223</v>
      </c>
    </row>
    <row r="366" spans="1:14" ht="19.5" customHeight="1">
      <c r="A366" s="8">
        <v>8</v>
      </c>
      <c r="B366" s="15">
        <v>27214737716</v>
      </c>
      <c r="C366" s="9" t="s">
        <v>1303</v>
      </c>
      <c r="D366" s="10" t="s">
        <v>1676</v>
      </c>
      <c r="E366" s="16" t="s">
        <v>1489</v>
      </c>
      <c r="F366" s="16" t="s">
        <v>1489</v>
      </c>
      <c r="G366" s="11"/>
      <c r="H366" s="12"/>
      <c r="I366" s="12"/>
      <c r="J366" s="12"/>
      <c r="K366" s="123">
        <v>0</v>
      </c>
      <c r="L366" s="124"/>
      <c r="M366" s="125"/>
      <c r="N366" t="s">
        <v>2223</v>
      </c>
    </row>
    <row r="367" spans="1:14" ht="19.5" customHeight="1">
      <c r="A367" s="8">
        <v>9</v>
      </c>
      <c r="B367" s="15">
        <v>27211241478</v>
      </c>
      <c r="C367" s="9" t="s">
        <v>1677</v>
      </c>
      <c r="D367" s="10" t="s">
        <v>1678</v>
      </c>
      <c r="E367" s="16" t="s">
        <v>1300</v>
      </c>
      <c r="F367" s="16" t="s">
        <v>1300</v>
      </c>
      <c r="G367" s="11"/>
      <c r="H367" s="12"/>
      <c r="I367" s="12"/>
      <c r="J367" s="12"/>
      <c r="K367" s="123">
        <v>0</v>
      </c>
      <c r="L367" s="124"/>
      <c r="M367" s="125"/>
      <c r="N367" t="s">
        <v>2223</v>
      </c>
    </row>
    <row r="368" spans="1:14" ht="19.5" customHeight="1">
      <c r="A368" s="8">
        <v>10</v>
      </c>
      <c r="B368" s="15">
        <v>26212235277</v>
      </c>
      <c r="C368" s="9" t="s">
        <v>1679</v>
      </c>
      <c r="D368" s="10" t="s">
        <v>1680</v>
      </c>
      <c r="E368" s="16" t="s">
        <v>1681</v>
      </c>
      <c r="F368" s="16" t="s">
        <v>1681</v>
      </c>
      <c r="G368" s="11"/>
      <c r="H368" s="12"/>
      <c r="I368" s="12"/>
      <c r="J368" s="12"/>
      <c r="K368" s="123">
        <v>0</v>
      </c>
      <c r="L368" s="124"/>
      <c r="M368" s="125"/>
      <c r="N368" t="s">
        <v>2223</v>
      </c>
    </row>
    <row r="369" spans="1:14" ht="19.5" customHeight="1">
      <c r="A369" s="8">
        <v>11</v>
      </c>
      <c r="B369" s="15">
        <v>27214342298</v>
      </c>
      <c r="C369" s="9" t="s">
        <v>1682</v>
      </c>
      <c r="D369" s="10" t="s">
        <v>1683</v>
      </c>
      <c r="E369" s="16" t="s">
        <v>1323</v>
      </c>
      <c r="F369" s="16" t="s">
        <v>1323</v>
      </c>
      <c r="G369" s="11"/>
      <c r="H369" s="12"/>
      <c r="I369" s="12"/>
      <c r="J369" s="12"/>
      <c r="K369" s="123">
        <v>0</v>
      </c>
      <c r="L369" s="124"/>
      <c r="M369" s="125"/>
      <c r="N369" t="s">
        <v>2223</v>
      </c>
    </row>
    <row r="370" spans="1:14" ht="19.5" customHeight="1">
      <c r="A370" s="8">
        <v>12</v>
      </c>
      <c r="B370" s="15">
        <v>25203002203</v>
      </c>
      <c r="C370" s="9" t="s">
        <v>1684</v>
      </c>
      <c r="D370" s="10" t="s">
        <v>1685</v>
      </c>
      <c r="E370" s="16" t="s">
        <v>1686</v>
      </c>
      <c r="F370" s="16" t="s">
        <v>1686</v>
      </c>
      <c r="G370" s="11"/>
      <c r="H370" s="12"/>
      <c r="I370" s="12"/>
      <c r="J370" s="12"/>
      <c r="K370" s="123">
        <v>0</v>
      </c>
      <c r="L370" s="124"/>
      <c r="M370" s="125"/>
      <c r="N370" t="s">
        <v>2223</v>
      </c>
    </row>
    <row r="371" spans="1:14" ht="19.5" customHeight="1">
      <c r="A371" s="8">
        <v>13</v>
      </c>
      <c r="B371" s="15">
        <v>27202228895</v>
      </c>
      <c r="C371" s="9" t="s">
        <v>1500</v>
      </c>
      <c r="D371" s="10" t="s">
        <v>1685</v>
      </c>
      <c r="E371" s="16" t="s">
        <v>1323</v>
      </c>
      <c r="F371" s="16" t="s">
        <v>1323</v>
      </c>
      <c r="G371" s="11"/>
      <c r="H371" s="12"/>
      <c r="I371" s="12"/>
      <c r="J371" s="12"/>
      <c r="K371" s="123">
        <v>0</v>
      </c>
      <c r="L371" s="124"/>
      <c r="M371" s="125"/>
      <c r="N371" t="s">
        <v>2223</v>
      </c>
    </row>
    <row r="372" spans="1:14" ht="19.5" customHeight="1">
      <c r="A372" s="8">
        <v>14</v>
      </c>
      <c r="B372" s="15">
        <v>27203628578</v>
      </c>
      <c r="C372" s="9" t="s">
        <v>1687</v>
      </c>
      <c r="D372" s="10" t="s">
        <v>1685</v>
      </c>
      <c r="E372" s="16" t="s">
        <v>1329</v>
      </c>
      <c r="F372" s="16" t="s">
        <v>1329</v>
      </c>
      <c r="G372" s="11"/>
      <c r="H372" s="12"/>
      <c r="I372" s="12"/>
      <c r="J372" s="12"/>
      <c r="K372" s="123">
        <v>0</v>
      </c>
      <c r="L372" s="124"/>
      <c r="M372" s="125"/>
      <c r="N372" t="s">
        <v>2223</v>
      </c>
    </row>
    <row r="373" spans="1:14" ht="19.5" customHeight="1">
      <c r="A373" s="8">
        <v>15</v>
      </c>
      <c r="B373" s="15">
        <v>27203702320</v>
      </c>
      <c r="C373" s="9" t="s">
        <v>1688</v>
      </c>
      <c r="D373" s="10" t="s">
        <v>1685</v>
      </c>
      <c r="E373" s="16" t="s">
        <v>1298</v>
      </c>
      <c r="F373" s="16" t="s">
        <v>1298</v>
      </c>
      <c r="G373" s="11"/>
      <c r="H373" s="12"/>
      <c r="I373" s="12"/>
      <c r="J373" s="12"/>
      <c r="K373" s="123">
        <v>0</v>
      </c>
      <c r="L373" s="124"/>
      <c r="M373" s="125"/>
      <c r="N373" t="s">
        <v>2223</v>
      </c>
    </row>
    <row r="374" spans="1:14" ht="19.5" customHeight="1">
      <c r="A374" s="8">
        <v>16</v>
      </c>
      <c r="B374" s="15">
        <v>27204334502</v>
      </c>
      <c r="C374" s="9" t="s">
        <v>1444</v>
      </c>
      <c r="D374" s="10" t="s">
        <v>1685</v>
      </c>
      <c r="E374" s="16" t="s">
        <v>1323</v>
      </c>
      <c r="F374" s="16" t="s">
        <v>1323</v>
      </c>
      <c r="G374" s="11"/>
      <c r="H374" s="12"/>
      <c r="I374" s="12"/>
      <c r="J374" s="12"/>
      <c r="K374" s="123">
        <v>0</v>
      </c>
      <c r="L374" s="124"/>
      <c r="M374" s="125"/>
      <c r="N374" t="s">
        <v>2223</v>
      </c>
    </row>
    <row r="375" spans="1:14" ht="19.5" customHeight="1">
      <c r="A375" s="8">
        <v>17</v>
      </c>
      <c r="B375" s="15">
        <v>27204345092</v>
      </c>
      <c r="C375" s="9" t="s">
        <v>1689</v>
      </c>
      <c r="D375" s="10" t="s">
        <v>1685</v>
      </c>
      <c r="E375" s="16" t="s">
        <v>1323</v>
      </c>
      <c r="F375" s="16" t="s">
        <v>1323</v>
      </c>
      <c r="G375" s="11"/>
      <c r="H375" s="12"/>
      <c r="I375" s="12"/>
      <c r="J375" s="12"/>
      <c r="K375" s="123">
        <v>0</v>
      </c>
      <c r="L375" s="124"/>
      <c r="M375" s="125"/>
      <c r="N375" t="s">
        <v>2223</v>
      </c>
    </row>
    <row r="376" spans="1:14" ht="19.5" customHeight="1">
      <c r="A376" s="8">
        <v>18</v>
      </c>
      <c r="B376" s="15">
        <v>27211348517</v>
      </c>
      <c r="C376" s="9" t="s">
        <v>1433</v>
      </c>
      <c r="D376" s="10" t="s">
        <v>1685</v>
      </c>
      <c r="E376" s="16" t="s">
        <v>1300</v>
      </c>
      <c r="F376" s="16" t="s">
        <v>1300</v>
      </c>
      <c r="G376" s="11"/>
      <c r="H376" s="12"/>
      <c r="I376" s="12"/>
      <c r="J376" s="12"/>
      <c r="K376" s="123">
        <v>0</v>
      </c>
      <c r="L376" s="124"/>
      <c r="M376" s="125"/>
      <c r="N376" t="s">
        <v>2223</v>
      </c>
    </row>
    <row r="377" spans="1:14" ht="19.5" customHeight="1">
      <c r="A377" s="8">
        <v>19</v>
      </c>
      <c r="B377" s="15">
        <v>26211333027</v>
      </c>
      <c r="C377" s="9" t="s">
        <v>1690</v>
      </c>
      <c r="D377" s="10" t="s">
        <v>1685</v>
      </c>
      <c r="E377" s="16" t="s">
        <v>1295</v>
      </c>
      <c r="F377" s="16" t="s">
        <v>1295</v>
      </c>
      <c r="G377" s="11"/>
      <c r="H377" s="12"/>
      <c r="I377" s="12"/>
      <c r="J377" s="12"/>
      <c r="K377" s="123">
        <v>0</v>
      </c>
      <c r="L377" s="124"/>
      <c r="M377" s="125"/>
      <c r="N377" t="s">
        <v>2223</v>
      </c>
    </row>
    <row r="378" spans="1:14" ht="19.5" customHeight="1">
      <c r="A378" s="8">
        <v>20</v>
      </c>
      <c r="B378" s="15">
        <v>26203342396</v>
      </c>
      <c r="C378" s="9" t="s">
        <v>1691</v>
      </c>
      <c r="D378" s="10" t="s">
        <v>1685</v>
      </c>
      <c r="E378" s="16" t="s">
        <v>1313</v>
      </c>
      <c r="F378" s="16" t="s">
        <v>1313</v>
      </c>
      <c r="G378" s="11"/>
      <c r="H378" s="12"/>
      <c r="I378" s="12"/>
      <c r="J378" s="12"/>
      <c r="K378" s="123">
        <v>0</v>
      </c>
      <c r="L378" s="124"/>
      <c r="M378" s="125"/>
      <c r="N378" t="s">
        <v>2223</v>
      </c>
    </row>
    <row r="379" spans="1:14" ht="19.5" customHeight="1">
      <c r="A379" s="8">
        <v>21</v>
      </c>
      <c r="B379" s="15">
        <v>26207224929</v>
      </c>
      <c r="C379" s="9" t="s">
        <v>1692</v>
      </c>
      <c r="D379" s="10" t="s">
        <v>1685</v>
      </c>
      <c r="E379" s="16" t="s">
        <v>1666</v>
      </c>
      <c r="F379" s="16" t="s">
        <v>1666</v>
      </c>
      <c r="G379" s="11"/>
      <c r="H379" s="12"/>
      <c r="I379" s="12"/>
      <c r="J379" s="12"/>
      <c r="K379" s="123">
        <v>0</v>
      </c>
      <c r="L379" s="124"/>
      <c r="M379" s="125"/>
      <c r="N379" t="s">
        <v>2223</v>
      </c>
    </row>
    <row r="380" spans="1:14" ht="19.5" customHeight="1">
      <c r="A380" s="8">
        <v>22</v>
      </c>
      <c r="B380" s="15">
        <v>27202436225</v>
      </c>
      <c r="C380" s="9" t="s">
        <v>1693</v>
      </c>
      <c r="D380" s="10" t="s">
        <v>1685</v>
      </c>
      <c r="E380" s="16" t="s">
        <v>1394</v>
      </c>
      <c r="F380" s="16" t="s">
        <v>1394</v>
      </c>
      <c r="G380" s="11"/>
      <c r="H380" s="12"/>
      <c r="I380" s="12"/>
      <c r="J380" s="12"/>
      <c r="K380" s="123">
        <v>0</v>
      </c>
      <c r="L380" s="124"/>
      <c r="M380" s="125"/>
      <c r="N380" t="s">
        <v>2223</v>
      </c>
    </row>
    <row r="381" spans="1:14" ht="19.5" customHeight="1">
      <c r="A381" s="8">
        <v>23</v>
      </c>
      <c r="B381" s="15">
        <v>27212132756</v>
      </c>
      <c r="C381" s="9" t="s">
        <v>1694</v>
      </c>
      <c r="D381" s="10" t="s">
        <v>1685</v>
      </c>
      <c r="E381" s="16" t="s">
        <v>1345</v>
      </c>
      <c r="F381" s="16" t="s">
        <v>1345</v>
      </c>
      <c r="G381" s="11"/>
      <c r="H381" s="12"/>
      <c r="I381" s="12"/>
      <c r="J381" s="12"/>
      <c r="K381" s="123">
        <v>0</v>
      </c>
      <c r="L381" s="124"/>
      <c r="M381" s="125"/>
      <c r="N381" t="s">
        <v>2223</v>
      </c>
    </row>
    <row r="382" spans="1:14" ht="19.5" customHeight="1">
      <c r="A382" s="8">
        <v>24</v>
      </c>
      <c r="B382" s="15">
        <v>26207142551</v>
      </c>
      <c r="C382" s="9" t="s">
        <v>1695</v>
      </c>
      <c r="D382" s="10" t="s">
        <v>1685</v>
      </c>
      <c r="E382" s="16" t="s">
        <v>1656</v>
      </c>
      <c r="F382" s="16" t="s">
        <v>1656</v>
      </c>
      <c r="G382" s="11"/>
      <c r="H382" s="12"/>
      <c r="I382" s="12"/>
      <c r="J382" s="12"/>
      <c r="K382" s="123">
        <v>0</v>
      </c>
      <c r="L382" s="124"/>
      <c r="M382" s="125"/>
      <c r="N382" t="s">
        <v>2223</v>
      </c>
    </row>
    <row r="383" spans="1:14" ht="19.5" customHeight="1">
      <c r="A383" s="8">
        <v>25</v>
      </c>
      <c r="B383" s="15">
        <v>27211245042</v>
      </c>
      <c r="C383" s="9" t="s">
        <v>1303</v>
      </c>
      <c r="D383" s="10" t="s">
        <v>1685</v>
      </c>
      <c r="E383" s="16" t="s">
        <v>1300</v>
      </c>
      <c r="F383" s="16" t="s">
        <v>1300</v>
      </c>
      <c r="G383" s="11"/>
      <c r="H383" s="12"/>
      <c r="I383" s="12"/>
      <c r="J383" s="12"/>
      <c r="K383" s="123">
        <v>0</v>
      </c>
      <c r="L383" s="124"/>
      <c r="M383" s="125"/>
      <c r="N383" t="s">
        <v>2223</v>
      </c>
    </row>
    <row r="384" spans="1:14" ht="19.5" customHeight="1">
      <c r="A384" s="8">
        <v>26</v>
      </c>
      <c r="B384" s="15">
        <v>27213302533</v>
      </c>
      <c r="C384" s="9" t="s">
        <v>1696</v>
      </c>
      <c r="D384" s="10" t="s">
        <v>1697</v>
      </c>
      <c r="E384" s="16" t="s">
        <v>1329</v>
      </c>
      <c r="F384" s="16" t="s">
        <v>1329</v>
      </c>
      <c r="G384" s="11"/>
      <c r="H384" s="12"/>
      <c r="I384" s="12"/>
      <c r="J384" s="12"/>
      <c r="K384" s="123">
        <v>0</v>
      </c>
      <c r="L384" s="124"/>
      <c r="M384" s="125"/>
      <c r="N384" t="s">
        <v>2223</v>
      </c>
    </row>
    <row r="385" spans="1:14">
      <c r="K385" s="121"/>
      <c r="L385" s="121" t="s">
        <v>2224</v>
      </c>
      <c r="M385" s="13" t="s">
        <v>2176</v>
      </c>
    </row>
    <row r="386" spans="1:14" s="1" customFormat="1" ht="14.25" customHeight="1">
      <c r="B386" s="140" t="s">
        <v>1292</v>
      </c>
      <c r="C386" s="140"/>
      <c r="D386" s="141" t="s">
        <v>1255</v>
      </c>
      <c r="E386" s="141"/>
      <c r="F386" s="141"/>
      <c r="G386" s="141"/>
      <c r="H386" s="141"/>
      <c r="I386" s="141"/>
      <c r="J386" s="141"/>
      <c r="K386" s="92" t="s">
        <v>2155</v>
      </c>
    </row>
    <row r="387" spans="1:14" s="1" customFormat="1" ht="14">
      <c r="B387" s="142" t="s">
        <v>1258</v>
      </c>
      <c r="C387" s="142"/>
      <c r="D387" s="2" t="s">
        <v>1272</v>
      </c>
      <c r="E387" s="143" t="s">
        <v>1291</v>
      </c>
      <c r="F387" s="143"/>
      <c r="G387" s="143"/>
      <c r="H387" s="143"/>
      <c r="I387" s="143"/>
      <c r="J387" s="143"/>
      <c r="K387" s="120"/>
      <c r="L387" s="4"/>
      <c r="M387" s="4"/>
    </row>
    <row r="388" spans="1:14" s="5" customFormat="1" ht="18.75" customHeight="1">
      <c r="B388" s="6" t="s">
        <v>2225</v>
      </c>
      <c r="C388" s="119"/>
      <c r="D388" s="143" t="s">
        <v>1257</v>
      </c>
      <c r="E388" s="143"/>
      <c r="F388" s="143"/>
      <c r="G388" s="143"/>
      <c r="H388" s="143"/>
      <c r="I388" s="143"/>
      <c r="J388" s="143"/>
      <c r="K388" s="3"/>
      <c r="L388" s="3"/>
      <c r="M388" s="3"/>
    </row>
    <row r="389" spans="1:14" s="5" customFormat="1" ht="18.75" customHeight="1">
      <c r="A389" s="144" t="s">
        <v>2226</v>
      </c>
      <c r="B389" s="144"/>
      <c r="C389" s="144"/>
      <c r="D389" s="144"/>
      <c r="E389" s="144"/>
      <c r="F389" s="144"/>
      <c r="G389" s="144"/>
      <c r="H389" s="144"/>
      <c r="I389" s="144"/>
      <c r="J389" s="144"/>
      <c r="K389" s="3"/>
      <c r="L389" s="3"/>
      <c r="M389" s="3"/>
    </row>
    <row r="390" spans="1:14" ht="3.75" customHeight="1"/>
    <row r="391" spans="1:14" ht="15" customHeight="1">
      <c r="A391" s="127" t="s">
        <v>0</v>
      </c>
      <c r="B391" s="126" t="s">
        <v>7</v>
      </c>
      <c r="C391" s="138" t="s">
        <v>3</v>
      </c>
      <c r="D391" s="139" t="s">
        <v>4</v>
      </c>
      <c r="E391" s="126" t="s">
        <v>13</v>
      </c>
      <c r="F391" s="126" t="s">
        <v>14</v>
      </c>
      <c r="G391" s="126" t="s">
        <v>8</v>
      </c>
      <c r="H391" s="126" t="s">
        <v>9</v>
      </c>
      <c r="I391" s="128" t="s">
        <v>6</v>
      </c>
      <c r="J391" s="128"/>
      <c r="K391" s="129" t="s">
        <v>10</v>
      </c>
      <c r="L391" s="130"/>
      <c r="M391" s="131"/>
    </row>
    <row r="392" spans="1:14" ht="27" customHeight="1">
      <c r="A392" s="127"/>
      <c r="B392" s="127"/>
      <c r="C392" s="138"/>
      <c r="D392" s="139"/>
      <c r="E392" s="127"/>
      <c r="F392" s="127"/>
      <c r="G392" s="127"/>
      <c r="H392" s="127"/>
      <c r="I392" s="7" t="s">
        <v>11</v>
      </c>
      <c r="J392" s="7" t="s">
        <v>12</v>
      </c>
      <c r="K392" s="132"/>
      <c r="L392" s="133"/>
      <c r="M392" s="134"/>
    </row>
    <row r="393" spans="1:14" ht="19.5" customHeight="1">
      <c r="A393" s="8">
        <v>1</v>
      </c>
      <c r="B393" s="15">
        <v>26211542565</v>
      </c>
      <c r="C393" s="9" t="s">
        <v>1698</v>
      </c>
      <c r="D393" s="10" t="s">
        <v>1699</v>
      </c>
      <c r="E393" s="16" t="s">
        <v>1521</v>
      </c>
      <c r="F393" s="16" t="s">
        <v>1521</v>
      </c>
      <c r="G393" s="11"/>
      <c r="H393" s="12"/>
      <c r="I393" s="12"/>
      <c r="J393" s="12"/>
      <c r="K393" s="135">
        <v>0</v>
      </c>
      <c r="L393" s="136"/>
      <c r="M393" s="137"/>
      <c r="N393" t="s">
        <v>2227</v>
      </c>
    </row>
    <row r="394" spans="1:14" ht="19.5" customHeight="1">
      <c r="A394" s="8">
        <v>2</v>
      </c>
      <c r="B394" s="15">
        <v>27213700204</v>
      </c>
      <c r="C394" s="9" t="s">
        <v>1700</v>
      </c>
      <c r="D394" s="10" t="s">
        <v>1699</v>
      </c>
      <c r="E394" s="16" t="s">
        <v>1298</v>
      </c>
      <c r="F394" s="16" t="s">
        <v>1298</v>
      </c>
      <c r="G394" s="11"/>
      <c r="H394" s="12"/>
      <c r="I394" s="12"/>
      <c r="J394" s="12"/>
      <c r="K394" s="123">
        <v>0</v>
      </c>
      <c r="L394" s="124"/>
      <c r="M394" s="125"/>
      <c r="N394" t="s">
        <v>2227</v>
      </c>
    </row>
    <row r="395" spans="1:14" ht="19.5" customHeight="1">
      <c r="A395" s="8">
        <v>3</v>
      </c>
      <c r="B395" s="15">
        <v>27212133600</v>
      </c>
      <c r="C395" s="9" t="s">
        <v>1701</v>
      </c>
      <c r="D395" s="10" t="s">
        <v>1699</v>
      </c>
      <c r="E395" s="16" t="s">
        <v>1300</v>
      </c>
      <c r="F395" s="16" t="s">
        <v>1300</v>
      </c>
      <c r="G395" s="11"/>
      <c r="H395" s="12"/>
      <c r="I395" s="12"/>
      <c r="J395" s="12"/>
      <c r="K395" s="123">
        <v>0</v>
      </c>
      <c r="L395" s="124"/>
      <c r="M395" s="125"/>
      <c r="N395" t="s">
        <v>2227</v>
      </c>
    </row>
    <row r="396" spans="1:14" ht="19.5" customHeight="1">
      <c r="A396" s="8">
        <v>4</v>
      </c>
      <c r="B396" s="15">
        <v>26217227770</v>
      </c>
      <c r="C396" s="9" t="s">
        <v>1702</v>
      </c>
      <c r="D396" s="10" t="s">
        <v>1699</v>
      </c>
      <c r="E396" s="16" t="s">
        <v>1703</v>
      </c>
      <c r="F396" s="16" t="s">
        <v>1703</v>
      </c>
      <c r="G396" s="11"/>
      <c r="H396" s="12"/>
      <c r="I396" s="12"/>
      <c r="J396" s="12"/>
      <c r="K396" s="123">
        <v>0</v>
      </c>
      <c r="L396" s="124"/>
      <c r="M396" s="125"/>
      <c r="N396" t="s">
        <v>2227</v>
      </c>
    </row>
    <row r="397" spans="1:14" ht="19.5" customHeight="1">
      <c r="A397" s="8">
        <v>5</v>
      </c>
      <c r="B397" s="15">
        <v>26212133970</v>
      </c>
      <c r="C397" s="9" t="s">
        <v>1704</v>
      </c>
      <c r="D397" s="10" t="s">
        <v>1699</v>
      </c>
      <c r="E397" s="16" t="s">
        <v>1656</v>
      </c>
      <c r="F397" s="16" t="s">
        <v>1656</v>
      </c>
      <c r="G397" s="11"/>
      <c r="H397" s="12"/>
      <c r="I397" s="12"/>
      <c r="J397" s="12"/>
      <c r="K397" s="123">
        <v>0</v>
      </c>
      <c r="L397" s="124"/>
      <c r="M397" s="125"/>
      <c r="N397" t="s">
        <v>2227</v>
      </c>
    </row>
    <row r="398" spans="1:14" ht="19.5" customHeight="1">
      <c r="A398" s="8">
        <v>6</v>
      </c>
      <c r="B398" s="15">
        <v>26217229330</v>
      </c>
      <c r="C398" s="9" t="s">
        <v>1705</v>
      </c>
      <c r="D398" s="10" t="s">
        <v>1699</v>
      </c>
      <c r="E398" s="16" t="s">
        <v>1427</v>
      </c>
      <c r="F398" s="16" t="s">
        <v>1427</v>
      </c>
      <c r="G398" s="11"/>
      <c r="H398" s="12"/>
      <c r="I398" s="12"/>
      <c r="J398" s="12"/>
      <c r="K398" s="123">
        <v>0</v>
      </c>
      <c r="L398" s="124"/>
      <c r="M398" s="125"/>
      <c r="N398" t="s">
        <v>2227</v>
      </c>
    </row>
    <row r="399" spans="1:14" ht="19.5" customHeight="1">
      <c r="A399" s="8">
        <v>7</v>
      </c>
      <c r="B399" s="15">
        <v>27212400478</v>
      </c>
      <c r="C399" s="9" t="s">
        <v>1706</v>
      </c>
      <c r="D399" s="10" t="s">
        <v>1699</v>
      </c>
      <c r="E399" s="16" t="s">
        <v>1549</v>
      </c>
      <c r="F399" s="16" t="s">
        <v>1549</v>
      </c>
      <c r="G399" s="11"/>
      <c r="H399" s="12"/>
      <c r="I399" s="12"/>
      <c r="J399" s="12"/>
      <c r="K399" s="123">
        <v>0</v>
      </c>
      <c r="L399" s="124"/>
      <c r="M399" s="125"/>
      <c r="N399" t="s">
        <v>2227</v>
      </c>
    </row>
    <row r="400" spans="1:14" ht="19.5" customHeight="1">
      <c r="A400" s="8">
        <v>8</v>
      </c>
      <c r="B400" s="15">
        <v>26218635140</v>
      </c>
      <c r="C400" s="9" t="s">
        <v>1707</v>
      </c>
      <c r="D400" s="10" t="s">
        <v>1699</v>
      </c>
      <c r="E400" s="16" t="s">
        <v>1708</v>
      </c>
      <c r="F400" s="16" t="s">
        <v>1708</v>
      </c>
      <c r="G400" s="11"/>
      <c r="H400" s="12"/>
      <c r="I400" s="12"/>
      <c r="J400" s="12"/>
      <c r="K400" s="123">
        <v>0</v>
      </c>
      <c r="L400" s="124"/>
      <c r="M400" s="125"/>
      <c r="N400" t="s">
        <v>2227</v>
      </c>
    </row>
    <row r="401" spans="1:14" ht="19.5" customHeight="1">
      <c r="A401" s="8">
        <v>9</v>
      </c>
      <c r="B401" s="15">
        <v>27201240237</v>
      </c>
      <c r="C401" s="9" t="s">
        <v>1303</v>
      </c>
      <c r="D401" s="10" t="s">
        <v>1709</v>
      </c>
      <c r="E401" s="16" t="s">
        <v>1300</v>
      </c>
      <c r="F401" s="16" t="s">
        <v>1300</v>
      </c>
      <c r="G401" s="11"/>
      <c r="H401" s="12"/>
      <c r="I401" s="12"/>
      <c r="J401" s="12"/>
      <c r="K401" s="123">
        <v>0</v>
      </c>
      <c r="L401" s="124"/>
      <c r="M401" s="125"/>
      <c r="N401" t="s">
        <v>2227</v>
      </c>
    </row>
    <row r="402" spans="1:14" ht="19.5" customHeight="1">
      <c r="A402" s="8">
        <v>10</v>
      </c>
      <c r="B402" s="15">
        <v>27211341825</v>
      </c>
      <c r="C402" s="9" t="s">
        <v>1710</v>
      </c>
      <c r="D402" s="10" t="s">
        <v>1709</v>
      </c>
      <c r="E402" s="16" t="s">
        <v>1711</v>
      </c>
      <c r="F402" s="16" t="s">
        <v>1711</v>
      </c>
      <c r="G402" s="11"/>
      <c r="H402" s="12"/>
      <c r="I402" s="12"/>
      <c r="J402" s="12"/>
      <c r="K402" s="123">
        <v>0</v>
      </c>
      <c r="L402" s="124"/>
      <c r="M402" s="125"/>
      <c r="N402" t="s">
        <v>2227</v>
      </c>
    </row>
    <row r="403" spans="1:14" ht="19.5" customHeight="1">
      <c r="A403" s="8">
        <v>11</v>
      </c>
      <c r="B403" s="15">
        <v>27217127461</v>
      </c>
      <c r="C403" s="9" t="s">
        <v>1712</v>
      </c>
      <c r="D403" s="10" t="s">
        <v>1713</v>
      </c>
      <c r="E403" s="16" t="s">
        <v>1401</v>
      </c>
      <c r="F403" s="16" t="s">
        <v>1401</v>
      </c>
      <c r="G403" s="11"/>
      <c r="H403" s="12"/>
      <c r="I403" s="12"/>
      <c r="J403" s="12"/>
      <c r="K403" s="123">
        <v>0</v>
      </c>
      <c r="L403" s="124"/>
      <c r="M403" s="125"/>
      <c r="N403" t="s">
        <v>2227</v>
      </c>
    </row>
    <row r="404" spans="1:14" ht="19.5" customHeight="1">
      <c r="A404" s="8">
        <v>12</v>
      </c>
      <c r="B404" s="15">
        <v>27212244102</v>
      </c>
      <c r="C404" s="9" t="s">
        <v>1589</v>
      </c>
      <c r="D404" s="10" t="s">
        <v>1714</v>
      </c>
      <c r="E404" s="16" t="s">
        <v>1304</v>
      </c>
      <c r="F404" s="16" t="s">
        <v>1304</v>
      </c>
      <c r="G404" s="11"/>
      <c r="H404" s="12"/>
      <c r="I404" s="12"/>
      <c r="J404" s="12"/>
      <c r="K404" s="123">
        <v>0</v>
      </c>
      <c r="L404" s="124"/>
      <c r="M404" s="125"/>
      <c r="N404" t="s">
        <v>2227</v>
      </c>
    </row>
    <row r="405" spans="1:14" ht="19.5" customHeight="1">
      <c r="A405" s="8">
        <v>13</v>
      </c>
      <c r="B405" s="15">
        <v>27212435576</v>
      </c>
      <c r="C405" s="9" t="s">
        <v>1715</v>
      </c>
      <c r="D405" s="10" t="s">
        <v>1714</v>
      </c>
      <c r="E405" s="16" t="s">
        <v>1549</v>
      </c>
      <c r="F405" s="16" t="s">
        <v>1549</v>
      </c>
      <c r="G405" s="11"/>
      <c r="H405" s="12"/>
      <c r="I405" s="12"/>
      <c r="J405" s="12"/>
      <c r="K405" s="123">
        <v>0</v>
      </c>
      <c r="L405" s="124"/>
      <c r="M405" s="125"/>
      <c r="N405" t="s">
        <v>2227</v>
      </c>
    </row>
    <row r="406" spans="1:14" ht="19.5" customHeight="1">
      <c r="A406" s="8">
        <v>14</v>
      </c>
      <c r="B406" s="15">
        <v>27211226251</v>
      </c>
      <c r="C406" s="9" t="s">
        <v>1716</v>
      </c>
      <c r="D406" s="10" t="s">
        <v>1717</v>
      </c>
      <c r="E406" s="16" t="s">
        <v>1300</v>
      </c>
      <c r="F406" s="16" t="s">
        <v>1300</v>
      </c>
      <c r="G406" s="11"/>
      <c r="H406" s="12"/>
      <c r="I406" s="12"/>
      <c r="J406" s="12"/>
      <c r="K406" s="123">
        <v>0</v>
      </c>
      <c r="L406" s="124"/>
      <c r="M406" s="125"/>
      <c r="N406" t="s">
        <v>2227</v>
      </c>
    </row>
    <row r="407" spans="1:14" ht="19.5" customHeight="1">
      <c r="A407" s="8">
        <v>15</v>
      </c>
      <c r="B407" s="15">
        <v>27211201250</v>
      </c>
      <c r="C407" s="9" t="s">
        <v>1718</v>
      </c>
      <c r="D407" s="10" t="s">
        <v>1719</v>
      </c>
      <c r="E407" s="16" t="s">
        <v>1300</v>
      </c>
      <c r="F407" s="16" t="s">
        <v>1300</v>
      </c>
      <c r="G407" s="11"/>
      <c r="H407" s="12"/>
      <c r="I407" s="12"/>
      <c r="J407" s="12"/>
      <c r="K407" s="123">
        <v>0</v>
      </c>
      <c r="L407" s="124"/>
      <c r="M407" s="125"/>
      <c r="N407" t="s">
        <v>2227</v>
      </c>
    </row>
    <row r="408" spans="1:14" ht="19.5" customHeight="1">
      <c r="A408" s="8">
        <v>16</v>
      </c>
      <c r="B408" s="15">
        <v>25207108703</v>
      </c>
      <c r="C408" s="9" t="s">
        <v>1720</v>
      </c>
      <c r="D408" s="10" t="s">
        <v>1721</v>
      </c>
      <c r="E408" s="16" t="s">
        <v>1469</v>
      </c>
      <c r="F408" s="16" t="s">
        <v>1469</v>
      </c>
      <c r="G408" s="11"/>
      <c r="H408" s="12"/>
      <c r="I408" s="12"/>
      <c r="J408" s="12"/>
      <c r="K408" s="123">
        <v>0</v>
      </c>
      <c r="L408" s="124"/>
      <c r="M408" s="125"/>
      <c r="N408" t="s">
        <v>2227</v>
      </c>
    </row>
    <row r="409" spans="1:14" ht="19.5" customHeight="1">
      <c r="A409" s="8">
        <v>17</v>
      </c>
      <c r="B409" s="15">
        <v>27202141783</v>
      </c>
      <c r="C409" s="9" t="s">
        <v>1722</v>
      </c>
      <c r="D409" s="10" t="s">
        <v>1721</v>
      </c>
      <c r="E409" s="16" t="s">
        <v>1345</v>
      </c>
      <c r="F409" s="16" t="s">
        <v>1345</v>
      </c>
      <c r="G409" s="11"/>
      <c r="H409" s="12"/>
      <c r="I409" s="12"/>
      <c r="J409" s="12"/>
      <c r="K409" s="123">
        <v>0</v>
      </c>
      <c r="L409" s="124"/>
      <c r="M409" s="125"/>
      <c r="N409" t="s">
        <v>2227</v>
      </c>
    </row>
    <row r="410" spans="1:14" ht="19.5" customHeight="1">
      <c r="A410" s="8">
        <v>18</v>
      </c>
      <c r="B410" s="15">
        <v>27203332909</v>
      </c>
      <c r="C410" s="9" t="s">
        <v>1723</v>
      </c>
      <c r="D410" s="10" t="s">
        <v>1721</v>
      </c>
      <c r="E410" s="16" t="s">
        <v>1329</v>
      </c>
      <c r="F410" s="16" t="s">
        <v>1329</v>
      </c>
      <c r="G410" s="11"/>
      <c r="H410" s="12"/>
      <c r="I410" s="12"/>
      <c r="J410" s="12"/>
      <c r="K410" s="123">
        <v>0</v>
      </c>
      <c r="L410" s="124"/>
      <c r="M410" s="125"/>
      <c r="N410" t="s">
        <v>2227</v>
      </c>
    </row>
    <row r="411" spans="1:14" ht="19.5" customHeight="1">
      <c r="A411" s="8">
        <v>19</v>
      </c>
      <c r="B411" s="15">
        <v>27203334062</v>
      </c>
      <c r="C411" s="9" t="s">
        <v>1724</v>
      </c>
      <c r="D411" s="10" t="s">
        <v>1721</v>
      </c>
      <c r="E411" s="16" t="s">
        <v>1725</v>
      </c>
      <c r="F411" s="16" t="s">
        <v>1725</v>
      </c>
      <c r="G411" s="11"/>
      <c r="H411" s="12"/>
      <c r="I411" s="12"/>
      <c r="J411" s="12"/>
      <c r="K411" s="123">
        <v>0</v>
      </c>
      <c r="L411" s="124"/>
      <c r="M411" s="125"/>
      <c r="N411" t="s">
        <v>2227</v>
      </c>
    </row>
    <row r="412" spans="1:14" ht="19.5" customHeight="1">
      <c r="A412" s="8">
        <v>20</v>
      </c>
      <c r="B412" s="15">
        <v>27207037679</v>
      </c>
      <c r="C412" s="9" t="s">
        <v>1305</v>
      </c>
      <c r="D412" s="10" t="s">
        <v>1721</v>
      </c>
      <c r="E412" s="16" t="s">
        <v>1300</v>
      </c>
      <c r="F412" s="16" t="s">
        <v>1300</v>
      </c>
      <c r="G412" s="11"/>
      <c r="H412" s="12"/>
      <c r="I412" s="12"/>
      <c r="J412" s="12"/>
      <c r="K412" s="123">
        <v>0</v>
      </c>
      <c r="L412" s="124"/>
      <c r="M412" s="125"/>
      <c r="N412" t="s">
        <v>2227</v>
      </c>
    </row>
    <row r="413" spans="1:14" ht="19.5" customHeight="1">
      <c r="A413" s="8">
        <v>21</v>
      </c>
      <c r="B413" s="15">
        <v>27207200793</v>
      </c>
      <c r="C413" s="9" t="s">
        <v>1726</v>
      </c>
      <c r="D413" s="10" t="s">
        <v>1721</v>
      </c>
      <c r="E413" s="16" t="s">
        <v>1405</v>
      </c>
      <c r="F413" s="16" t="s">
        <v>1405</v>
      </c>
      <c r="G413" s="11"/>
      <c r="H413" s="12"/>
      <c r="I413" s="12"/>
      <c r="J413" s="12"/>
      <c r="K413" s="123">
        <v>0</v>
      </c>
      <c r="L413" s="124"/>
      <c r="M413" s="125"/>
      <c r="N413" t="s">
        <v>2227</v>
      </c>
    </row>
    <row r="414" spans="1:14" ht="19.5" customHeight="1">
      <c r="A414" s="8">
        <v>22</v>
      </c>
      <c r="B414" s="15">
        <v>27213843649</v>
      </c>
      <c r="C414" s="9" t="s">
        <v>1727</v>
      </c>
      <c r="D414" s="10" t="s">
        <v>1721</v>
      </c>
      <c r="E414" s="16" t="s">
        <v>1336</v>
      </c>
      <c r="F414" s="16" t="s">
        <v>1336</v>
      </c>
      <c r="G414" s="11"/>
      <c r="H414" s="12"/>
      <c r="I414" s="12"/>
      <c r="J414" s="12"/>
      <c r="K414" s="123">
        <v>0</v>
      </c>
      <c r="L414" s="124"/>
      <c r="M414" s="125"/>
      <c r="N414" t="s">
        <v>2227</v>
      </c>
    </row>
    <row r="415" spans="1:14" ht="19.5" customHeight="1">
      <c r="A415" s="8">
        <v>23</v>
      </c>
      <c r="B415" s="15">
        <v>27202400381</v>
      </c>
      <c r="C415" s="9" t="s">
        <v>1728</v>
      </c>
      <c r="D415" s="10" t="s">
        <v>1721</v>
      </c>
      <c r="E415" s="16" t="s">
        <v>1549</v>
      </c>
      <c r="F415" s="16" t="s">
        <v>1549</v>
      </c>
      <c r="G415" s="11"/>
      <c r="H415" s="12"/>
      <c r="I415" s="12"/>
      <c r="J415" s="12"/>
      <c r="K415" s="123">
        <v>0</v>
      </c>
      <c r="L415" s="124"/>
      <c r="M415" s="125"/>
      <c r="N415" t="s">
        <v>2227</v>
      </c>
    </row>
    <row r="416" spans="1:14" ht="19.5" customHeight="1">
      <c r="A416" s="8">
        <v>24</v>
      </c>
      <c r="B416" s="15">
        <v>25207209142</v>
      </c>
      <c r="C416" s="9" t="s">
        <v>1729</v>
      </c>
      <c r="D416" s="10" t="s">
        <v>1721</v>
      </c>
      <c r="E416" s="16" t="s">
        <v>1730</v>
      </c>
      <c r="F416" s="16" t="s">
        <v>1730</v>
      </c>
      <c r="G416" s="11"/>
      <c r="H416" s="12"/>
      <c r="I416" s="12"/>
      <c r="J416" s="12"/>
      <c r="K416" s="123">
        <v>0</v>
      </c>
      <c r="L416" s="124"/>
      <c r="M416" s="125"/>
      <c r="N416" t="s">
        <v>2227</v>
      </c>
    </row>
    <row r="417" spans="1:14" ht="19.5" customHeight="1">
      <c r="A417" s="8">
        <v>25</v>
      </c>
      <c r="B417" s="15">
        <v>27202102806</v>
      </c>
      <c r="C417" s="9" t="s">
        <v>1731</v>
      </c>
      <c r="D417" s="10" t="s">
        <v>1732</v>
      </c>
      <c r="E417" s="16" t="s">
        <v>1338</v>
      </c>
      <c r="F417" s="16" t="s">
        <v>1338</v>
      </c>
      <c r="G417" s="11"/>
      <c r="H417" s="12"/>
      <c r="I417" s="12"/>
      <c r="J417" s="12"/>
      <c r="K417" s="123">
        <v>0</v>
      </c>
      <c r="L417" s="124"/>
      <c r="M417" s="125"/>
      <c r="N417" t="s">
        <v>2227</v>
      </c>
    </row>
    <row r="418" spans="1:14">
      <c r="K418" s="121"/>
      <c r="L418" s="121" t="s">
        <v>2228</v>
      </c>
      <c r="M418" s="13" t="s">
        <v>2176</v>
      </c>
    </row>
    <row r="419" spans="1:14" s="1" customFormat="1" ht="14.25" customHeight="1">
      <c r="B419" s="140" t="s">
        <v>1292</v>
      </c>
      <c r="C419" s="140"/>
      <c r="D419" s="141" t="s">
        <v>1255</v>
      </c>
      <c r="E419" s="141"/>
      <c r="F419" s="141"/>
      <c r="G419" s="141"/>
      <c r="H419" s="141"/>
      <c r="I419" s="141"/>
      <c r="J419" s="141"/>
      <c r="K419" s="92" t="s">
        <v>2156</v>
      </c>
    </row>
    <row r="420" spans="1:14" s="1" customFormat="1" ht="14">
      <c r="B420" s="142" t="s">
        <v>1258</v>
      </c>
      <c r="C420" s="142"/>
      <c r="D420" s="2" t="s">
        <v>1273</v>
      </c>
      <c r="E420" s="143" t="s">
        <v>1291</v>
      </c>
      <c r="F420" s="143"/>
      <c r="G420" s="143"/>
      <c r="H420" s="143"/>
      <c r="I420" s="143"/>
      <c r="J420" s="143"/>
      <c r="K420" s="120"/>
      <c r="L420" s="4"/>
      <c r="M420" s="4"/>
    </row>
    <row r="421" spans="1:14" s="5" customFormat="1" ht="18.75" customHeight="1">
      <c r="B421" s="6" t="s">
        <v>2229</v>
      </c>
      <c r="C421" s="119"/>
      <c r="D421" s="143" t="s">
        <v>1257</v>
      </c>
      <c r="E421" s="143"/>
      <c r="F421" s="143"/>
      <c r="G421" s="143"/>
      <c r="H421" s="143"/>
      <c r="I421" s="143"/>
      <c r="J421" s="143"/>
      <c r="K421" s="3"/>
      <c r="L421" s="3"/>
      <c r="M421" s="3"/>
    </row>
    <row r="422" spans="1:14" s="5" customFormat="1" ht="18.75" customHeight="1">
      <c r="A422" s="144" t="s">
        <v>2230</v>
      </c>
      <c r="B422" s="144"/>
      <c r="C422" s="144"/>
      <c r="D422" s="144"/>
      <c r="E422" s="144"/>
      <c r="F422" s="144"/>
      <c r="G422" s="144"/>
      <c r="H422" s="144"/>
      <c r="I422" s="144"/>
      <c r="J422" s="144"/>
      <c r="K422" s="3"/>
      <c r="L422" s="3"/>
      <c r="M422" s="3"/>
    </row>
    <row r="423" spans="1:14" ht="3.75" customHeight="1"/>
    <row r="424" spans="1:14" ht="15" customHeight="1">
      <c r="A424" s="127" t="s">
        <v>0</v>
      </c>
      <c r="B424" s="126" t="s">
        <v>7</v>
      </c>
      <c r="C424" s="138" t="s">
        <v>3</v>
      </c>
      <c r="D424" s="139" t="s">
        <v>4</v>
      </c>
      <c r="E424" s="126" t="s">
        <v>13</v>
      </c>
      <c r="F424" s="126" t="s">
        <v>14</v>
      </c>
      <c r="G424" s="126" t="s">
        <v>8</v>
      </c>
      <c r="H424" s="126" t="s">
        <v>9</v>
      </c>
      <c r="I424" s="128" t="s">
        <v>6</v>
      </c>
      <c r="J424" s="128"/>
      <c r="K424" s="129" t="s">
        <v>10</v>
      </c>
      <c r="L424" s="130"/>
      <c r="M424" s="131"/>
    </row>
    <row r="425" spans="1:14" ht="27" customHeight="1">
      <c r="A425" s="127"/>
      <c r="B425" s="127"/>
      <c r="C425" s="138"/>
      <c r="D425" s="139"/>
      <c r="E425" s="127"/>
      <c r="F425" s="127"/>
      <c r="G425" s="127"/>
      <c r="H425" s="127"/>
      <c r="I425" s="7" t="s">
        <v>11</v>
      </c>
      <c r="J425" s="7" t="s">
        <v>12</v>
      </c>
      <c r="K425" s="132"/>
      <c r="L425" s="133"/>
      <c r="M425" s="134"/>
    </row>
    <row r="426" spans="1:14" ht="19.5" customHeight="1">
      <c r="A426" s="8">
        <v>1</v>
      </c>
      <c r="B426" s="15">
        <v>27207142782</v>
      </c>
      <c r="C426" s="9" t="s">
        <v>1733</v>
      </c>
      <c r="D426" s="10" t="s">
        <v>1732</v>
      </c>
      <c r="E426" s="16" t="s">
        <v>1401</v>
      </c>
      <c r="F426" s="16" t="s">
        <v>1401</v>
      </c>
      <c r="G426" s="11"/>
      <c r="H426" s="12"/>
      <c r="I426" s="12"/>
      <c r="J426" s="12"/>
      <c r="K426" s="135">
        <v>0</v>
      </c>
      <c r="L426" s="136"/>
      <c r="M426" s="137"/>
      <c r="N426" t="s">
        <v>2231</v>
      </c>
    </row>
    <row r="427" spans="1:14" ht="19.5" customHeight="1">
      <c r="A427" s="8">
        <v>2</v>
      </c>
      <c r="B427" s="15">
        <v>26212135404</v>
      </c>
      <c r="C427" s="9" t="s">
        <v>1373</v>
      </c>
      <c r="D427" s="10" t="s">
        <v>1734</v>
      </c>
      <c r="E427" s="16" t="s">
        <v>1656</v>
      </c>
      <c r="F427" s="16" t="s">
        <v>1656</v>
      </c>
      <c r="G427" s="11"/>
      <c r="H427" s="12"/>
      <c r="I427" s="12"/>
      <c r="J427" s="12"/>
      <c r="K427" s="123">
        <v>0</v>
      </c>
      <c r="L427" s="124"/>
      <c r="M427" s="125"/>
      <c r="N427" t="s">
        <v>2231</v>
      </c>
    </row>
    <row r="428" spans="1:14" ht="19.5" customHeight="1">
      <c r="A428" s="8">
        <v>3</v>
      </c>
      <c r="B428" s="15">
        <v>27202840002</v>
      </c>
      <c r="C428" s="9" t="s">
        <v>1735</v>
      </c>
      <c r="D428" s="10" t="s">
        <v>1734</v>
      </c>
      <c r="E428" s="16" t="s">
        <v>1329</v>
      </c>
      <c r="F428" s="16" t="s">
        <v>1329</v>
      </c>
      <c r="G428" s="11"/>
      <c r="H428" s="12"/>
      <c r="I428" s="12"/>
      <c r="J428" s="12"/>
      <c r="K428" s="123">
        <v>0</v>
      </c>
      <c r="L428" s="124"/>
      <c r="M428" s="125"/>
      <c r="N428" t="s">
        <v>2231</v>
      </c>
    </row>
    <row r="429" spans="1:14" ht="19.5" customHeight="1">
      <c r="A429" s="8">
        <v>4</v>
      </c>
      <c r="B429" s="15">
        <v>27211253837</v>
      </c>
      <c r="C429" s="9" t="s">
        <v>1550</v>
      </c>
      <c r="D429" s="10" t="s">
        <v>1736</v>
      </c>
      <c r="E429" s="16" t="s">
        <v>1575</v>
      </c>
      <c r="F429" s="16" t="s">
        <v>1575</v>
      </c>
      <c r="G429" s="11"/>
      <c r="H429" s="12"/>
      <c r="I429" s="12"/>
      <c r="J429" s="12"/>
      <c r="K429" s="123">
        <v>0</v>
      </c>
      <c r="L429" s="124"/>
      <c r="M429" s="125"/>
      <c r="N429" t="s">
        <v>2231</v>
      </c>
    </row>
    <row r="430" spans="1:14" ht="19.5" customHeight="1">
      <c r="A430" s="8">
        <v>5</v>
      </c>
      <c r="B430" s="15">
        <v>27211653243</v>
      </c>
      <c r="C430" s="9" t="s">
        <v>1737</v>
      </c>
      <c r="D430" s="10" t="s">
        <v>1736</v>
      </c>
      <c r="E430" s="16" t="s">
        <v>1738</v>
      </c>
      <c r="F430" s="16" t="s">
        <v>1738</v>
      </c>
      <c r="G430" s="11"/>
      <c r="H430" s="12"/>
      <c r="I430" s="12"/>
      <c r="J430" s="12"/>
      <c r="K430" s="123">
        <v>0</v>
      </c>
      <c r="L430" s="124"/>
      <c r="M430" s="125"/>
      <c r="N430" t="s">
        <v>2231</v>
      </c>
    </row>
    <row r="431" spans="1:14" ht="19.5" customHeight="1">
      <c r="A431" s="8">
        <v>6</v>
      </c>
      <c r="B431" s="15">
        <v>26204333519</v>
      </c>
      <c r="C431" s="9" t="s">
        <v>1739</v>
      </c>
      <c r="D431" s="10" t="s">
        <v>1740</v>
      </c>
      <c r="E431" s="16" t="s">
        <v>1741</v>
      </c>
      <c r="F431" s="16" t="s">
        <v>1741</v>
      </c>
      <c r="G431" s="11"/>
      <c r="H431" s="12"/>
      <c r="I431" s="12"/>
      <c r="J431" s="12"/>
      <c r="K431" s="123">
        <v>0</v>
      </c>
      <c r="L431" s="124"/>
      <c r="M431" s="125"/>
      <c r="N431" t="s">
        <v>2231</v>
      </c>
    </row>
    <row r="432" spans="1:14" ht="19.5" customHeight="1">
      <c r="A432" s="8">
        <v>7</v>
      </c>
      <c r="B432" s="15">
        <v>27211102100</v>
      </c>
      <c r="C432" s="9" t="s">
        <v>1742</v>
      </c>
      <c r="D432" s="10" t="s">
        <v>1743</v>
      </c>
      <c r="E432" s="16" t="s">
        <v>1534</v>
      </c>
      <c r="F432" s="16" t="s">
        <v>1534</v>
      </c>
      <c r="G432" s="11"/>
      <c r="H432" s="12"/>
      <c r="I432" s="12"/>
      <c r="J432" s="12"/>
      <c r="K432" s="123">
        <v>0</v>
      </c>
      <c r="L432" s="124"/>
      <c r="M432" s="125"/>
      <c r="N432" t="s">
        <v>2231</v>
      </c>
    </row>
    <row r="433" spans="1:14" ht="19.5" customHeight="1">
      <c r="A433" s="8">
        <v>8</v>
      </c>
      <c r="B433" s="15">
        <v>27212537868</v>
      </c>
      <c r="C433" s="9" t="s">
        <v>1744</v>
      </c>
      <c r="D433" s="10" t="s">
        <v>1743</v>
      </c>
      <c r="E433" s="16" t="s">
        <v>1745</v>
      </c>
      <c r="F433" s="16" t="s">
        <v>1745</v>
      </c>
      <c r="G433" s="11"/>
      <c r="H433" s="12"/>
      <c r="I433" s="12"/>
      <c r="J433" s="12"/>
      <c r="K433" s="123">
        <v>0</v>
      </c>
      <c r="L433" s="124"/>
      <c r="M433" s="125"/>
      <c r="N433" t="s">
        <v>2231</v>
      </c>
    </row>
    <row r="434" spans="1:14" ht="19.5" customHeight="1">
      <c r="A434" s="8">
        <v>9</v>
      </c>
      <c r="B434" s="15">
        <v>27212843216</v>
      </c>
      <c r="C434" s="9" t="s">
        <v>1303</v>
      </c>
      <c r="D434" s="10" t="s">
        <v>1743</v>
      </c>
      <c r="E434" s="16" t="s">
        <v>1410</v>
      </c>
      <c r="F434" s="16" t="s">
        <v>1410</v>
      </c>
      <c r="G434" s="11"/>
      <c r="H434" s="12"/>
      <c r="I434" s="12"/>
      <c r="J434" s="12"/>
      <c r="K434" s="123">
        <v>0</v>
      </c>
      <c r="L434" s="124"/>
      <c r="M434" s="125"/>
      <c r="N434" t="s">
        <v>2231</v>
      </c>
    </row>
    <row r="435" spans="1:14" ht="19.5" customHeight="1">
      <c r="A435" s="8">
        <v>10</v>
      </c>
      <c r="B435" s="15">
        <v>2321533910</v>
      </c>
      <c r="C435" s="9" t="s">
        <v>1463</v>
      </c>
      <c r="D435" s="10" t="s">
        <v>1743</v>
      </c>
      <c r="E435" s="16" t="s">
        <v>1746</v>
      </c>
      <c r="F435" s="16" t="s">
        <v>1746</v>
      </c>
      <c r="G435" s="11"/>
      <c r="H435" s="12"/>
      <c r="I435" s="12"/>
      <c r="J435" s="12"/>
      <c r="K435" s="123">
        <v>0</v>
      </c>
      <c r="L435" s="124"/>
      <c r="M435" s="125"/>
      <c r="N435" t="s">
        <v>2231</v>
      </c>
    </row>
    <row r="436" spans="1:14" ht="19.5" customHeight="1">
      <c r="A436" s="8">
        <v>11</v>
      </c>
      <c r="B436" s="15">
        <v>26211235761</v>
      </c>
      <c r="C436" s="9" t="s">
        <v>1747</v>
      </c>
      <c r="D436" s="10" t="s">
        <v>1743</v>
      </c>
      <c r="E436" s="16" t="s">
        <v>1386</v>
      </c>
      <c r="F436" s="16" t="s">
        <v>1386</v>
      </c>
      <c r="G436" s="11"/>
      <c r="H436" s="12"/>
      <c r="I436" s="12"/>
      <c r="J436" s="12"/>
      <c r="K436" s="123">
        <v>0</v>
      </c>
      <c r="L436" s="124"/>
      <c r="M436" s="125"/>
      <c r="N436" t="s">
        <v>2231</v>
      </c>
    </row>
    <row r="437" spans="1:14" ht="19.5" customHeight="1">
      <c r="A437" s="8">
        <v>12</v>
      </c>
      <c r="B437" s="15">
        <v>27212243542</v>
      </c>
      <c r="C437" s="9" t="s">
        <v>1303</v>
      </c>
      <c r="D437" s="10" t="s">
        <v>1748</v>
      </c>
      <c r="E437" s="16" t="s">
        <v>1405</v>
      </c>
      <c r="F437" s="16" t="s">
        <v>1405</v>
      </c>
      <c r="G437" s="11"/>
      <c r="H437" s="12"/>
      <c r="I437" s="12"/>
      <c r="J437" s="12"/>
      <c r="K437" s="123">
        <v>0</v>
      </c>
      <c r="L437" s="124"/>
      <c r="M437" s="125"/>
      <c r="N437" t="s">
        <v>2231</v>
      </c>
    </row>
    <row r="438" spans="1:14" ht="19.5" customHeight="1">
      <c r="A438" s="8">
        <v>13</v>
      </c>
      <c r="B438" s="15">
        <v>27202952398</v>
      </c>
      <c r="C438" s="9" t="s">
        <v>1749</v>
      </c>
      <c r="D438" s="10" t="s">
        <v>1750</v>
      </c>
      <c r="E438" s="16" t="s">
        <v>1751</v>
      </c>
      <c r="F438" s="16" t="s">
        <v>1751</v>
      </c>
      <c r="G438" s="11"/>
      <c r="H438" s="12"/>
      <c r="I438" s="12"/>
      <c r="J438" s="12"/>
      <c r="K438" s="123">
        <v>0</v>
      </c>
      <c r="L438" s="124"/>
      <c r="M438" s="125"/>
      <c r="N438" t="s">
        <v>2231</v>
      </c>
    </row>
    <row r="439" spans="1:14" ht="19.5" customHeight="1">
      <c r="A439" s="8">
        <v>14</v>
      </c>
      <c r="B439" s="15">
        <v>27207238465</v>
      </c>
      <c r="C439" s="9" t="s">
        <v>1752</v>
      </c>
      <c r="D439" s="10" t="s">
        <v>1750</v>
      </c>
      <c r="E439" s="16" t="s">
        <v>1363</v>
      </c>
      <c r="F439" s="16" t="s">
        <v>1363</v>
      </c>
      <c r="G439" s="11"/>
      <c r="H439" s="12"/>
      <c r="I439" s="12"/>
      <c r="J439" s="12"/>
      <c r="K439" s="123">
        <v>0</v>
      </c>
      <c r="L439" s="124"/>
      <c r="M439" s="125"/>
      <c r="N439" t="s">
        <v>2231</v>
      </c>
    </row>
    <row r="440" spans="1:14" ht="19.5" customHeight="1">
      <c r="A440" s="8">
        <v>15</v>
      </c>
      <c r="B440" s="15">
        <v>28204348925</v>
      </c>
      <c r="C440" s="9" t="s">
        <v>1753</v>
      </c>
      <c r="D440" s="10" t="s">
        <v>1750</v>
      </c>
      <c r="E440" s="16" t="s">
        <v>1327</v>
      </c>
      <c r="F440" s="16" t="s">
        <v>1327</v>
      </c>
      <c r="G440" s="11"/>
      <c r="H440" s="12"/>
      <c r="I440" s="12"/>
      <c r="J440" s="12"/>
      <c r="K440" s="123">
        <v>0</v>
      </c>
      <c r="L440" s="124"/>
      <c r="M440" s="125"/>
      <c r="N440" t="s">
        <v>2231</v>
      </c>
    </row>
    <row r="441" spans="1:14" ht="19.5" customHeight="1">
      <c r="A441" s="8">
        <v>16</v>
      </c>
      <c r="B441" s="15">
        <v>26207126991</v>
      </c>
      <c r="C441" s="9" t="s">
        <v>1754</v>
      </c>
      <c r="D441" s="10" t="s">
        <v>1755</v>
      </c>
      <c r="E441" s="16" t="s">
        <v>1756</v>
      </c>
      <c r="F441" s="16" t="s">
        <v>1756</v>
      </c>
      <c r="G441" s="11"/>
      <c r="H441" s="12"/>
      <c r="I441" s="12"/>
      <c r="J441" s="12"/>
      <c r="K441" s="123">
        <v>0</v>
      </c>
      <c r="L441" s="124"/>
      <c r="M441" s="125"/>
      <c r="N441" t="s">
        <v>2231</v>
      </c>
    </row>
    <row r="442" spans="1:14" ht="19.5" customHeight="1">
      <c r="A442" s="8">
        <v>17</v>
      </c>
      <c r="B442" s="15">
        <v>26217226708</v>
      </c>
      <c r="C442" s="9" t="s">
        <v>1757</v>
      </c>
      <c r="D442" s="10" t="s">
        <v>1755</v>
      </c>
      <c r="E442" s="16" t="s">
        <v>1427</v>
      </c>
      <c r="F442" s="16" t="s">
        <v>1427</v>
      </c>
      <c r="G442" s="11"/>
      <c r="H442" s="12"/>
      <c r="I442" s="12"/>
      <c r="J442" s="12"/>
      <c r="K442" s="123">
        <v>0</v>
      </c>
      <c r="L442" s="124"/>
      <c r="M442" s="125"/>
      <c r="N442" t="s">
        <v>2231</v>
      </c>
    </row>
    <row r="443" spans="1:14" ht="19.5" customHeight="1">
      <c r="A443" s="8">
        <v>18</v>
      </c>
      <c r="B443" s="15">
        <v>28204629274</v>
      </c>
      <c r="C443" s="9" t="s">
        <v>1758</v>
      </c>
      <c r="D443" s="10" t="s">
        <v>1759</v>
      </c>
      <c r="E443" s="16" t="s">
        <v>1327</v>
      </c>
      <c r="F443" s="16" t="s">
        <v>1327</v>
      </c>
      <c r="G443" s="11"/>
      <c r="H443" s="12"/>
      <c r="I443" s="12"/>
      <c r="J443" s="12"/>
      <c r="K443" s="123">
        <v>0</v>
      </c>
      <c r="L443" s="124"/>
      <c r="M443" s="125"/>
      <c r="N443" t="s">
        <v>2231</v>
      </c>
    </row>
    <row r="444" spans="1:14" ht="19.5" customHeight="1">
      <c r="A444" s="8">
        <v>19</v>
      </c>
      <c r="B444" s="15">
        <v>25211217060</v>
      </c>
      <c r="C444" s="9" t="s">
        <v>1760</v>
      </c>
      <c r="D444" s="10" t="s">
        <v>1761</v>
      </c>
      <c r="E444" s="16" t="s">
        <v>1434</v>
      </c>
      <c r="F444" s="16" t="s">
        <v>1434</v>
      </c>
      <c r="G444" s="11"/>
      <c r="H444" s="12"/>
      <c r="I444" s="12"/>
      <c r="J444" s="12"/>
      <c r="K444" s="123">
        <v>0</v>
      </c>
      <c r="L444" s="124"/>
      <c r="M444" s="125"/>
      <c r="N444" t="s">
        <v>2231</v>
      </c>
    </row>
    <row r="445" spans="1:14" ht="19.5" customHeight="1">
      <c r="A445" s="8">
        <v>20</v>
      </c>
      <c r="B445" s="15">
        <v>27212100487</v>
      </c>
      <c r="C445" s="9" t="s">
        <v>1762</v>
      </c>
      <c r="D445" s="10" t="s">
        <v>1761</v>
      </c>
      <c r="E445" s="16" t="s">
        <v>1345</v>
      </c>
      <c r="F445" s="16" t="s">
        <v>1345</v>
      </c>
      <c r="G445" s="11"/>
      <c r="H445" s="12"/>
      <c r="I445" s="12"/>
      <c r="J445" s="12"/>
      <c r="K445" s="123">
        <v>0</v>
      </c>
      <c r="L445" s="124"/>
      <c r="M445" s="125"/>
      <c r="N445" t="s">
        <v>2231</v>
      </c>
    </row>
    <row r="446" spans="1:14">
      <c r="K446" s="121"/>
      <c r="L446" s="121" t="s">
        <v>2232</v>
      </c>
      <c r="M446" s="13" t="s">
        <v>2176</v>
      </c>
    </row>
    <row r="447" spans="1:14" s="1" customFormat="1" ht="14.25" customHeight="1">
      <c r="B447" s="140" t="s">
        <v>1292</v>
      </c>
      <c r="C447" s="140"/>
      <c r="D447" s="141" t="s">
        <v>1255</v>
      </c>
      <c r="E447" s="141"/>
      <c r="F447" s="141"/>
      <c r="G447" s="141"/>
      <c r="H447" s="141"/>
      <c r="I447" s="141"/>
      <c r="J447" s="141"/>
      <c r="K447" s="92" t="s">
        <v>2157</v>
      </c>
    </row>
    <row r="448" spans="1:14" s="1" customFormat="1" ht="14">
      <c r="B448" s="142" t="s">
        <v>1258</v>
      </c>
      <c r="C448" s="142"/>
      <c r="D448" s="2" t="s">
        <v>1274</v>
      </c>
      <c r="E448" s="143" t="s">
        <v>1291</v>
      </c>
      <c r="F448" s="143"/>
      <c r="G448" s="143"/>
      <c r="H448" s="143"/>
      <c r="I448" s="143"/>
      <c r="J448" s="143"/>
      <c r="K448" s="120"/>
      <c r="L448" s="4"/>
      <c r="M448" s="4"/>
    </row>
    <row r="449" spans="1:14" s="5" customFormat="1" ht="18.75" customHeight="1">
      <c r="B449" s="6" t="s">
        <v>2233</v>
      </c>
      <c r="C449" s="119"/>
      <c r="D449" s="143" t="s">
        <v>1257</v>
      </c>
      <c r="E449" s="143"/>
      <c r="F449" s="143"/>
      <c r="G449" s="143"/>
      <c r="H449" s="143"/>
      <c r="I449" s="143"/>
      <c r="J449" s="143"/>
      <c r="K449" s="3"/>
      <c r="L449" s="3"/>
      <c r="M449" s="3"/>
    </row>
    <row r="450" spans="1:14" s="5" customFormat="1" ht="18.75" customHeight="1">
      <c r="A450" s="144" t="s">
        <v>2234</v>
      </c>
      <c r="B450" s="144"/>
      <c r="C450" s="144"/>
      <c r="D450" s="144"/>
      <c r="E450" s="144"/>
      <c r="F450" s="144"/>
      <c r="G450" s="144"/>
      <c r="H450" s="144"/>
      <c r="I450" s="144"/>
      <c r="J450" s="144"/>
      <c r="K450" s="3"/>
      <c r="L450" s="3"/>
      <c r="M450" s="3"/>
    </row>
    <row r="451" spans="1:14" ht="3.75" customHeight="1"/>
    <row r="452" spans="1:14" ht="15" customHeight="1">
      <c r="A452" s="127" t="s">
        <v>0</v>
      </c>
      <c r="B452" s="126" t="s">
        <v>7</v>
      </c>
      <c r="C452" s="138" t="s">
        <v>3</v>
      </c>
      <c r="D452" s="139" t="s">
        <v>4</v>
      </c>
      <c r="E452" s="126" t="s">
        <v>13</v>
      </c>
      <c r="F452" s="126" t="s">
        <v>14</v>
      </c>
      <c r="G452" s="126" t="s">
        <v>8</v>
      </c>
      <c r="H452" s="126" t="s">
        <v>9</v>
      </c>
      <c r="I452" s="128" t="s">
        <v>6</v>
      </c>
      <c r="J452" s="128"/>
      <c r="K452" s="129" t="s">
        <v>10</v>
      </c>
      <c r="L452" s="130"/>
      <c r="M452" s="131"/>
    </row>
    <row r="453" spans="1:14" ht="27" customHeight="1">
      <c r="A453" s="127"/>
      <c r="B453" s="127"/>
      <c r="C453" s="138"/>
      <c r="D453" s="139"/>
      <c r="E453" s="127"/>
      <c r="F453" s="127"/>
      <c r="G453" s="127"/>
      <c r="H453" s="127"/>
      <c r="I453" s="7" t="s">
        <v>11</v>
      </c>
      <c r="J453" s="7" t="s">
        <v>12</v>
      </c>
      <c r="K453" s="132"/>
      <c r="L453" s="133"/>
      <c r="M453" s="134"/>
    </row>
    <row r="454" spans="1:14" ht="19.5" customHeight="1">
      <c r="A454" s="8">
        <v>1</v>
      </c>
      <c r="B454" s="15">
        <v>27211240937</v>
      </c>
      <c r="C454" s="9" t="s">
        <v>1763</v>
      </c>
      <c r="D454" s="10" t="s">
        <v>1761</v>
      </c>
      <c r="E454" s="16" t="s">
        <v>1300</v>
      </c>
      <c r="F454" s="16" t="s">
        <v>1300</v>
      </c>
      <c r="G454" s="11"/>
      <c r="H454" s="12"/>
      <c r="I454" s="12"/>
      <c r="J454" s="12"/>
      <c r="K454" s="135">
        <v>0</v>
      </c>
      <c r="L454" s="136"/>
      <c r="M454" s="137"/>
      <c r="N454" t="s">
        <v>2235</v>
      </c>
    </row>
    <row r="455" spans="1:14" ht="19.5" customHeight="1">
      <c r="A455" s="8">
        <v>2</v>
      </c>
      <c r="B455" s="15">
        <v>28204904668</v>
      </c>
      <c r="C455" s="9" t="s">
        <v>1764</v>
      </c>
      <c r="D455" s="10" t="s">
        <v>1765</v>
      </c>
      <c r="E455" s="16" t="s">
        <v>1325</v>
      </c>
      <c r="F455" s="16" t="s">
        <v>1325</v>
      </c>
      <c r="G455" s="11"/>
      <c r="H455" s="12"/>
      <c r="I455" s="12"/>
      <c r="J455" s="12"/>
      <c r="K455" s="123">
        <v>0</v>
      </c>
      <c r="L455" s="124"/>
      <c r="M455" s="125"/>
      <c r="N455" t="s">
        <v>2235</v>
      </c>
    </row>
    <row r="456" spans="1:14" ht="19.5" customHeight="1">
      <c r="A456" s="8">
        <v>3</v>
      </c>
      <c r="B456" s="15">
        <v>26213337003</v>
      </c>
      <c r="C456" s="9" t="s">
        <v>1766</v>
      </c>
      <c r="D456" s="10" t="s">
        <v>1767</v>
      </c>
      <c r="E456" s="16" t="s">
        <v>1313</v>
      </c>
      <c r="F456" s="16" t="s">
        <v>1313</v>
      </c>
      <c r="G456" s="11"/>
      <c r="H456" s="12"/>
      <c r="I456" s="12"/>
      <c r="J456" s="12"/>
      <c r="K456" s="123">
        <v>0</v>
      </c>
      <c r="L456" s="124"/>
      <c r="M456" s="125"/>
      <c r="N456" t="s">
        <v>2235</v>
      </c>
    </row>
    <row r="457" spans="1:14" ht="19.5" customHeight="1">
      <c r="A457" s="8">
        <v>4</v>
      </c>
      <c r="B457" s="15">
        <v>27202724406</v>
      </c>
      <c r="C457" s="9" t="s">
        <v>1768</v>
      </c>
      <c r="D457" s="10" t="s">
        <v>1769</v>
      </c>
      <c r="E457" s="16" t="s">
        <v>1443</v>
      </c>
      <c r="F457" s="16" t="s">
        <v>1443</v>
      </c>
      <c r="G457" s="11"/>
      <c r="H457" s="12"/>
      <c r="I457" s="12"/>
      <c r="J457" s="12"/>
      <c r="K457" s="123">
        <v>0</v>
      </c>
      <c r="L457" s="124"/>
      <c r="M457" s="125"/>
      <c r="N457" t="s">
        <v>2235</v>
      </c>
    </row>
    <row r="458" spans="1:14" ht="19.5" customHeight="1">
      <c r="A458" s="8">
        <v>5</v>
      </c>
      <c r="B458" s="15">
        <v>27203802095</v>
      </c>
      <c r="C458" s="9" t="s">
        <v>1536</v>
      </c>
      <c r="D458" s="10" t="s">
        <v>1770</v>
      </c>
      <c r="E458" s="16" t="s">
        <v>1445</v>
      </c>
      <c r="F458" s="16" t="s">
        <v>1445</v>
      </c>
      <c r="G458" s="11"/>
      <c r="H458" s="12"/>
      <c r="I458" s="12"/>
      <c r="J458" s="12"/>
      <c r="K458" s="123">
        <v>0</v>
      </c>
      <c r="L458" s="124"/>
      <c r="M458" s="125"/>
      <c r="N458" t="s">
        <v>2235</v>
      </c>
    </row>
    <row r="459" spans="1:14" ht="19.5" customHeight="1">
      <c r="A459" s="8">
        <v>6</v>
      </c>
      <c r="B459" s="15">
        <v>27204330521</v>
      </c>
      <c r="C459" s="9" t="s">
        <v>1371</v>
      </c>
      <c r="D459" s="10" t="s">
        <v>1770</v>
      </c>
      <c r="E459" s="16" t="s">
        <v>1323</v>
      </c>
      <c r="F459" s="16" t="s">
        <v>1323</v>
      </c>
      <c r="G459" s="11"/>
      <c r="H459" s="12"/>
      <c r="I459" s="12"/>
      <c r="J459" s="12"/>
      <c r="K459" s="123">
        <v>0</v>
      </c>
      <c r="L459" s="124"/>
      <c r="M459" s="125"/>
      <c r="N459" t="s">
        <v>2235</v>
      </c>
    </row>
    <row r="460" spans="1:14" ht="19.5" customHeight="1">
      <c r="A460" s="8">
        <v>7</v>
      </c>
      <c r="B460" s="15">
        <v>27207140573</v>
      </c>
      <c r="C460" s="9" t="s">
        <v>1771</v>
      </c>
      <c r="D460" s="10" t="s">
        <v>1770</v>
      </c>
      <c r="E460" s="16" t="s">
        <v>1401</v>
      </c>
      <c r="F460" s="16" t="s">
        <v>1401</v>
      </c>
      <c r="G460" s="11"/>
      <c r="H460" s="12"/>
      <c r="I460" s="12"/>
      <c r="J460" s="12"/>
      <c r="K460" s="123">
        <v>0</v>
      </c>
      <c r="L460" s="124"/>
      <c r="M460" s="125"/>
      <c r="N460" t="s">
        <v>2235</v>
      </c>
    </row>
    <row r="461" spans="1:14" ht="19.5" customHeight="1">
      <c r="A461" s="8">
        <v>8</v>
      </c>
      <c r="B461" s="15">
        <v>24207105677</v>
      </c>
      <c r="C461" s="9" t="s">
        <v>1772</v>
      </c>
      <c r="D461" s="10" t="s">
        <v>1773</v>
      </c>
      <c r="E461" s="16" t="s">
        <v>1774</v>
      </c>
      <c r="F461" s="16" t="s">
        <v>1774</v>
      </c>
      <c r="G461" s="11"/>
      <c r="H461" s="12"/>
      <c r="I461" s="12"/>
      <c r="J461" s="12"/>
      <c r="K461" s="123">
        <v>0</v>
      </c>
      <c r="L461" s="124"/>
      <c r="M461" s="125"/>
      <c r="N461" t="s">
        <v>2235</v>
      </c>
    </row>
    <row r="462" spans="1:14" ht="19.5" customHeight="1">
      <c r="A462" s="8">
        <v>9</v>
      </c>
      <c r="B462" s="15">
        <v>26202530214</v>
      </c>
      <c r="C462" s="9" t="s">
        <v>1470</v>
      </c>
      <c r="D462" s="10" t="s">
        <v>1775</v>
      </c>
      <c r="E462" s="16" t="s">
        <v>1776</v>
      </c>
      <c r="F462" s="16" t="s">
        <v>1776</v>
      </c>
      <c r="G462" s="11"/>
      <c r="H462" s="12"/>
      <c r="I462" s="12"/>
      <c r="J462" s="12"/>
      <c r="K462" s="123">
        <v>0</v>
      </c>
      <c r="L462" s="124"/>
      <c r="M462" s="125"/>
      <c r="N462" t="s">
        <v>2235</v>
      </c>
    </row>
    <row r="463" spans="1:14" ht="19.5" customHeight="1">
      <c r="A463" s="8">
        <v>10</v>
      </c>
      <c r="B463" s="15">
        <v>27203328893</v>
      </c>
      <c r="C463" s="9" t="s">
        <v>1777</v>
      </c>
      <c r="D463" s="10" t="s">
        <v>1775</v>
      </c>
      <c r="E463" s="16" t="s">
        <v>1329</v>
      </c>
      <c r="F463" s="16" t="s">
        <v>1329</v>
      </c>
      <c r="G463" s="11"/>
      <c r="H463" s="12"/>
      <c r="I463" s="12"/>
      <c r="J463" s="12"/>
      <c r="K463" s="123">
        <v>0</v>
      </c>
      <c r="L463" s="124"/>
      <c r="M463" s="125"/>
      <c r="N463" t="s">
        <v>2235</v>
      </c>
    </row>
    <row r="464" spans="1:14" ht="19.5" customHeight="1">
      <c r="A464" s="8">
        <v>11</v>
      </c>
      <c r="B464" s="15">
        <v>27213701424</v>
      </c>
      <c r="C464" s="9" t="s">
        <v>1778</v>
      </c>
      <c r="D464" s="10" t="s">
        <v>1775</v>
      </c>
      <c r="E464" s="16" t="s">
        <v>1298</v>
      </c>
      <c r="F464" s="16" t="s">
        <v>1298</v>
      </c>
      <c r="G464" s="11"/>
      <c r="H464" s="12"/>
      <c r="I464" s="12"/>
      <c r="J464" s="12"/>
      <c r="K464" s="123">
        <v>0</v>
      </c>
      <c r="L464" s="124"/>
      <c r="M464" s="125"/>
      <c r="N464" t="s">
        <v>2235</v>
      </c>
    </row>
    <row r="465" spans="1:14" ht="19.5" customHeight="1">
      <c r="A465" s="8">
        <v>12</v>
      </c>
      <c r="B465" s="15">
        <v>27204754239</v>
      </c>
      <c r="C465" s="9" t="s">
        <v>1328</v>
      </c>
      <c r="D465" s="10" t="s">
        <v>1775</v>
      </c>
      <c r="E465" s="16" t="s">
        <v>1405</v>
      </c>
      <c r="F465" s="16" t="s">
        <v>1405</v>
      </c>
      <c r="G465" s="11"/>
      <c r="H465" s="12"/>
      <c r="I465" s="12"/>
      <c r="J465" s="12"/>
      <c r="K465" s="123">
        <v>0</v>
      </c>
      <c r="L465" s="124"/>
      <c r="M465" s="125"/>
      <c r="N465" t="s">
        <v>2235</v>
      </c>
    </row>
    <row r="466" spans="1:14" ht="19.5" customHeight="1">
      <c r="A466" s="8">
        <v>13</v>
      </c>
      <c r="B466" s="15">
        <v>27212245636</v>
      </c>
      <c r="C466" s="9" t="s">
        <v>1542</v>
      </c>
      <c r="D466" s="10" t="s">
        <v>1779</v>
      </c>
      <c r="E466" s="16" t="s">
        <v>1304</v>
      </c>
      <c r="F466" s="16" t="s">
        <v>1304</v>
      </c>
      <c r="G466" s="11"/>
      <c r="H466" s="12"/>
      <c r="I466" s="12"/>
      <c r="J466" s="12"/>
      <c r="K466" s="123">
        <v>0</v>
      </c>
      <c r="L466" s="124"/>
      <c r="M466" s="125"/>
      <c r="N466" t="s">
        <v>2235</v>
      </c>
    </row>
    <row r="467" spans="1:14" ht="19.5" customHeight="1">
      <c r="A467" s="8">
        <v>14</v>
      </c>
      <c r="B467" s="15">
        <v>27212801373</v>
      </c>
      <c r="C467" s="9" t="s">
        <v>1547</v>
      </c>
      <c r="D467" s="10" t="s">
        <v>1780</v>
      </c>
      <c r="E467" s="16" t="s">
        <v>1410</v>
      </c>
      <c r="F467" s="16" t="s">
        <v>1410</v>
      </c>
      <c r="G467" s="11"/>
      <c r="H467" s="12"/>
      <c r="I467" s="12"/>
      <c r="J467" s="12"/>
      <c r="K467" s="123">
        <v>0</v>
      </c>
      <c r="L467" s="124"/>
      <c r="M467" s="125"/>
      <c r="N467" t="s">
        <v>2235</v>
      </c>
    </row>
    <row r="468" spans="1:14" ht="19.5" customHeight="1">
      <c r="A468" s="8">
        <v>15</v>
      </c>
      <c r="B468" s="15">
        <v>27204327048</v>
      </c>
      <c r="C468" s="9" t="s">
        <v>1781</v>
      </c>
      <c r="D468" s="10" t="s">
        <v>1782</v>
      </c>
      <c r="E468" s="16" t="s">
        <v>1323</v>
      </c>
      <c r="F468" s="16" t="s">
        <v>1323</v>
      </c>
      <c r="G468" s="11"/>
      <c r="H468" s="12"/>
      <c r="I468" s="12"/>
      <c r="J468" s="12"/>
      <c r="K468" s="123">
        <v>0</v>
      </c>
      <c r="L468" s="124"/>
      <c r="M468" s="125"/>
      <c r="N468" t="s">
        <v>2235</v>
      </c>
    </row>
    <row r="469" spans="1:14" ht="19.5" customHeight="1">
      <c r="A469" s="8">
        <v>16</v>
      </c>
      <c r="B469" s="15">
        <v>27211340492</v>
      </c>
      <c r="C469" s="9" t="s">
        <v>1504</v>
      </c>
      <c r="D469" s="10" t="s">
        <v>1782</v>
      </c>
      <c r="E469" s="16" t="s">
        <v>1300</v>
      </c>
      <c r="F469" s="16" t="s">
        <v>1300</v>
      </c>
      <c r="G469" s="11"/>
      <c r="H469" s="12"/>
      <c r="I469" s="12"/>
      <c r="J469" s="12"/>
      <c r="K469" s="123">
        <v>0</v>
      </c>
      <c r="L469" s="124"/>
      <c r="M469" s="125"/>
      <c r="N469" t="s">
        <v>2235</v>
      </c>
    </row>
    <row r="470" spans="1:14" ht="19.5" customHeight="1">
      <c r="A470" s="8">
        <v>17</v>
      </c>
      <c r="B470" s="15">
        <v>27212645247</v>
      </c>
      <c r="C470" s="9" t="s">
        <v>1783</v>
      </c>
      <c r="D470" s="10" t="s">
        <v>1782</v>
      </c>
      <c r="E470" s="16" t="s">
        <v>1745</v>
      </c>
      <c r="F470" s="16" t="s">
        <v>1745</v>
      </c>
      <c r="G470" s="11"/>
      <c r="H470" s="12"/>
      <c r="I470" s="12"/>
      <c r="J470" s="12"/>
      <c r="K470" s="123">
        <v>0</v>
      </c>
      <c r="L470" s="124"/>
      <c r="M470" s="125"/>
      <c r="N470" t="s">
        <v>2235</v>
      </c>
    </row>
    <row r="471" spans="1:14" ht="19.5" customHeight="1">
      <c r="A471" s="8">
        <v>18</v>
      </c>
      <c r="B471" s="15">
        <v>27214302021</v>
      </c>
      <c r="C471" s="9" t="s">
        <v>1784</v>
      </c>
      <c r="D471" s="10" t="s">
        <v>1782</v>
      </c>
      <c r="E471" s="16" t="s">
        <v>1323</v>
      </c>
      <c r="F471" s="16" t="s">
        <v>1323</v>
      </c>
      <c r="G471" s="11"/>
      <c r="H471" s="12"/>
      <c r="I471" s="12"/>
      <c r="J471" s="12"/>
      <c r="K471" s="123">
        <v>0</v>
      </c>
      <c r="L471" s="124"/>
      <c r="M471" s="125"/>
      <c r="N471" t="s">
        <v>2235</v>
      </c>
    </row>
    <row r="472" spans="1:14" ht="19.5" customHeight="1">
      <c r="A472" s="8">
        <v>19</v>
      </c>
      <c r="B472" s="15">
        <v>27214728990</v>
      </c>
      <c r="C472" s="9" t="s">
        <v>1785</v>
      </c>
      <c r="D472" s="10" t="s">
        <v>1782</v>
      </c>
      <c r="E472" s="16" t="s">
        <v>1489</v>
      </c>
      <c r="F472" s="16" t="s">
        <v>1489</v>
      </c>
      <c r="G472" s="11"/>
      <c r="H472" s="12"/>
      <c r="I472" s="12"/>
      <c r="J472" s="12"/>
      <c r="K472" s="123">
        <v>0</v>
      </c>
      <c r="L472" s="124"/>
      <c r="M472" s="125"/>
      <c r="N472" t="s">
        <v>2235</v>
      </c>
    </row>
    <row r="473" spans="1:14" ht="19.5" customHeight="1">
      <c r="A473" s="8">
        <v>20</v>
      </c>
      <c r="B473" s="15">
        <v>26203332193</v>
      </c>
      <c r="C473" s="9" t="s">
        <v>1786</v>
      </c>
      <c r="D473" s="10" t="s">
        <v>1782</v>
      </c>
      <c r="E473" s="16" t="s">
        <v>1313</v>
      </c>
      <c r="F473" s="16" t="s">
        <v>1313</v>
      </c>
      <c r="G473" s="11"/>
      <c r="H473" s="12"/>
      <c r="I473" s="12"/>
      <c r="J473" s="12"/>
      <c r="K473" s="123">
        <v>0</v>
      </c>
      <c r="L473" s="124"/>
      <c r="M473" s="125"/>
      <c r="N473" t="s">
        <v>2235</v>
      </c>
    </row>
    <row r="474" spans="1:14">
      <c r="K474" s="121"/>
      <c r="L474" s="121" t="s">
        <v>2236</v>
      </c>
      <c r="M474" s="13" t="s">
        <v>2176</v>
      </c>
    </row>
    <row r="475" spans="1:14" s="1" customFormat="1" ht="14.25" customHeight="1">
      <c r="B475" s="140" t="s">
        <v>1292</v>
      </c>
      <c r="C475" s="140"/>
      <c r="D475" s="141" t="s">
        <v>1255</v>
      </c>
      <c r="E475" s="141"/>
      <c r="F475" s="141"/>
      <c r="G475" s="141"/>
      <c r="H475" s="141"/>
      <c r="I475" s="141"/>
      <c r="J475" s="141"/>
      <c r="K475" s="92" t="s">
        <v>2158</v>
      </c>
    </row>
    <row r="476" spans="1:14" s="1" customFormat="1" ht="14">
      <c r="B476" s="142" t="s">
        <v>1258</v>
      </c>
      <c r="C476" s="142"/>
      <c r="D476" s="2" t="s">
        <v>1275</v>
      </c>
      <c r="E476" s="143" t="s">
        <v>1291</v>
      </c>
      <c r="F476" s="143"/>
      <c r="G476" s="143"/>
      <c r="H476" s="143"/>
      <c r="I476" s="143"/>
      <c r="J476" s="143"/>
      <c r="K476" s="120"/>
      <c r="L476" s="4"/>
      <c r="M476" s="4"/>
    </row>
    <row r="477" spans="1:14" s="5" customFormat="1" ht="18.75" customHeight="1">
      <c r="B477" s="6" t="s">
        <v>2237</v>
      </c>
      <c r="C477" s="119"/>
      <c r="D477" s="143" t="s">
        <v>1257</v>
      </c>
      <c r="E477" s="143"/>
      <c r="F477" s="143"/>
      <c r="G477" s="143"/>
      <c r="H477" s="143"/>
      <c r="I477" s="143"/>
      <c r="J477" s="143"/>
      <c r="K477" s="3"/>
      <c r="L477" s="3"/>
      <c r="M477" s="3"/>
    </row>
    <row r="478" spans="1:14" s="5" customFormat="1" ht="18.75" customHeight="1">
      <c r="A478" s="144" t="s">
        <v>2238</v>
      </c>
      <c r="B478" s="144"/>
      <c r="C478" s="144"/>
      <c r="D478" s="144"/>
      <c r="E478" s="144"/>
      <c r="F478" s="144"/>
      <c r="G478" s="144"/>
      <c r="H478" s="144"/>
      <c r="I478" s="144"/>
      <c r="J478" s="144"/>
      <c r="K478" s="3"/>
      <c r="L478" s="3"/>
      <c r="M478" s="3"/>
    </row>
    <row r="479" spans="1:14" ht="3.75" customHeight="1"/>
    <row r="480" spans="1:14" ht="15" customHeight="1">
      <c r="A480" s="127" t="s">
        <v>0</v>
      </c>
      <c r="B480" s="126" t="s">
        <v>7</v>
      </c>
      <c r="C480" s="138" t="s">
        <v>3</v>
      </c>
      <c r="D480" s="139" t="s">
        <v>4</v>
      </c>
      <c r="E480" s="126" t="s">
        <v>13</v>
      </c>
      <c r="F480" s="126" t="s">
        <v>14</v>
      </c>
      <c r="G480" s="126" t="s">
        <v>8</v>
      </c>
      <c r="H480" s="126" t="s">
        <v>9</v>
      </c>
      <c r="I480" s="128" t="s">
        <v>6</v>
      </c>
      <c r="J480" s="128"/>
      <c r="K480" s="129" t="s">
        <v>10</v>
      </c>
      <c r="L480" s="130"/>
      <c r="M480" s="131"/>
    </row>
    <row r="481" spans="1:14" ht="27" customHeight="1">
      <c r="A481" s="127"/>
      <c r="B481" s="127"/>
      <c r="C481" s="138"/>
      <c r="D481" s="139"/>
      <c r="E481" s="127"/>
      <c r="F481" s="127"/>
      <c r="G481" s="127"/>
      <c r="H481" s="127"/>
      <c r="I481" s="7" t="s">
        <v>11</v>
      </c>
      <c r="J481" s="7" t="s">
        <v>12</v>
      </c>
      <c r="K481" s="132"/>
      <c r="L481" s="133"/>
      <c r="M481" s="134"/>
    </row>
    <row r="482" spans="1:14" ht="19.5" customHeight="1">
      <c r="A482" s="8">
        <v>1</v>
      </c>
      <c r="B482" s="15">
        <v>24207115020</v>
      </c>
      <c r="C482" s="9" t="s">
        <v>1441</v>
      </c>
      <c r="D482" s="10" t="s">
        <v>1782</v>
      </c>
      <c r="E482" s="16" t="s">
        <v>1440</v>
      </c>
      <c r="F482" s="16" t="s">
        <v>1440</v>
      </c>
      <c r="G482" s="11"/>
      <c r="H482" s="12"/>
      <c r="I482" s="12"/>
      <c r="J482" s="12"/>
      <c r="K482" s="135">
        <v>0</v>
      </c>
      <c r="L482" s="136"/>
      <c r="M482" s="137"/>
      <c r="N482" t="s">
        <v>2239</v>
      </c>
    </row>
    <row r="483" spans="1:14" ht="19.5" customHeight="1">
      <c r="A483" s="8">
        <v>2</v>
      </c>
      <c r="B483" s="15">
        <v>24214104752</v>
      </c>
      <c r="C483" s="9" t="s">
        <v>1787</v>
      </c>
      <c r="D483" s="10" t="s">
        <v>1788</v>
      </c>
      <c r="E483" s="16" t="s">
        <v>1789</v>
      </c>
      <c r="F483" s="16" t="s">
        <v>1789</v>
      </c>
      <c r="G483" s="11"/>
      <c r="H483" s="12"/>
      <c r="I483" s="12"/>
      <c r="J483" s="12"/>
      <c r="K483" s="123">
        <v>0</v>
      </c>
      <c r="L483" s="124"/>
      <c r="M483" s="125"/>
      <c r="N483" t="s">
        <v>2239</v>
      </c>
    </row>
    <row r="484" spans="1:14" ht="19.5" customHeight="1">
      <c r="A484" s="8">
        <v>3</v>
      </c>
      <c r="B484" s="15">
        <v>27204328056</v>
      </c>
      <c r="C484" s="9" t="s">
        <v>1790</v>
      </c>
      <c r="D484" s="10" t="s">
        <v>1788</v>
      </c>
      <c r="E484" s="16" t="s">
        <v>1323</v>
      </c>
      <c r="F484" s="16" t="s">
        <v>1323</v>
      </c>
      <c r="G484" s="11"/>
      <c r="H484" s="12"/>
      <c r="I484" s="12"/>
      <c r="J484" s="12"/>
      <c r="K484" s="123">
        <v>0</v>
      </c>
      <c r="L484" s="124"/>
      <c r="M484" s="125"/>
      <c r="N484" t="s">
        <v>2239</v>
      </c>
    </row>
    <row r="485" spans="1:14" ht="19.5" customHeight="1">
      <c r="A485" s="8">
        <v>4</v>
      </c>
      <c r="B485" s="15">
        <v>28204352493</v>
      </c>
      <c r="C485" s="9" t="s">
        <v>1791</v>
      </c>
      <c r="D485" s="10" t="s">
        <v>1788</v>
      </c>
      <c r="E485" s="16" t="s">
        <v>1327</v>
      </c>
      <c r="F485" s="16" t="s">
        <v>1327</v>
      </c>
      <c r="G485" s="11"/>
      <c r="H485" s="12"/>
      <c r="I485" s="12"/>
      <c r="J485" s="12"/>
      <c r="K485" s="123">
        <v>0</v>
      </c>
      <c r="L485" s="124"/>
      <c r="M485" s="125"/>
      <c r="N485" t="s">
        <v>2239</v>
      </c>
    </row>
    <row r="486" spans="1:14" ht="19.5" customHeight="1">
      <c r="A486" s="8">
        <v>5</v>
      </c>
      <c r="B486" s="15">
        <v>27212202858</v>
      </c>
      <c r="C486" s="9" t="s">
        <v>1519</v>
      </c>
      <c r="D486" s="10" t="s">
        <v>1788</v>
      </c>
      <c r="E486" s="16" t="s">
        <v>1304</v>
      </c>
      <c r="F486" s="16" t="s">
        <v>1304</v>
      </c>
      <c r="G486" s="11"/>
      <c r="H486" s="12"/>
      <c r="I486" s="12"/>
      <c r="J486" s="12"/>
      <c r="K486" s="123">
        <v>0</v>
      </c>
      <c r="L486" s="124"/>
      <c r="M486" s="125"/>
      <c r="N486" t="s">
        <v>2239</v>
      </c>
    </row>
    <row r="487" spans="1:14" ht="19.5" customHeight="1">
      <c r="A487" s="8">
        <v>6</v>
      </c>
      <c r="B487" s="15">
        <v>27202124598</v>
      </c>
      <c r="C487" s="9" t="s">
        <v>1792</v>
      </c>
      <c r="D487" s="10" t="s">
        <v>1793</v>
      </c>
      <c r="E487" s="16" t="s">
        <v>1405</v>
      </c>
      <c r="F487" s="16" t="s">
        <v>1405</v>
      </c>
      <c r="G487" s="11"/>
      <c r="H487" s="12"/>
      <c r="I487" s="12"/>
      <c r="J487" s="12"/>
      <c r="K487" s="123">
        <v>0</v>
      </c>
      <c r="L487" s="124"/>
      <c r="M487" s="125"/>
      <c r="N487" t="s">
        <v>2239</v>
      </c>
    </row>
    <row r="488" spans="1:14" ht="19.5" customHeight="1">
      <c r="A488" s="8">
        <v>7</v>
      </c>
      <c r="B488" s="15">
        <v>27213700284</v>
      </c>
      <c r="C488" s="9" t="s">
        <v>1794</v>
      </c>
      <c r="D488" s="10" t="s">
        <v>1795</v>
      </c>
      <c r="E488" s="16" t="s">
        <v>1298</v>
      </c>
      <c r="F488" s="16" t="s">
        <v>1298</v>
      </c>
      <c r="G488" s="11"/>
      <c r="H488" s="12"/>
      <c r="I488" s="12"/>
      <c r="J488" s="12"/>
      <c r="K488" s="123">
        <v>0</v>
      </c>
      <c r="L488" s="124"/>
      <c r="M488" s="125"/>
      <c r="N488" t="s">
        <v>2239</v>
      </c>
    </row>
    <row r="489" spans="1:14" ht="19.5" customHeight="1">
      <c r="A489" s="8">
        <v>8</v>
      </c>
      <c r="B489" s="15">
        <v>27203303120</v>
      </c>
      <c r="C489" s="9" t="s">
        <v>1796</v>
      </c>
      <c r="D489" s="10" t="s">
        <v>1795</v>
      </c>
      <c r="E489" s="16" t="s">
        <v>1405</v>
      </c>
      <c r="F489" s="16" t="s">
        <v>1405</v>
      </c>
      <c r="G489" s="11"/>
      <c r="H489" s="12"/>
      <c r="I489" s="12"/>
      <c r="J489" s="12"/>
      <c r="K489" s="123">
        <v>0</v>
      </c>
      <c r="L489" s="124"/>
      <c r="M489" s="125"/>
      <c r="N489" t="s">
        <v>2239</v>
      </c>
    </row>
    <row r="490" spans="1:14" ht="19.5" customHeight="1">
      <c r="A490" s="8">
        <v>9</v>
      </c>
      <c r="B490" s="15">
        <v>27214747864</v>
      </c>
      <c r="C490" s="9" t="s">
        <v>1797</v>
      </c>
      <c r="D490" s="10" t="s">
        <v>1798</v>
      </c>
      <c r="E490" s="16" t="s">
        <v>1489</v>
      </c>
      <c r="F490" s="16" t="s">
        <v>1489</v>
      </c>
      <c r="G490" s="11"/>
      <c r="H490" s="12"/>
      <c r="I490" s="12"/>
      <c r="J490" s="12"/>
      <c r="K490" s="123">
        <v>0</v>
      </c>
      <c r="L490" s="124"/>
      <c r="M490" s="125"/>
      <c r="N490" t="s">
        <v>2239</v>
      </c>
    </row>
    <row r="491" spans="1:14" ht="19.5" customHeight="1">
      <c r="A491" s="8">
        <v>10</v>
      </c>
      <c r="B491" s="15">
        <v>27217802196</v>
      </c>
      <c r="C491" s="9" t="s">
        <v>1799</v>
      </c>
      <c r="D491" s="10" t="s">
        <v>1800</v>
      </c>
      <c r="E491" s="16" t="s">
        <v>1575</v>
      </c>
      <c r="F491" s="16" t="s">
        <v>1575</v>
      </c>
      <c r="G491" s="11"/>
      <c r="H491" s="12"/>
      <c r="I491" s="12"/>
      <c r="J491" s="12"/>
      <c r="K491" s="123">
        <v>0</v>
      </c>
      <c r="L491" s="124"/>
      <c r="M491" s="125"/>
      <c r="N491" t="s">
        <v>2239</v>
      </c>
    </row>
    <row r="492" spans="1:14" ht="19.5" customHeight="1">
      <c r="A492" s="8">
        <v>11</v>
      </c>
      <c r="B492" s="15">
        <v>24218607322</v>
      </c>
      <c r="C492" s="9" t="s">
        <v>1801</v>
      </c>
      <c r="D492" s="10" t="s">
        <v>1802</v>
      </c>
      <c r="E492" s="16" t="s">
        <v>1437</v>
      </c>
      <c r="F492" s="16" t="s">
        <v>1437</v>
      </c>
      <c r="G492" s="11"/>
      <c r="H492" s="12"/>
      <c r="I492" s="12"/>
      <c r="J492" s="12"/>
      <c r="K492" s="123">
        <v>0</v>
      </c>
      <c r="L492" s="124"/>
      <c r="M492" s="125"/>
      <c r="N492" t="s">
        <v>2239</v>
      </c>
    </row>
    <row r="493" spans="1:14" ht="19.5" customHeight="1">
      <c r="A493" s="8">
        <v>12</v>
      </c>
      <c r="B493" s="15">
        <v>27212101883</v>
      </c>
      <c r="C493" s="9" t="s">
        <v>1803</v>
      </c>
      <c r="D493" s="10" t="s">
        <v>1802</v>
      </c>
      <c r="E493" s="16" t="s">
        <v>1345</v>
      </c>
      <c r="F493" s="16" t="s">
        <v>1345</v>
      </c>
      <c r="G493" s="11"/>
      <c r="H493" s="12"/>
      <c r="I493" s="12"/>
      <c r="J493" s="12"/>
      <c r="K493" s="123">
        <v>0</v>
      </c>
      <c r="L493" s="124"/>
      <c r="M493" s="125"/>
      <c r="N493" t="s">
        <v>2239</v>
      </c>
    </row>
    <row r="494" spans="1:14" ht="19.5" customHeight="1">
      <c r="A494" s="8">
        <v>13</v>
      </c>
      <c r="B494" s="15">
        <v>27214330261</v>
      </c>
      <c r="C494" s="9" t="s">
        <v>1432</v>
      </c>
      <c r="D494" s="10" t="s">
        <v>1802</v>
      </c>
      <c r="E494" s="16" t="s">
        <v>1323</v>
      </c>
      <c r="F494" s="16" t="s">
        <v>1323</v>
      </c>
      <c r="G494" s="11"/>
      <c r="H494" s="12"/>
      <c r="I494" s="12"/>
      <c r="J494" s="12"/>
      <c r="K494" s="123">
        <v>0</v>
      </c>
      <c r="L494" s="124"/>
      <c r="M494" s="125"/>
      <c r="N494" t="s">
        <v>2239</v>
      </c>
    </row>
    <row r="495" spans="1:14" ht="19.5" customHeight="1">
      <c r="A495" s="8">
        <v>14</v>
      </c>
      <c r="B495" s="15">
        <v>27218227933</v>
      </c>
      <c r="C495" s="9" t="s">
        <v>1804</v>
      </c>
      <c r="D495" s="10" t="s">
        <v>1802</v>
      </c>
      <c r="E495" s="16" t="s">
        <v>1805</v>
      </c>
      <c r="F495" s="16" t="s">
        <v>1805</v>
      </c>
      <c r="G495" s="11"/>
      <c r="H495" s="12"/>
      <c r="I495" s="12"/>
      <c r="J495" s="12"/>
      <c r="K495" s="123">
        <v>0</v>
      </c>
      <c r="L495" s="124"/>
      <c r="M495" s="125"/>
      <c r="N495" t="s">
        <v>2239</v>
      </c>
    </row>
    <row r="496" spans="1:14" ht="19.5" customHeight="1">
      <c r="A496" s="8">
        <v>15</v>
      </c>
      <c r="B496" s="15">
        <v>25212708588</v>
      </c>
      <c r="C496" s="9" t="s">
        <v>1806</v>
      </c>
      <c r="D496" s="10" t="s">
        <v>1802</v>
      </c>
      <c r="E496" s="16" t="s">
        <v>1807</v>
      </c>
      <c r="F496" s="16" t="s">
        <v>1807</v>
      </c>
      <c r="G496" s="11"/>
      <c r="H496" s="12"/>
      <c r="I496" s="12"/>
      <c r="J496" s="12"/>
      <c r="K496" s="123">
        <v>0</v>
      </c>
      <c r="L496" s="124"/>
      <c r="M496" s="125"/>
      <c r="N496" t="s">
        <v>2239</v>
      </c>
    </row>
    <row r="497" spans="1:14" ht="19.5" customHeight="1">
      <c r="A497" s="8">
        <v>16</v>
      </c>
      <c r="B497" s="15">
        <v>25211201670</v>
      </c>
      <c r="C497" s="9" t="s">
        <v>1766</v>
      </c>
      <c r="D497" s="10" t="s">
        <v>1802</v>
      </c>
      <c r="E497" s="16" t="s">
        <v>1434</v>
      </c>
      <c r="F497" s="16" t="s">
        <v>1434</v>
      </c>
      <c r="G497" s="11"/>
      <c r="H497" s="12"/>
      <c r="I497" s="12"/>
      <c r="J497" s="12"/>
      <c r="K497" s="123">
        <v>0</v>
      </c>
      <c r="L497" s="124"/>
      <c r="M497" s="125"/>
      <c r="N497" t="s">
        <v>2239</v>
      </c>
    </row>
    <row r="498" spans="1:14" ht="19.5" customHeight="1">
      <c r="A498" s="8">
        <v>17</v>
      </c>
      <c r="B498" s="15">
        <v>25202216243</v>
      </c>
      <c r="C498" s="9" t="s">
        <v>1808</v>
      </c>
      <c r="D498" s="10" t="s">
        <v>1809</v>
      </c>
      <c r="E498" s="16" t="s">
        <v>1569</v>
      </c>
      <c r="F498" s="16" t="s">
        <v>1569</v>
      </c>
      <c r="G498" s="11"/>
      <c r="H498" s="12"/>
      <c r="I498" s="12"/>
      <c r="J498" s="12"/>
      <c r="K498" s="123">
        <v>0</v>
      </c>
      <c r="L498" s="124"/>
      <c r="M498" s="125"/>
      <c r="N498" t="s">
        <v>2239</v>
      </c>
    </row>
    <row r="499" spans="1:14" ht="19.5" customHeight="1">
      <c r="A499" s="8">
        <v>18</v>
      </c>
      <c r="B499" s="15">
        <v>25207109942</v>
      </c>
      <c r="C499" s="9" t="s">
        <v>1810</v>
      </c>
      <c r="D499" s="10" t="s">
        <v>1809</v>
      </c>
      <c r="E499" s="16" t="s">
        <v>1340</v>
      </c>
      <c r="F499" s="16" t="s">
        <v>1340</v>
      </c>
      <c r="G499" s="11"/>
      <c r="H499" s="12"/>
      <c r="I499" s="12"/>
      <c r="J499" s="12"/>
      <c r="K499" s="123">
        <v>0</v>
      </c>
      <c r="L499" s="124"/>
      <c r="M499" s="125"/>
      <c r="N499" t="s">
        <v>2239</v>
      </c>
    </row>
    <row r="500" spans="1:14" ht="19.5" customHeight="1">
      <c r="A500" s="8">
        <v>19</v>
      </c>
      <c r="B500" s="15">
        <v>27202248551</v>
      </c>
      <c r="C500" s="9" t="s">
        <v>1811</v>
      </c>
      <c r="D500" s="10" t="s">
        <v>1809</v>
      </c>
      <c r="E500" s="16" t="s">
        <v>1304</v>
      </c>
      <c r="F500" s="16" t="s">
        <v>1304</v>
      </c>
      <c r="G500" s="11"/>
      <c r="H500" s="12"/>
      <c r="I500" s="12"/>
      <c r="J500" s="12"/>
      <c r="K500" s="123">
        <v>0</v>
      </c>
      <c r="L500" s="124"/>
      <c r="M500" s="125"/>
      <c r="N500" t="s">
        <v>2239</v>
      </c>
    </row>
    <row r="501" spans="1:14" ht="19.5" customHeight="1">
      <c r="A501" s="8">
        <v>20</v>
      </c>
      <c r="B501" s="15">
        <v>27204101360</v>
      </c>
      <c r="C501" s="9" t="s">
        <v>1764</v>
      </c>
      <c r="D501" s="10" t="s">
        <v>1809</v>
      </c>
      <c r="E501" s="16" t="s">
        <v>1812</v>
      </c>
      <c r="F501" s="16" t="s">
        <v>1812</v>
      </c>
      <c r="G501" s="11"/>
      <c r="H501" s="12"/>
      <c r="I501" s="12"/>
      <c r="J501" s="12"/>
      <c r="K501" s="123">
        <v>0</v>
      </c>
      <c r="L501" s="124"/>
      <c r="M501" s="125"/>
      <c r="N501" t="s">
        <v>2239</v>
      </c>
    </row>
    <row r="502" spans="1:14">
      <c r="K502" s="121"/>
      <c r="L502" s="121" t="s">
        <v>2240</v>
      </c>
      <c r="M502" s="13" t="s">
        <v>2176</v>
      </c>
    </row>
    <row r="503" spans="1:14" s="1" customFormat="1" ht="14.25" customHeight="1">
      <c r="B503" s="140" t="s">
        <v>1292</v>
      </c>
      <c r="C503" s="140"/>
      <c r="D503" s="141" t="s">
        <v>1255</v>
      </c>
      <c r="E503" s="141"/>
      <c r="F503" s="141"/>
      <c r="G503" s="141"/>
      <c r="H503" s="141"/>
      <c r="I503" s="141"/>
      <c r="J503" s="141"/>
      <c r="K503" s="92" t="s">
        <v>2159</v>
      </c>
    </row>
    <row r="504" spans="1:14" s="1" customFormat="1" ht="14">
      <c r="B504" s="142" t="s">
        <v>1258</v>
      </c>
      <c r="C504" s="142"/>
      <c r="D504" s="2" t="s">
        <v>1276</v>
      </c>
      <c r="E504" s="143" t="s">
        <v>1291</v>
      </c>
      <c r="F504" s="143"/>
      <c r="G504" s="143"/>
      <c r="H504" s="143"/>
      <c r="I504" s="143"/>
      <c r="J504" s="143"/>
      <c r="K504" s="120"/>
      <c r="L504" s="4"/>
      <c r="M504" s="4"/>
    </row>
    <row r="505" spans="1:14" s="5" customFormat="1" ht="18.75" customHeight="1">
      <c r="B505" s="6" t="s">
        <v>2241</v>
      </c>
      <c r="C505" s="119"/>
      <c r="D505" s="143" t="s">
        <v>1257</v>
      </c>
      <c r="E505" s="143"/>
      <c r="F505" s="143"/>
      <c r="G505" s="143"/>
      <c r="H505" s="143"/>
      <c r="I505" s="143"/>
      <c r="J505" s="143"/>
      <c r="K505" s="3"/>
      <c r="L505" s="3"/>
      <c r="M505" s="3"/>
    </row>
    <row r="506" spans="1:14" s="5" customFormat="1" ht="18.75" customHeight="1">
      <c r="A506" s="144" t="s">
        <v>2242</v>
      </c>
      <c r="B506" s="144"/>
      <c r="C506" s="144"/>
      <c r="D506" s="144"/>
      <c r="E506" s="144"/>
      <c r="F506" s="144"/>
      <c r="G506" s="144"/>
      <c r="H506" s="144"/>
      <c r="I506" s="144"/>
      <c r="J506" s="144"/>
      <c r="K506" s="3"/>
      <c r="L506" s="3"/>
      <c r="M506" s="3"/>
    </row>
    <row r="507" spans="1:14" ht="3.75" customHeight="1"/>
    <row r="508" spans="1:14" ht="15" customHeight="1">
      <c r="A508" s="127" t="s">
        <v>0</v>
      </c>
      <c r="B508" s="126" t="s">
        <v>7</v>
      </c>
      <c r="C508" s="138" t="s">
        <v>3</v>
      </c>
      <c r="D508" s="139" t="s">
        <v>4</v>
      </c>
      <c r="E508" s="126" t="s">
        <v>13</v>
      </c>
      <c r="F508" s="126" t="s">
        <v>14</v>
      </c>
      <c r="G508" s="126" t="s">
        <v>8</v>
      </c>
      <c r="H508" s="126" t="s">
        <v>9</v>
      </c>
      <c r="I508" s="128" t="s">
        <v>6</v>
      </c>
      <c r="J508" s="128"/>
      <c r="K508" s="129" t="s">
        <v>10</v>
      </c>
      <c r="L508" s="130"/>
      <c r="M508" s="131"/>
    </row>
    <row r="509" spans="1:14" ht="27" customHeight="1">
      <c r="A509" s="127"/>
      <c r="B509" s="127"/>
      <c r="C509" s="138"/>
      <c r="D509" s="139"/>
      <c r="E509" s="127"/>
      <c r="F509" s="127"/>
      <c r="G509" s="127"/>
      <c r="H509" s="127"/>
      <c r="I509" s="7" t="s">
        <v>11</v>
      </c>
      <c r="J509" s="7" t="s">
        <v>12</v>
      </c>
      <c r="K509" s="132"/>
      <c r="L509" s="133"/>
      <c r="M509" s="134"/>
    </row>
    <row r="510" spans="1:14" ht="19.5" customHeight="1">
      <c r="A510" s="8">
        <v>1</v>
      </c>
      <c r="B510" s="15">
        <v>27207147294</v>
      </c>
      <c r="C510" s="9" t="s">
        <v>1813</v>
      </c>
      <c r="D510" s="10" t="s">
        <v>1809</v>
      </c>
      <c r="E510" s="16" t="s">
        <v>1401</v>
      </c>
      <c r="F510" s="16" t="s">
        <v>1401</v>
      </c>
      <c r="G510" s="11"/>
      <c r="H510" s="12"/>
      <c r="I510" s="12"/>
      <c r="J510" s="12"/>
      <c r="K510" s="135">
        <v>0</v>
      </c>
      <c r="L510" s="136"/>
      <c r="M510" s="137"/>
      <c r="N510" t="s">
        <v>2243</v>
      </c>
    </row>
    <row r="511" spans="1:14" ht="19.5" customHeight="1">
      <c r="A511" s="8">
        <v>2</v>
      </c>
      <c r="B511" s="15">
        <v>27207241245</v>
      </c>
      <c r="C511" s="9" t="s">
        <v>1814</v>
      </c>
      <c r="D511" s="10" t="s">
        <v>1809</v>
      </c>
      <c r="E511" s="16" t="s">
        <v>1363</v>
      </c>
      <c r="F511" s="16" t="s">
        <v>1363</v>
      </c>
      <c r="G511" s="11"/>
      <c r="H511" s="12"/>
      <c r="I511" s="12"/>
      <c r="J511" s="12"/>
      <c r="K511" s="123">
        <v>0</v>
      </c>
      <c r="L511" s="124"/>
      <c r="M511" s="125"/>
      <c r="N511" t="s">
        <v>2243</v>
      </c>
    </row>
    <row r="512" spans="1:14" ht="19.5" customHeight="1">
      <c r="A512" s="8">
        <v>3</v>
      </c>
      <c r="B512" s="15">
        <v>27207340810</v>
      </c>
      <c r="C512" s="9" t="s">
        <v>1815</v>
      </c>
      <c r="D512" s="10" t="s">
        <v>1809</v>
      </c>
      <c r="E512" s="16" t="s">
        <v>1304</v>
      </c>
      <c r="F512" s="16" t="s">
        <v>1304</v>
      </c>
      <c r="G512" s="11"/>
      <c r="H512" s="12"/>
      <c r="I512" s="12"/>
      <c r="J512" s="12"/>
      <c r="K512" s="123">
        <v>0</v>
      </c>
      <c r="L512" s="124"/>
      <c r="M512" s="125"/>
      <c r="N512" t="s">
        <v>2243</v>
      </c>
    </row>
    <row r="513" spans="1:14" ht="19.5" customHeight="1">
      <c r="A513" s="8">
        <v>4</v>
      </c>
      <c r="B513" s="15">
        <v>27203802213</v>
      </c>
      <c r="C513" s="9" t="s">
        <v>1816</v>
      </c>
      <c r="D513" s="10" t="s">
        <v>1809</v>
      </c>
      <c r="E513" s="16" t="s">
        <v>1336</v>
      </c>
      <c r="F513" s="16" t="s">
        <v>1336</v>
      </c>
      <c r="G513" s="11"/>
      <c r="H513" s="12"/>
      <c r="I513" s="12"/>
      <c r="J513" s="12"/>
      <c r="K513" s="123">
        <v>0</v>
      </c>
      <c r="L513" s="124"/>
      <c r="M513" s="125"/>
      <c r="N513" t="s">
        <v>2243</v>
      </c>
    </row>
    <row r="514" spans="1:14" ht="19.5" customHeight="1">
      <c r="A514" s="8">
        <v>5</v>
      </c>
      <c r="B514" s="15">
        <v>27202240541</v>
      </c>
      <c r="C514" s="9" t="s">
        <v>1817</v>
      </c>
      <c r="D514" s="10" t="s">
        <v>1809</v>
      </c>
      <c r="E514" s="16" t="s">
        <v>1338</v>
      </c>
      <c r="F514" s="16" t="s">
        <v>1338</v>
      </c>
      <c r="G514" s="11"/>
      <c r="H514" s="12"/>
      <c r="I514" s="12"/>
      <c r="J514" s="12"/>
      <c r="K514" s="123">
        <v>0</v>
      </c>
      <c r="L514" s="124"/>
      <c r="M514" s="125"/>
      <c r="N514" t="s">
        <v>2243</v>
      </c>
    </row>
    <row r="515" spans="1:14" ht="19.5" customHeight="1">
      <c r="A515" s="8">
        <v>6</v>
      </c>
      <c r="B515" s="15">
        <v>27201202711</v>
      </c>
      <c r="C515" s="9" t="s">
        <v>1818</v>
      </c>
      <c r="D515" s="10" t="s">
        <v>1809</v>
      </c>
      <c r="E515" s="16" t="s">
        <v>1302</v>
      </c>
      <c r="F515" s="16" t="s">
        <v>1302</v>
      </c>
      <c r="G515" s="11"/>
      <c r="H515" s="12"/>
      <c r="I515" s="12"/>
      <c r="J515" s="12"/>
      <c r="K515" s="123">
        <v>0</v>
      </c>
      <c r="L515" s="124"/>
      <c r="M515" s="125"/>
      <c r="N515" t="s">
        <v>2243</v>
      </c>
    </row>
    <row r="516" spans="1:14" ht="19.5" customHeight="1">
      <c r="A516" s="8">
        <v>7</v>
      </c>
      <c r="B516" s="15">
        <v>27201245831</v>
      </c>
      <c r="C516" s="9" t="s">
        <v>1819</v>
      </c>
      <c r="D516" s="10" t="s">
        <v>1809</v>
      </c>
      <c r="E516" s="16" t="s">
        <v>1302</v>
      </c>
      <c r="F516" s="16" t="s">
        <v>1302</v>
      </c>
      <c r="G516" s="11"/>
      <c r="H516" s="12"/>
      <c r="I516" s="12"/>
      <c r="J516" s="12"/>
      <c r="K516" s="123">
        <v>0</v>
      </c>
      <c r="L516" s="124"/>
      <c r="M516" s="125"/>
      <c r="N516" t="s">
        <v>2243</v>
      </c>
    </row>
    <row r="517" spans="1:14" ht="19.5" customHeight="1">
      <c r="A517" s="8">
        <v>8</v>
      </c>
      <c r="B517" s="15">
        <v>27203334448</v>
      </c>
      <c r="C517" s="9" t="s">
        <v>1334</v>
      </c>
      <c r="D517" s="10" t="s">
        <v>1820</v>
      </c>
      <c r="E517" s="16" t="s">
        <v>1329</v>
      </c>
      <c r="F517" s="16" t="s">
        <v>1329</v>
      </c>
      <c r="G517" s="11"/>
      <c r="H517" s="12"/>
      <c r="I517" s="12"/>
      <c r="J517" s="12"/>
      <c r="K517" s="123">
        <v>0</v>
      </c>
      <c r="L517" s="124"/>
      <c r="M517" s="125"/>
      <c r="N517" t="s">
        <v>2243</v>
      </c>
    </row>
    <row r="518" spans="1:14" ht="19.5" customHeight="1">
      <c r="A518" s="8">
        <v>9</v>
      </c>
      <c r="B518" s="15">
        <v>27202202875</v>
      </c>
      <c r="C518" s="9" t="s">
        <v>1821</v>
      </c>
      <c r="D518" s="10" t="s">
        <v>1820</v>
      </c>
      <c r="E518" s="16" t="s">
        <v>1822</v>
      </c>
      <c r="F518" s="16" t="s">
        <v>1822</v>
      </c>
      <c r="G518" s="11"/>
      <c r="H518" s="12"/>
      <c r="I518" s="12"/>
      <c r="J518" s="12"/>
      <c r="K518" s="123">
        <v>0</v>
      </c>
      <c r="L518" s="124"/>
      <c r="M518" s="125"/>
      <c r="N518" t="s">
        <v>2243</v>
      </c>
    </row>
    <row r="519" spans="1:14" ht="19.5" customHeight="1">
      <c r="A519" s="8">
        <v>10</v>
      </c>
      <c r="B519" s="15">
        <v>27203300562</v>
      </c>
      <c r="C519" s="9" t="s">
        <v>1823</v>
      </c>
      <c r="D519" s="10" t="s">
        <v>1824</v>
      </c>
      <c r="E519" s="16" t="s">
        <v>1329</v>
      </c>
      <c r="F519" s="16" t="s">
        <v>1329</v>
      </c>
      <c r="G519" s="11"/>
      <c r="H519" s="12"/>
      <c r="I519" s="12"/>
      <c r="J519" s="12"/>
      <c r="K519" s="123">
        <v>0</v>
      </c>
      <c r="L519" s="124"/>
      <c r="M519" s="125"/>
      <c r="N519" t="s">
        <v>2243</v>
      </c>
    </row>
    <row r="520" spans="1:14" ht="19.5" customHeight="1">
      <c r="A520" s="8">
        <v>11</v>
      </c>
      <c r="B520" s="15">
        <v>27202542291</v>
      </c>
      <c r="C520" s="9" t="s">
        <v>1825</v>
      </c>
      <c r="D520" s="10" t="s">
        <v>1824</v>
      </c>
      <c r="E520" s="16" t="s">
        <v>1776</v>
      </c>
      <c r="F520" s="16" t="s">
        <v>1776</v>
      </c>
      <c r="G520" s="11"/>
      <c r="H520" s="12"/>
      <c r="I520" s="12"/>
      <c r="J520" s="12"/>
      <c r="K520" s="123">
        <v>0</v>
      </c>
      <c r="L520" s="124"/>
      <c r="M520" s="125"/>
      <c r="N520" t="s">
        <v>2243</v>
      </c>
    </row>
    <row r="521" spans="1:14" ht="19.5" customHeight="1">
      <c r="A521" s="8">
        <v>12</v>
      </c>
      <c r="B521" s="15">
        <v>26207130074</v>
      </c>
      <c r="C521" s="9" t="s">
        <v>1826</v>
      </c>
      <c r="D521" s="10" t="s">
        <v>1824</v>
      </c>
      <c r="E521" s="16" t="s">
        <v>1647</v>
      </c>
      <c r="F521" s="16" t="s">
        <v>1647</v>
      </c>
      <c r="G521" s="11"/>
      <c r="H521" s="12"/>
      <c r="I521" s="12"/>
      <c r="J521" s="12"/>
      <c r="K521" s="123">
        <v>0</v>
      </c>
      <c r="L521" s="124"/>
      <c r="M521" s="125"/>
      <c r="N521" t="s">
        <v>2243</v>
      </c>
    </row>
    <row r="522" spans="1:14" ht="19.5" customHeight="1">
      <c r="A522" s="8">
        <v>13</v>
      </c>
      <c r="B522" s="15">
        <v>27202839658</v>
      </c>
      <c r="C522" s="9" t="s">
        <v>1827</v>
      </c>
      <c r="D522" s="10" t="s">
        <v>1824</v>
      </c>
      <c r="E522" s="16" t="s">
        <v>1410</v>
      </c>
      <c r="F522" s="16" t="s">
        <v>1410</v>
      </c>
      <c r="G522" s="11"/>
      <c r="H522" s="12"/>
      <c r="I522" s="12"/>
      <c r="J522" s="12"/>
      <c r="K522" s="123">
        <v>0</v>
      </c>
      <c r="L522" s="124"/>
      <c r="M522" s="125"/>
      <c r="N522" t="s">
        <v>2243</v>
      </c>
    </row>
    <row r="523" spans="1:14" ht="19.5" customHeight="1">
      <c r="A523" s="8">
        <v>14</v>
      </c>
      <c r="B523" s="15">
        <v>27211438669</v>
      </c>
      <c r="C523" s="9" t="s">
        <v>1828</v>
      </c>
      <c r="D523" s="10" t="s">
        <v>1829</v>
      </c>
      <c r="E523" s="16" t="s">
        <v>1394</v>
      </c>
      <c r="F523" s="16" t="s">
        <v>1394</v>
      </c>
      <c r="G523" s="11"/>
      <c r="H523" s="12"/>
      <c r="I523" s="12"/>
      <c r="J523" s="12"/>
      <c r="K523" s="123">
        <v>0</v>
      </c>
      <c r="L523" s="124"/>
      <c r="M523" s="125"/>
      <c r="N523" t="s">
        <v>2243</v>
      </c>
    </row>
    <row r="524" spans="1:14" ht="19.5" customHeight="1">
      <c r="A524" s="8">
        <v>15</v>
      </c>
      <c r="B524" s="15">
        <v>27203339442</v>
      </c>
      <c r="C524" s="9" t="s">
        <v>1830</v>
      </c>
      <c r="D524" s="10" t="s">
        <v>1831</v>
      </c>
      <c r="E524" s="16" t="s">
        <v>1329</v>
      </c>
      <c r="F524" s="16" t="s">
        <v>1329</v>
      </c>
      <c r="G524" s="11"/>
      <c r="H524" s="12"/>
      <c r="I524" s="12"/>
      <c r="J524" s="12"/>
      <c r="K524" s="123">
        <v>0</v>
      </c>
      <c r="L524" s="124"/>
      <c r="M524" s="125"/>
      <c r="N524" t="s">
        <v>2243</v>
      </c>
    </row>
    <row r="525" spans="1:14" ht="19.5" customHeight="1">
      <c r="A525" s="8">
        <v>16</v>
      </c>
      <c r="B525" s="15">
        <v>27212253748</v>
      </c>
      <c r="C525" s="9" t="s">
        <v>1832</v>
      </c>
      <c r="D525" s="10" t="s">
        <v>1831</v>
      </c>
      <c r="E525" s="16" t="s">
        <v>1298</v>
      </c>
      <c r="F525" s="16" t="s">
        <v>1298</v>
      </c>
      <c r="G525" s="11"/>
      <c r="H525" s="12"/>
      <c r="I525" s="12"/>
      <c r="J525" s="12"/>
      <c r="K525" s="123">
        <v>0</v>
      </c>
      <c r="L525" s="124"/>
      <c r="M525" s="125"/>
      <c r="N525" t="s">
        <v>2243</v>
      </c>
    </row>
    <row r="526" spans="1:14" ht="19.5" customHeight="1">
      <c r="A526" s="8">
        <v>17</v>
      </c>
      <c r="B526" s="15">
        <v>26208636133</v>
      </c>
      <c r="C526" s="9" t="s">
        <v>1833</v>
      </c>
      <c r="D526" s="10" t="s">
        <v>1831</v>
      </c>
      <c r="E526" s="16" t="s">
        <v>1834</v>
      </c>
      <c r="F526" s="16" t="s">
        <v>1834</v>
      </c>
      <c r="G526" s="11"/>
      <c r="H526" s="12"/>
      <c r="I526" s="12"/>
      <c r="J526" s="12"/>
      <c r="K526" s="123">
        <v>0</v>
      </c>
      <c r="L526" s="124"/>
      <c r="M526" s="125"/>
      <c r="N526" t="s">
        <v>2243</v>
      </c>
    </row>
    <row r="527" spans="1:14" ht="19.5" customHeight="1">
      <c r="A527" s="8">
        <v>18</v>
      </c>
      <c r="B527" s="15">
        <v>27217243052</v>
      </c>
      <c r="C527" s="9" t="s">
        <v>1757</v>
      </c>
      <c r="D527" s="10" t="s">
        <v>1835</v>
      </c>
      <c r="E527" s="16" t="s">
        <v>1363</v>
      </c>
      <c r="F527" s="16" t="s">
        <v>1363</v>
      </c>
      <c r="G527" s="11"/>
      <c r="H527" s="12"/>
      <c r="I527" s="12"/>
      <c r="J527" s="12"/>
      <c r="K527" s="123">
        <v>0</v>
      </c>
      <c r="L527" s="124"/>
      <c r="M527" s="125"/>
      <c r="N527" t="s">
        <v>2243</v>
      </c>
    </row>
    <row r="528" spans="1:14" ht="19.5" customHeight="1">
      <c r="A528" s="8">
        <v>19</v>
      </c>
      <c r="B528" s="15">
        <v>27211201563</v>
      </c>
      <c r="C528" s="9" t="s">
        <v>1465</v>
      </c>
      <c r="D528" s="10" t="s">
        <v>1836</v>
      </c>
      <c r="E528" s="16" t="s">
        <v>1300</v>
      </c>
      <c r="F528" s="16" t="s">
        <v>1300</v>
      </c>
      <c r="G528" s="11"/>
      <c r="H528" s="12"/>
      <c r="I528" s="12"/>
      <c r="J528" s="12"/>
      <c r="K528" s="123">
        <v>0</v>
      </c>
      <c r="L528" s="124"/>
      <c r="M528" s="125"/>
      <c r="N528" t="s">
        <v>2243</v>
      </c>
    </row>
    <row r="529" spans="1:14" ht="19.5" customHeight="1">
      <c r="A529" s="8">
        <v>20</v>
      </c>
      <c r="B529" s="15">
        <v>27211321109</v>
      </c>
      <c r="C529" s="9" t="s">
        <v>1837</v>
      </c>
      <c r="D529" s="10" t="s">
        <v>1836</v>
      </c>
      <c r="E529" s="16" t="s">
        <v>1320</v>
      </c>
      <c r="F529" s="16" t="s">
        <v>1320</v>
      </c>
      <c r="G529" s="11"/>
      <c r="H529" s="12"/>
      <c r="I529" s="12"/>
      <c r="J529" s="12"/>
      <c r="K529" s="123">
        <v>0</v>
      </c>
      <c r="L529" s="124"/>
      <c r="M529" s="125"/>
      <c r="N529" t="s">
        <v>2243</v>
      </c>
    </row>
    <row r="530" spans="1:14" ht="19.5" customHeight="1">
      <c r="A530" s="8">
        <v>21</v>
      </c>
      <c r="B530" s="15">
        <v>27211201137</v>
      </c>
      <c r="C530" s="9" t="s">
        <v>1583</v>
      </c>
      <c r="D530" s="10" t="s">
        <v>1836</v>
      </c>
      <c r="E530" s="16" t="s">
        <v>1300</v>
      </c>
      <c r="F530" s="16" t="s">
        <v>1300</v>
      </c>
      <c r="G530" s="11"/>
      <c r="H530" s="12"/>
      <c r="I530" s="12"/>
      <c r="J530" s="12"/>
      <c r="K530" s="123">
        <v>0</v>
      </c>
      <c r="L530" s="124"/>
      <c r="M530" s="125"/>
      <c r="N530" t="s">
        <v>2243</v>
      </c>
    </row>
    <row r="531" spans="1:14" ht="19.5" customHeight="1">
      <c r="A531" s="8">
        <v>22</v>
      </c>
      <c r="B531" s="15">
        <v>27213602885</v>
      </c>
      <c r="C531" s="9" t="s">
        <v>1838</v>
      </c>
      <c r="D531" s="10" t="s">
        <v>1839</v>
      </c>
      <c r="E531" s="16" t="s">
        <v>1445</v>
      </c>
      <c r="F531" s="16" t="s">
        <v>1445</v>
      </c>
      <c r="G531" s="11"/>
      <c r="H531" s="12"/>
      <c r="I531" s="12"/>
      <c r="J531" s="12"/>
      <c r="K531" s="123">
        <v>0</v>
      </c>
      <c r="L531" s="124"/>
      <c r="M531" s="125"/>
      <c r="N531" t="s">
        <v>2243</v>
      </c>
    </row>
    <row r="532" spans="1:14" ht="19.5" customHeight="1">
      <c r="A532" s="8">
        <v>23</v>
      </c>
      <c r="B532" s="15">
        <v>26211235457</v>
      </c>
      <c r="C532" s="9" t="s">
        <v>1840</v>
      </c>
      <c r="D532" s="10" t="s">
        <v>1839</v>
      </c>
      <c r="E532" s="16" t="s">
        <v>1386</v>
      </c>
      <c r="F532" s="16" t="s">
        <v>1386</v>
      </c>
      <c r="G532" s="11"/>
      <c r="H532" s="12"/>
      <c r="I532" s="12"/>
      <c r="J532" s="12"/>
      <c r="K532" s="123">
        <v>0</v>
      </c>
      <c r="L532" s="124"/>
      <c r="M532" s="125"/>
      <c r="N532" t="s">
        <v>2243</v>
      </c>
    </row>
    <row r="533" spans="1:14" ht="19.5" customHeight="1">
      <c r="A533" s="8">
        <v>24</v>
      </c>
      <c r="B533" s="15">
        <v>26216133824</v>
      </c>
      <c r="C533" s="9" t="s">
        <v>1841</v>
      </c>
      <c r="D533" s="10" t="s">
        <v>1842</v>
      </c>
      <c r="E533" s="16" t="s">
        <v>1300</v>
      </c>
      <c r="F533" s="16" t="s">
        <v>1300</v>
      </c>
      <c r="G533" s="11"/>
      <c r="H533" s="12"/>
      <c r="I533" s="12"/>
      <c r="J533" s="12"/>
      <c r="K533" s="123">
        <v>0</v>
      </c>
      <c r="L533" s="124"/>
      <c r="M533" s="125"/>
      <c r="N533" t="s">
        <v>2243</v>
      </c>
    </row>
    <row r="534" spans="1:14" ht="19.5" customHeight="1">
      <c r="A534" s="8">
        <v>25</v>
      </c>
      <c r="B534" s="15">
        <v>27218622482</v>
      </c>
      <c r="C534" s="9" t="s">
        <v>1843</v>
      </c>
      <c r="D534" s="10" t="s">
        <v>1842</v>
      </c>
      <c r="E534" s="16" t="s">
        <v>1401</v>
      </c>
      <c r="F534" s="16" t="s">
        <v>1401</v>
      </c>
      <c r="G534" s="11"/>
      <c r="H534" s="12"/>
      <c r="I534" s="12"/>
      <c r="J534" s="12"/>
      <c r="K534" s="123">
        <v>0</v>
      </c>
      <c r="L534" s="124"/>
      <c r="M534" s="125"/>
      <c r="N534" t="s">
        <v>2243</v>
      </c>
    </row>
    <row r="535" spans="1:14">
      <c r="K535" s="121"/>
      <c r="L535" s="121" t="s">
        <v>2244</v>
      </c>
      <c r="M535" s="13" t="s">
        <v>2176</v>
      </c>
    </row>
    <row r="536" spans="1:14" s="1" customFormat="1" ht="14.25" customHeight="1">
      <c r="B536" s="140" t="s">
        <v>1292</v>
      </c>
      <c r="C536" s="140"/>
      <c r="D536" s="141" t="s">
        <v>1255</v>
      </c>
      <c r="E536" s="141"/>
      <c r="F536" s="141"/>
      <c r="G536" s="141"/>
      <c r="H536" s="141"/>
      <c r="I536" s="141"/>
      <c r="J536" s="141"/>
      <c r="K536" s="92" t="s">
        <v>2160</v>
      </c>
    </row>
    <row r="537" spans="1:14" s="1" customFormat="1" ht="14">
      <c r="B537" s="142" t="s">
        <v>1258</v>
      </c>
      <c r="C537" s="142"/>
      <c r="D537" s="2" t="s">
        <v>1277</v>
      </c>
      <c r="E537" s="143" t="s">
        <v>1291</v>
      </c>
      <c r="F537" s="143"/>
      <c r="G537" s="143"/>
      <c r="H537" s="143"/>
      <c r="I537" s="143"/>
      <c r="J537" s="143"/>
      <c r="K537" s="120"/>
      <c r="L537" s="4"/>
      <c r="M537" s="4"/>
    </row>
    <row r="538" spans="1:14" s="5" customFormat="1" ht="18.75" customHeight="1">
      <c r="B538" s="6" t="s">
        <v>2245</v>
      </c>
      <c r="C538" s="119"/>
      <c r="D538" s="143" t="s">
        <v>1257</v>
      </c>
      <c r="E538" s="143"/>
      <c r="F538" s="143"/>
      <c r="G538" s="143"/>
      <c r="H538" s="143"/>
      <c r="I538" s="143"/>
      <c r="J538" s="143"/>
      <c r="K538" s="3"/>
      <c r="L538" s="3"/>
      <c r="M538" s="3"/>
    </row>
    <row r="539" spans="1:14" s="5" customFormat="1" ht="18.75" customHeight="1">
      <c r="A539" s="144" t="s">
        <v>2246</v>
      </c>
      <c r="B539" s="144"/>
      <c r="C539" s="144"/>
      <c r="D539" s="144"/>
      <c r="E539" s="144"/>
      <c r="F539" s="144"/>
      <c r="G539" s="144"/>
      <c r="H539" s="144"/>
      <c r="I539" s="144"/>
      <c r="J539" s="144"/>
      <c r="K539" s="3"/>
      <c r="L539" s="3"/>
      <c r="M539" s="3"/>
    </row>
    <row r="540" spans="1:14" ht="3.75" customHeight="1"/>
    <row r="541" spans="1:14" ht="15" customHeight="1">
      <c r="A541" s="127" t="s">
        <v>0</v>
      </c>
      <c r="B541" s="126" t="s">
        <v>7</v>
      </c>
      <c r="C541" s="138" t="s">
        <v>3</v>
      </c>
      <c r="D541" s="139" t="s">
        <v>4</v>
      </c>
      <c r="E541" s="126" t="s">
        <v>13</v>
      </c>
      <c r="F541" s="126" t="s">
        <v>14</v>
      </c>
      <c r="G541" s="126" t="s">
        <v>8</v>
      </c>
      <c r="H541" s="126" t="s">
        <v>9</v>
      </c>
      <c r="I541" s="128" t="s">
        <v>6</v>
      </c>
      <c r="J541" s="128"/>
      <c r="K541" s="129" t="s">
        <v>10</v>
      </c>
      <c r="L541" s="130"/>
      <c r="M541" s="131"/>
    </row>
    <row r="542" spans="1:14" ht="27" customHeight="1">
      <c r="A542" s="127"/>
      <c r="B542" s="127"/>
      <c r="C542" s="138"/>
      <c r="D542" s="139"/>
      <c r="E542" s="127"/>
      <c r="F542" s="127"/>
      <c r="G542" s="127"/>
      <c r="H542" s="127"/>
      <c r="I542" s="7" t="s">
        <v>11</v>
      </c>
      <c r="J542" s="7" t="s">
        <v>12</v>
      </c>
      <c r="K542" s="132"/>
      <c r="L542" s="133"/>
      <c r="M542" s="134"/>
    </row>
    <row r="543" spans="1:14" ht="19.5" customHeight="1">
      <c r="A543" s="8">
        <v>1</v>
      </c>
      <c r="B543" s="15">
        <v>27211237490</v>
      </c>
      <c r="C543" s="9" t="s">
        <v>1844</v>
      </c>
      <c r="D543" s="10" t="s">
        <v>1845</v>
      </c>
      <c r="E543" s="16" t="s">
        <v>1300</v>
      </c>
      <c r="F543" s="16" t="s">
        <v>1300</v>
      </c>
      <c r="G543" s="11"/>
      <c r="H543" s="12"/>
      <c r="I543" s="12"/>
      <c r="J543" s="12"/>
      <c r="K543" s="135">
        <v>0</v>
      </c>
      <c r="L543" s="136"/>
      <c r="M543" s="137"/>
      <c r="N543" t="s">
        <v>2247</v>
      </c>
    </row>
    <row r="544" spans="1:14" ht="19.5" customHeight="1">
      <c r="A544" s="8">
        <v>2</v>
      </c>
      <c r="B544" s="15">
        <v>27211653290</v>
      </c>
      <c r="C544" s="9" t="s">
        <v>1846</v>
      </c>
      <c r="D544" s="10" t="s">
        <v>1847</v>
      </c>
      <c r="E544" s="16" t="s">
        <v>1848</v>
      </c>
      <c r="F544" s="16" t="s">
        <v>1848</v>
      </c>
      <c r="G544" s="11"/>
      <c r="H544" s="12"/>
      <c r="I544" s="12"/>
      <c r="J544" s="12"/>
      <c r="K544" s="123">
        <v>0</v>
      </c>
      <c r="L544" s="124"/>
      <c r="M544" s="125"/>
      <c r="N544" t="s">
        <v>2247</v>
      </c>
    </row>
    <row r="545" spans="1:14" ht="19.5" customHeight="1">
      <c r="A545" s="8">
        <v>3</v>
      </c>
      <c r="B545" s="15">
        <v>27212233719</v>
      </c>
      <c r="C545" s="9" t="s">
        <v>1849</v>
      </c>
      <c r="D545" s="10" t="s">
        <v>1847</v>
      </c>
      <c r="E545" s="16" t="s">
        <v>1405</v>
      </c>
      <c r="F545" s="16" t="s">
        <v>1405</v>
      </c>
      <c r="G545" s="11"/>
      <c r="H545" s="12"/>
      <c r="I545" s="12"/>
      <c r="J545" s="12"/>
      <c r="K545" s="123">
        <v>0</v>
      </c>
      <c r="L545" s="124"/>
      <c r="M545" s="125"/>
      <c r="N545" t="s">
        <v>2247</v>
      </c>
    </row>
    <row r="546" spans="1:14" ht="19.5" customHeight="1">
      <c r="A546" s="8">
        <v>4</v>
      </c>
      <c r="B546" s="15">
        <v>27203727132</v>
      </c>
      <c r="C546" s="9" t="s">
        <v>1850</v>
      </c>
      <c r="D546" s="10" t="s">
        <v>1847</v>
      </c>
      <c r="E546" s="16" t="s">
        <v>1298</v>
      </c>
      <c r="F546" s="16" t="s">
        <v>1298</v>
      </c>
      <c r="G546" s="11"/>
      <c r="H546" s="12"/>
      <c r="I546" s="12"/>
      <c r="J546" s="12"/>
      <c r="K546" s="123">
        <v>0</v>
      </c>
      <c r="L546" s="124"/>
      <c r="M546" s="125"/>
      <c r="N546" t="s">
        <v>2247</v>
      </c>
    </row>
    <row r="547" spans="1:14" ht="19.5" customHeight="1">
      <c r="A547" s="8">
        <v>5</v>
      </c>
      <c r="B547" s="15">
        <v>27211248207</v>
      </c>
      <c r="C547" s="9" t="s">
        <v>1851</v>
      </c>
      <c r="D547" s="10" t="s">
        <v>1847</v>
      </c>
      <c r="E547" s="16" t="s">
        <v>1302</v>
      </c>
      <c r="F547" s="16" t="s">
        <v>1302</v>
      </c>
      <c r="G547" s="11"/>
      <c r="H547" s="12"/>
      <c r="I547" s="12"/>
      <c r="J547" s="12"/>
      <c r="K547" s="123">
        <v>0</v>
      </c>
      <c r="L547" s="124"/>
      <c r="M547" s="125"/>
      <c r="N547" t="s">
        <v>2247</v>
      </c>
    </row>
    <row r="548" spans="1:14" ht="19.5" customHeight="1">
      <c r="A548" s="8">
        <v>6</v>
      </c>
      <c r="B548" s="15">
        <v>27211302279</v>
      </c>
      <c r="C548" s="9" t="s">
        <v>1852</v>
      </c>
      <c r="D548" s="10" t="s">
        <v>1847</v>
      </c>
      <c r="E548" s="16" t="s">
        <v>1320</v>
      </c>
      <c r="F548" s="16" t="s">
        <v>1320</v>
      </c>
      <c r="G548" s="11"/>
      <c r="H548" s="12"/>
      <c r="I548" s="12"/>
      <c r="J548" s="12"/>
      <c r="K548" s="123">
        <v>0</v>
      </c>
      <c r="L548" s="124"/>
      <c r="M548" s="125"/>
      <c r="N548" t="s">
        <v>2247</v>
      </c>
    </row>
    <row r="549" spans="1:14" ht="19.5" customHeight="1">
      <c r="A549" s="8">
        <v>7</v>
      </c>
      <c r="B549" s="15">
        <v>26203842781</v>
      </c>
      <c r="C549" s="9" t="s">
        <v>1853</v>
      </c>
      <c r="D549" s="10" t="s">
        <v>1847</v>
      </c>
      <c r="E549" s="16" t="s">
        <v>1503</v>
      </c>
      <c r="F549" s="16" t="s">
        <v>1503</v>
      </c>
      <c r="G549" s="11"/>
      <c r="H549" s="12"/>
      <c r="I549" s="12"/>
      <c r="J549" s="12"/>
      <c r="K549" s="123">
        <v>0</v>
      </c>
      <c r="L549" s="124"/>
      <c r="M549" s="125"/>
      <c r="N549" t="s">
        <v>2247</v>
      </c>
    </row>
    <row r="550" spans="1:14" ht="19.5" customHeight="1">
      <c r="A550" s="8">
        <v>8</v>
      </c>
      <c r="B550" s="15">
        <v>27212130414</v>
      </c>
      <c r="C550" s="9" t="s">
        <v>1854</v>
      </c>
      <c r="D550" s="10" t="s">
        <v>1847</v>
      </c>
      <c r="E550" s="16" t="s">
        <v>1345</v>
      </c>
      <c r="F550" s="16" t="s">
        <v>1345</v>
      </c>
      <c r="G550" s="11"/>
      <c r="H550" s="12"/>
      <c r="I550" s="12"/>
      <c r="J550" s="12"/>
      <c r="K550" s="123">
        <v>0</v>
      </c>
      <c r="L550" s="124"/>
      <c r="M550" s="125"/>
      <c r="N550" t="s">
        <v>2247</v>
      </c>
    </row>
    <row r="551" spans="1:14" ht="19.5" customHeight="1">
      <c r="A551" s="8">
        <v>9</v>
      </c>
      <c r="B551" s="15">
        <v>27213349817</v>
      </c>
      <c r="C551" s="9" t="s">
        <v>1855</v>
      </c>
      <c r="D551" s="10" t="s">
        <v>1856</v>
      </c>
      <c r="E551" s="16" t="s">
        <v>1329</v>
      </c>
      <c r="F551" s="16" t="s">
        <v>1329</v>
      </c>
      <c r="G551" s="11"/>
      <c r="H551" s="12"/>
      <c r="I551" s="12"/>
      <c r="J551" s="12"/>
      <c r="K551" s="123">
        <v>0</v>
      </c>
      <c r="L551" s="124"/>
      <c r="M551" s="125"/>
      <c r="N551" t="s">
        <v>2247</v>
      </c>
    </row>
    <row r="552" spans="1:14" ht="19.5" customHeight="1">
      <c r="A552" s="8">
        <v>10</v>
      </c>
      <c r="B552" s="15">
        <v>2220632636</v>
      </c>
      <c r="C552" s="9" t="s">
        <v>1857</v>
      </c>
      <c r="D552" s="10" t="s">
        <v>1858</v>
      </c>
      <c r="E552" s="16" t="s">
        <v>1859</v>
      </c>
      <c r="F552" s="16" t="s">
        <v>1859</v>
      </c>
      <c r="G552" s="11"/>
      <c r="H552" s="12"/>
      <c r="I552" s="12"/>
      <c r="J552" s="12"/>
      <c r="K552" s="123">
        <v>0</v>
      </c>
      <c r="L552" s="124"/>
      <c r="M552" s="125"/>
      <c r="N552" t="s">
        <v>2247</v>
      </c>
    </row>
    <row r="553" spans="1:14" ht="19.5" customHeight="1">
      <c r="A553" s="8">
        <v>11</v>
      </c>
      <c r="B553" s="15">
        <v>25217209210</v>
      </c>
      <c r="C553" s="9" t="s">
        <v>1860</v>
      </c>
      <c r="D553" s="10" t="s">
        <v>1858</v>
      </c>
      <c r="E553" s="16" t="s">
        <v>1730</v>
      </c>
      <c r="F553" s="16" t="s">
        <v>1730</v>
      </c>
      <c r="G553" s="11"/>
      <c r="H553" s="12"/>
      <c r="I553" s="12"/>
      <c r="J553" s="12"/>
      <c r="K553" s="123">
        <v>0</v>
      </c>
      <c r="L553" s="124"/>
      <c r="M553" s="125"/>
      <c r="N553" t="s">
        <v>2247</v>
      </c>
    </row>
    <row r="554" spans="1:14" ht="19.5" customHeight="1">
      <c r="A554" s="8">
        <v>12</v>
      </c>
      <c r="B554" s="15">
        <v>27202102302</v>
      </c>
      <c r="C554" s="9" t="s">
        <v>1861</v>
      </c>
      <c r="D554" s="10" t="s">
        <v>1858</v>
      </c>
      <c r="E554" s="16" t="s">
        <v>1338</v>
      </c>
      <c r="F554" s="16" t="s">
        <v>1338</v>
      </c>
      <c r="G554" s="11"/>
      <c r="H554" s="12"/>
      <c r="I554" s="12"/>
      <c r="J554" s="12"/>
      <c r="K554" s="123">
        <v>0</v>
      </c>
      <c r="L554" s="124"/>
      <c r="M554" s="125"/>
      <c r="N554" t="s">
        <v>2247</v>
      </c>
    </row>
    <row r="555" spans="1:14" ht="19.5" customHeight="1">
      <c r="A555" s="8">
        <v>13</v>
      </c>
      <c r="B555" s="15">
        <v>27202837638</v>
      </c>
      <c r="C555" s="9" t="s">
        <v>1862</v>
      </c>
      <c r="D555" s="10" t="s">
        <v>1858</v>
      </c>
      <c r="E555" s="16" t="s">
        <v>1349</v>
      </c>
      <c r="F555" s="16" t="s">
        <v>1349</v>
      </c>
      <c r="G555" s="11"/>
      <c r="H555" s="12"/>
      <c r="I555" s="12"/>
      <c r="J555" s="12"/>
      <c r="K555" s="123">
        <v>0</v>
      </c>
      <c r="L555" s="124"/>
      <c r="M555" s="125"/>
      <c r="N555" t="s">
        <v>2247</v>
      </c>
    </row>
    <row r="556" spans="1:14" ht="19.5" customHeight="1">
      <c r="A556" s="8">
        <v>14</v>
      </c>
      <c r="B556" s="15">
        <v>27211202759</v>
      </c>
      <c r="C556" s="9" t="s">
        <v>1806</v>
      </c>
      <c r="D556" s="10" t="s">
        <v>1858</v>
      </c>
      <c r="E556" s="16" t="s">
        <v>1300</v>
      </c>
      <c r="F556" s="16" t="s">
        <v>1300</v>
      </c>
      <c r="G556" s="11"/>
      <c r="H556" s="12"/>
      <c r="I556" s="12"/>
      <c r="J556" s="12"/>
      <c r="K556" s="123">
        <v>0</v>
      </c>
      <c r="L556" s="124"/>
      <c r="M556" s="125"/>
      <c r="N556" t="s">
        <v>2247</v>
      </c>
    </row>
    <row r="557" spans="1:14" ht="19.5" customHeight="1">
      <c r="A557" s="8">
        <v>15</v>
      </c>
      <c r="B557" s="15">
        <v>28212280326</v>
      </c>
      <c r="C557" s="9" t="s">
        <v>1584</v>
      </c>
      <c r="D557" s="10" t="s">
        <v>1858</v>
      </c>
      <c r="E557" s="16" t="s">
        <v>1863</v>
      </c>
      <c r="F557" s="16" t="s">
        <v>1863</v>
      </c>
      <c r="G557" s="11"/>
      <c r="H557" s="12"/>
      <c r="I557" s="12"/>
      <c r="J557" s="12"/>
      <c r="K557" s="123">
        <v>0</v>
      </c>
      <c r="L557" s="124"/>
      <c r="M557" s="125"/>
      <c r="N557" t="s">
        <v>2247</v>
      </c>
    </row>
    <row r="558" spans="1:14" ht="19.5" customHeight="1">
      <c r="A558" s="8">
        <v>16</v>
      </c>
      <c r="B558" s="15">
        <v>27204301889</v>
      </c>
      <c r="C558" s="9" t="s">
        <v>1610</v>
      </c>
      <c r="D558" s="10" t="s">
        <v>1858</v>
      </c>
      <c r="E558" s="16" t="s">
        <v>1323</v>
      </c>
      <c r="F558" s="16" t="s">
        <v>1323</v>
      </c>
      <c r="G558" s="11"/>
      <c r="H558" s="12"/>
      <c r="I558" s="12"/>
      <c r="J558" s="12"/>
      <c r="K558" s="123">
        <v>0</v>
      </c>
      <c r="L558" s="124"/>
      <c r="M558" s="125"/>
      <c r="N558" t="s">
        <v>2247</v>
      </c>
    </row>
    <row r="559" spans="1:14" ht="19.5" customHeight="1">
      <c r="A559" s="8">
        <v>17</v>
      </c>
      <c r="B559" s="15">
        <v>27204700349</v>
      </c>
      <c r="C559" s="9" t="s">
        <v>1864</v>
      </c>
      <c r="D559" s="10" t="s">
        <v>1858</v>
      </c>
      <c r="E559" s="16" t="s">
        <v>1329</v>
      </c>
      <c r="F559" s="16" t="s">
        <v>1329</v>
      </c>
      <c r="G559" s="11"/>
      <c r="H559" s="12"/>
      <c r="I559" s="12"/>
      <c r="J559" s="12"/>
      <c r="K559" s="123">
        <v>0</v>
      </c>
      <c r="L559" s="124"/>
      <c r="M559" s="125"/>
      <c r="N559" t="s">
        <v>2247</v>
      </c>
    </row>
    <row r="560" spans="1:14" ht="19.5" customHeight="1">
      <c r="A560" s="8">
        <v>18</v>
      </c>
      <c r="B560" s="15">
        <v>27203321677</v>
      </c>
      <c r="C560" s="9" t="s">
        <v>1865</v>
      </c>
      <c r="D560" s="10" t="s">
        <v>1858</v>
      </c>
      <c r="E560" s="16" t="s">
        <v>1329</v>
      </c>
      <c r="F560" s="16" t="s">
        <v>1329</v>
      </c>
      <c r="G560" s="11"/>
      <c r="H560" s="12"/>
      <c r="I560" s="12"/>
      <c r="J560" s="12"/>
      <c r="K560" s="123">
        <v>0</v>
      </c>
      <c r="L560" s="124"/>
      <c r="M560" s="125"/>
      <c r="N560" t="s">
        <v>2247</v>
      </c>
    </row>
    <row r="561" spans="1:14" ht="19.5" customHeight="1">
      <c r="A561" s="8">
        <v>19</v>
      </c>
      <c r="B561" s="15">
        <v>26207242631</v>
      </c>
      <c r="C561" s="9" t="s">
        <v>1866</v>
      </c>
      <c r="D561" s="10" t="s">
        <v>1867</v>
      </c>
      <c r="E561" s="16" t="s">
        <v>1363</v>
      </c>
      <c r="F561" s="16" t="s">
        <v>1363</v>
      </c>
      <c r="G561" s="11"/>
      <c r="H561" s="12"/>
      <c r="I561" s="12"/>
      <c r="J561" s="12"/>
      <c r="K561" s="123">
        <v>0</v>
      </c>
      <c r="L561" s="124"/>
      <c r="M561" s="125"/>
      <c r="N561" t="s">
        <v>2247</v>
      </c>
    </row>
    <row r="562" spans="1:14" ht="19.5" customHeight="1">
      <c r="A562" s="8">
        <v>20</v>
      </c>
      <c r="B562" s="15">
        <v>26211229799</v>
      </c>
      <c r="C562" s="9" t="s">
        <v>1303</v>
      </c>
      <c r="D562" s="10" t="s">
        <v>1868</v>
      </c>
      <c r="E562" s="16" t="s">
        <v>1386</v>
      </c>
      <c r="F562" s="16" t="s">
        <v>1386</v>
      </c>
      <c r="G562" s="11"/>
      <c r="H562" s="12"/>
      <c r="I562" s="12"/>
      <c r="J562" s="12"/>
      <c r="K562" s="123">
        <v>0</v>
      </c>
      <c r="L562" s="124"/>
      <c r="M562" s="125"/>
      <c r="N562" t="s">
        <v>2247</v>
      </c>
    </row>
    <row r="563" spans="1:14" ht="19.5" customHeight="1">
      <c r="A563" s="8">
        <v>21</v>
      </c>
      <c r="B563" s="15">
        <v>27211243508</v>
      </c>
      <c r="C563" s="9" t="s">
        <v>1869</v>
      </c>
      <c r="D563" s="10" t="s">
        <v>1868</v>
      </c>
      <c r="E563" s="16" t="s">
        <v>1300</v>
      </c>
      <c r="F563" s="16" t="s">
        <v>1300</v>
      </c>
      <c r="G563" s="11"/>
      <c r="H563" s="12"/>
      <c r="I563" s="12"/>
      <c r="J563" s="12"/>
      <c r="K563" s="123">
        <v>0</v>
      </c>
      <c r="L563" s="124"/>
      <c r="M563" s="125"/>
      <c r="N563" t="s">
        <v>2247</v>
      </c>
    </row>
    <row r="564" spans="1:14" ht="19.5" customHeight="1">
      <c r="A564" s="8">
        <v>22</v>
      </c>
      <c r="B564" s="15">
        <v>27211748874</v>
      </c>
      <c r="C564" s="9" t="s">
        <v>1309</v>
      </c>
      <c r="D564" s="10" t="s">
        <v>1868</v>
      </c>
      <c r="E564" s="16" t="s">
        <v>1848</v>
      </c>
      <c r="F564" s="16" t="s">
        <v>1848</v>
      </c>
      <c r="G564" s="11"/>
      <c r="H564" s="12"/>
      <c r="I564" s="12"/>
      <c r="J564" s="12"/>
      <c r="K564" s="123">
        <v>0</v>
      </c>
      <c r="L564" s="124"/>
      <c r="M564" s="125"/>
      <c r="N564" t="s">
        <v>2247</v>
      </c>
    </row>
    <row r="565" spans="1:14" ht="19.5" customHeight="1">
      <c r="A565" s="8">
        <v>23</v>
      </c>
      <c r="B565" s="15">
        <v>27212739372</v>
      </c>
      <c r="C565" s="9" t="s">
        <v>1870</v>
      </c>
      <c r="D565" s="10" t="s">
        <v>1868</v>
      </c>
      <c r="E565" s="16" t="s">
        <v>1329</v>
      </c>
      <c r="F565" s="16" t="s">
        <v>1329</v>
      </c>
      <c r="G565" s="11"/>
      <c r="H565" s="12"/>
      <c r="I565" s="12"/>
      <c r="J565" s="12"/>
      <c r="K565" s="123">
        <v>0</v>
      </c>
      <c r="L565" s="124"/>
      <c r="M565" s="125"/>
      <c r="N565" t="s">
        <v>2247</v>
      </c>
    </row>
    <row r="566" spans="1:14" ht="19.5" customHeight="1">
      <c r="A566" s="8">
        <v>24</v>
      </c>
      <c r="B566" s="15">
        <v>27212153733</v>
      </c>
      <c r="C566" s="9" t="s">
        <v>1871</v>
      </c>
      <c r="D566" s="10" t="s">
        <v>1872</v>
      </c>
      <c r="E566" s="16" t="s">
        <v>1345</v>
      </c>
      <c r="F566" s="16" t="s">
        <v>1345</v>
      </c>
      <c r="G566" s="11"/>
      <c r="H566" s="12"/>
      <c r="I566" s="12"/>
      <c r="J566" s="12"/>
      <c r="K566" s="123">
        <v>0</v>
      </c>
      <c r="L566" s="124"/>
      <c r="M566" s="125"/>
      <c r="N566" t="s">
        <v>2247</v>
      </c>
    </row>
    <row r="567" spans="1:14">
      <c r="K567" s="121"/>
      <c r="L567" s="121" t="s">
        <v>2248</v>
      </c>
      <c r="M567" s="13" t="s">
        <v>2176</v>
      </c>
    </row>
    <row r="568" spans="1:14" s="1" customFormat="1" ht="14.25" customHeight="1">
      <c r="B568" s="140" t="s">
        <v>1292</v>
      </c>
      <c r="C568" s="140"/>
      <c r="D568" s="141" t="s">
        <v>1255</v>
      </c>
      <c r="E568" s="141"/>
      <c r="F568" s="141"/>
      <c r="G568" s="141"/>
      <c r="H568" s="141"/>
      <c r="I568" s="141"/>
      <c r="J568" s="141"/>
      <c r="K568" s="92" t="s">
        <v>2161</v>
      </c>
    </row>
    <row r="569" spans="1:14" s="1" customFormat="1" ht="14">
      <c r="B569" s="142" t="s">
        <v>1258</v>
      </c>
      <c r="C569" s="142"/>
      <c r="D569" s="2" t="s">
        <v>1278</v>
      </c>
      <c r="E569" s="143" t="s">
        <v>1291</v>
      </c>
      <c r="F569" s="143"/>
      <c r="G569" s="143"/>
      <c r="H569" s="143"/>
      <c r="I569" s="143"/>
      <c r="J569" s="143"/>
      <c r="K569" s="120"/>
      <c r="L569" s="4"/>
      <c r="M569" s="4"/>
    </row>
    <row r="570" spans="1:14" s="5" customFormat="1" ht="18.75" customHeight="1">
      <c r="B570" s="6" t="s">
        <v>2249</v>
      </c>
      <c r="C570" s="119"/>
      <c r="D570" s="143" t="s">
        <v>1257</v>
      </c>
      <c r="E570" s="143"/>
      <c r="F570" s="143"/>
      <c r="G570" s="143"/>
      <c r="H570" s="143"/>
      <c r="I570" s="143"/>
      <c r="J570" s="143"/>
      <c r="K570" s="3"/>
      <c r="L570" s="3"/>
      <c r="M570" s="3"/>
    </row>
    <row r="571" spans="1:14" s="5" customFormat="1" ht="18.75" customHeight="1">
      <c r="A571" s="144" t="s">
        <v>2250</v>
      </c>
      <c r="B571" s="144"/>
      <c r="C571" s="144"/>
      <c r="D571" s="144"/>
      <c r="E571" s="144"/>
      <c r="F571" s="144"/>
      <c r="G571" s="144"/>
      <c r="H571" s="144"/>
      <c r="I571" s="144"/>
      <c r="J571" s="144"/>
      <c r="K571" s="3"/>
      <c r="L571" s="3"/>
      <c r="M571" s="3"/>
    </row>
    <row r="572" spans="1:14" ht="3.75" customHeight="1"/>
    <row r="573" spans="1:14" ht="15" customHeight="1">
      <c r="A573" s="127" t="s">
        <v>0</v>
      </c>
      <c r="B573" s="126" t="s">
        <v>7</v>
      </c>
      <c r="C573" s="138" t="s">
        <v>3</v>
      </c>
      <c r="D573" s="139" t="s">
        <v>4</v>
      </c>
      <c r="E573" s="126" t="s">
        <v>13</v>
      </c>
      <c r="F573" s="126" t="s">
        <v>14</v>
      </c>
      <c r="G573" s="126" t="s">
        <v>8</v>
      </c>
      <c r="H573" s="126" t="s">
        <v>9</v>
      </c>
      <c r="I573" s="128" t="s">
        <v>6</v>
      </c>
      <c r="J573" s="128"/>
      <c r="K573" s="129" t="s">
        <v>10</v>
      </c>
      <c r="L573" s="130"/>
      <c r="M573" s="131"/>
    </row>
    <row r="574" spans="1:14" ht="27" customHeight="1">
      <c r="A574" s="127"/>
      <c r="B574" s="127"/>
      <c r="C574" s="138"/>
      <c r="D574" s="139"/>
      <c r="E574" s="127"/>
      <c r="F574" s="127"/>
      <c r="G574" s="127"/>
      <c r="H574" s="127"/>
      <c r="I574" s="7" t="s">
        <v>11</v>
      </c>
      <c r="J574" s="7" t="s">
        <v>12</v>
      </c>
      <c r="K574" s="132"/>
      <c r="L574" s="133"/>
      <c r="M574" s="134"/>
    </row>
    <row r="575" spans="1:14" ht="19.5" customHeight="1">
      <c r="A575" s="8">
        <v>1</v>
      </c>
      <c r="B575" s="15">
        <v>27212321475</v>
      </c>
      <c r="C575" s="9" t="s">
        <v>1305</v>
      </c>
      <c r="D575" s="10" t="s">
        <v>1872</v>
      </c>
      <c r="E575" s="16" t="s">
        <v>1466</v>
      </c>
      <c r="F575" s="16" t="s">
        <v>1466</v>
      </c>
      <c r="G575" s="11"/>
      <c r="H575" s="12"/>
      <c r="I575" s="12"/>
      <c r="J575" s="12"/>
      <c r="K575" s="135">
        <v>0</v>
      </c>
      <c r="L575" s="136"/>
      <c r="M575" s="137"/>
      <c r="N575" t="s">
        <v>2251</v>
      </c>
    </row>
    <row r="576" spans="1:14" ht="19.5" customHeight="1">
      <c r="A576" s="8">
        <v>2</v>
      </c>
      <c r="B576" s="15">
        <v>27211603064</v>
      </c>
      <c r="C576" s="9" t="s">
        <v>1670</v>
      </c>
      <c r="D576" s="10" t="s">
        <v>1872</v>
      </c>
      <c r="E576" s="16" t="s">
        <v>1848</v>
      </c>
      <c r="F576" s="16" t="s">
        <v>1848</v>
      </c>
      <c r="G576" s="11"/>
      <c r="H576" s="12"/>
      <c r="I576" s="12"/>
      <c r="J576" s="12"/>
      <c r="K576" s="123">
        <v>0</v>
      </c>
      <c r="L576" s="124"/>
      <c r="M576" s="125"/>
      <c r="N576" t="s">
        <v>2251</v>
      </c>
    </row>
    <row r="577" spans="1:14" ht="19.5" customHeight="1">
      <c r="A577" s="8">
        <v>3</v>
      </c>
      <c r="B577" s="15">
        <v>27211240749</v>
      </c>
      <c r="C577" s="9" t="s">
        <v>1873</v>
      </c>
      <c r="D577" s="10" t="s">
        <v>1874</v>
      </c>
      <c r="E577" s="16" t="s">
        <v>1300</v>
      </c>
      <c r="F577" s="16" t="s">
        <v>1300</v>
      </c>
      <c r="G577" s="11"/>
      <c r="H577" s="12"/>
      <c r="I577" s="12"/>
      <c r="J577" s="12"/>
      <c r="K577" s="123">
        <v>0</v>
      </c>
      <c r="L577" s="124"/>
      <c r="M577" s="125"/>
      <c r="N577" t="s">
        <v>2251</v>
      </c>
    </row>
    <row r="578" spans="1:14" ht="19.5" customHeight="1">
      <c r="A578" s="8">
        <v>4</v>
      </c>
      <c r="B578" s="15">
        <v>27201239719</v>
      </c>
      <c r="C578" s="9" t="s">
        <v>1875</v>
      </c>
      <c r="D578" s="10" t="s">
        <v>1874</v>
      </c>
      <c r="E578" s="16" t="s">
        <v>1300</v>
      </c>
      <c r="F578" s="16" t="s">
        <v>1300</v>
      </c>
      <c r="G578" s="11"/>
      <c r="H578" s="12"/>
      <c r="I578" s="12"/>
      <c r="J578" s="12"/>
      <c r="K578" s="123">
        <v>0</v>
      </c>
      <c r="L578" s="124"/>
      <c r="M578" s="125"/>
      <c r="N578" t="s">
        <v>2251</v>
      </c>
    </row>
    <row r="579" spans="1:14" ht="19.5" customHeight="1">
      <c r="A579" s="8">
        <v>5</v>
      </c>
      <c r="B579" s="15">
        <v>25214307527</v>
      </c>
      <c r="C579" s="9" t="s">
        <v>1876</v>
      </c>
      <c r="D579" s="10" t="s">
        <v>1874</v>
      </c>
      <c r="E579" s="16" t="s">
        <v>1877</v>
      </c>
      <c r="F579" s="16" t="s">
        <v>1877</v>
      </c>
      <c r="G579" s="11"/>
      <c r="H579" s="12"/>
      <c r="I579" s="12"/>
      <c r="J579" s="12"/>
      <c r="K579" s="123">
        <v>0</v>
      </c>
      <c r="L579" s="124"/>
      <c r="M579" s="125"/>
      <c r="N579" t="s">
        <v>2251</v>
      </c>
    </row>
    <row r="580" spans="1:14" ht="19.5" customHeight="1">
      <c r="A580" s="8">
        <v>6</v>
      </c>
      <c r="B580" s="15">
        <v>26217100519</v>
      </c>
      <c r="C580" s="9" t="s">
        <v>1682</v>
      </c>
      <c r="D580" s="10" t="s">
        <v>1874</v>
      </c>
      <c r="E580" s="16" t="s">
        <v>1440</v>
      </c>
      <c r="F580" s="16" t="s">
        <v>1440</v>
      </c>
      <c r="G580" s="11"/>
      <c r="H580" s="12"/>
      <c r="I580" s="12"/>
      <c r="J580" s="12"/>
      <c r="K580" s="123">
        <v>0</v>
      </c>
      <c r="L580" s="124"/>
      <c r="M580" s="125"/>
      <c r="N580" t="s">
        <v>2251</v>
      </c>
    </row>
    <row r="581" spans="1:14" ht="19.5" customHeight="1">
      <c r="A581" s="8">
        <v>7</v>
      </c>
      <c r="B581" s="15">
        <v>25211209054</v>
      </c>
      <c r="C581" s="9" t="s">
        <v>1395</v>
      </c>
      <c r="D581" s="10" t="s">
        <v>1874</v>
      </c>
      <c r="E581" s="16" t="s">
        <v>1317</v>
      </c>
      <c r="F581" s="16" t="s">
        <v>1317</v>
      </c>
      <c r="G581" s="11"/>
      <c r="H581" s="12"/>
      <c r="I581" s="12"/>
      <c r="J581" s="12"/>
      <c r="K581" s="123">
        <v>0</v>
      </c>
      <c r="L581" s="124"/>
      <c r="M581" s="125"/>
      <c r="N581" t="s">
        <v>2251</v>
      </c>
    </row>
    <row r="582" spans="1:14" ht="19.5" customHeight="1">
      <c r="A582" s="8">
        <v>8</v>
      </c>
      <c r="B582" s="15">
        <v>26218638607</v>
      </c>
      <c r="C582" s="9" t="s">
        <v>1878</v>
      </c>
      <c r="D582" s="10" t="s">
        <v>1874</v>
      </c>
      <c r="E582" s="16" t="s">
        <v>1708</v>
      </c>
      <c r="F582" s="16" t="s">
        <v>1708</v>
      </c>
      <c r="G582" s="11"/>
      <c r="H582" s="12"/>
      <c r="I582" s="12"/>
      <c r="J582" s="12"/>
      <c r="K582" s="123">
        <v>0</v>
      </c>
      <c r="L582" s="124"/>
      <c r="M582" s="125"/>
      <c r="N582" t="s">
        <v>2251</v>
      </c>
    </row>
    <row r="583" spans="1:14" ht="19.5" customHeight="1">
      <c r="A583" s="8">
        <v>9</v>
      </c>
      <c r="B583" s="15">
        <v>27211200728</v>
      </c>
      <c r="C583" s="9" t="s">
        <v>1879</v>
      </c>
      <c r="D583" s="10" t="s">
        <v>1880</v>
      </c>
      <c r="E583" s="16" t="s">
        <v>1300</v>
      </c>
      <c r="F583" s="16" t="s">
        <v>1300</v>
      </c>
      <c r="G583" s="11"/>
      <c r="H583" s="12"/>
      <c r="I583" s="12"/>
      <c r="J583" s="12"/>
      <c r="K583" s="123">
        <v>0</v>
      </c>
      <c r="L583" s="124"/>
      <c r="M583" s="125"/>
      <c r="N583" t="s">
        <v>2251</v>
      </c>
    </row>
    <row r="584" spans="1:14" ht="19.5" customHeight="1">
      <c r="A584" s="8">
        <v>10</v>
      </c>
      <c r="B584" s="15">
        <v>28214306108</v>
      </c>
      <c r="C584" s="9" t="s">
        <v>1881</v>
      </c>
      <c r="D584" s="10" t="s">
        <v>1880</v>
      </c>
      <c r="E584" s="16" t="s">
        <v>1327</v>
      </c>
      <c r="F584" s="16" t="s">
        <v>1327</v>
      </c>
      <c r="G584" s="11"/>
      <c r="H584" s="12"/>
      <c r="I584" s="12"/>
      <c r="J584" s="12"/>
      <c r="K584" s="123">
        <v>0</v>
      </c>
      <c r="L584" s="124"/>
      <c r="M584" s="125"/>
      <c r="N584" t="s">
        <v>2251</v>
      </c>
    </row>
    <row r="585" spans="1:14" ht="19.5" customHeight="1">
      <c r="A585" s="8">
        <v>11</v>
      </c>
      <c r="B585" s="15">
        <v>27207131271</v>
      </c>
      <c r="C585" s="9" t="s">
        <v>1882</v>
      </c>
      <c r="D585" s="10" t="s">
        <v>1880</v>
      </c>
      <c r="E585" s="16" t="s">
        <v>1401</v>
      </c>
      <c r="F585" s="16" t="s">
        <v>1401</v>
      </c>
      <c r="G585" s="11"/>
      <c r="H585" s="12"/>
      <c r="I585" s="12"/>
      <c r="J585" s="12"/>
      <c r="K585" s="123">
        <v>0</v>
      </c>
      <c r="L585" s="124"/>
      <c r="M585" s="125"/>
      <c r="N585" t="s">
        <v>2251</v>
      </c>
    </row>
    <row r="586" spans="1:14" ht="19.5" customHeight="1">
      <c r="A586" s="8">
        <v>12</v>
      </c>
      <c r="B586" s="15">
        <v>27203830062</v>
      </c>
      <c r="C586" s="9" t="s">
        <v>1883</v>
      </c>
      <c r="D586" s="10" t="s">
        <v>1884</v>
      </c>
      <c r="E586" s="16" t="s">
        <v>1336</v>
      </c>
      <c r="F586" s="16" t="s">
        <v>1336</v>
      </c>
      <c r="G586" s="11"/>
      <c r="H586" s="12"/>
      <c r="I586" s="12"/>
      <c r="J586" s="12"/>
      <c r="K586" s="123">
        <v>0</v>
      </c>
      <c r="L586" s="124"/>
      <c r="M586" s="125"/>
      <c r="N586" t="s">
        <v>2251</v>
      </c>
    </row>
    <row r="587" spans="1:14" ht="19.5" customHeight="1">
      <c r="A587" s="8">
        <v>13</v>
      </c>
      <c r="B587" s="15">
        <v>27212250383</v>
      </c>
      <c r="C587" s="9" t="s">
        <v>1885</v>
      </c>
      <c r="D587" s="10" t="s">
        <v>1886</v>
      </c>
      <c r="E587" s="16" t="s">
        <v>1405</v>
      </c>
      <c r="F587" s="16" t="s">
        <v>1405</v>
      </c>
      <c r="G587" s="11"/>
      <c r="H587" s="12"/>
      <c r="I587" s="12"/>
      <c r="J587" s="12"/>
      <c r="K587" s="123">
        <v>0</v>
      </c>
      <c r="L587" s="124"/>
      <c r="M587" s="125"/>
      <c r="N587" t="s">
        <v>2251</v>
      </c>
    </row>
    <row r="588" spans="1:14" ht="19.5" customHeight="1">
      <c r="A588" s="8">
        <v>14</v>
      </c>
      <c r="B588" s="15">
        <v>26218625921</v>
      </c>
      <c r="C588" s="9" t="s">
        <v>1806</v>
      </c>
      <c r="D588" s="10" t="s">
        <v>1887</v>
      </c>
      <c r="E588" s="16" t="s">
        <v>1420</v>
      </c>
      <c r="F588" s="16" t="s">
        <v>1420</v>
      </c>
      <c r="G588" s="11"/>
      <c r="H588" s="12"/>
      <c r="I588" s="12"/>
      <c r="J588" s="12"/>
      <c r="K588" s="123">
        <v>0</v>
      </c>
      <c r="L588" s="124"/>
      <c r="M588" s="125"/>
      <c r="N588" t="s">
        <v>2251</v>
      </c>
    </row>
    <row r="589" spans="1:14" ht="19.5" customHeight="1">
      <c r="A589" s="8">
        <v>15</v>
      </c>
      <c r="B589" s="15">
        <v>26208635068</v>
      </c>
      <c r="C589" s="9" t="s">
        <v>1888</v>
      </c>
      <c r="D589" s="10" t="s">
        <v>1889</v>
      </c>
      <c r="E589" s="16" t="s">
        <v>1708</v>
      </c>
      <c r="F589" s="16" t="s">
        <v>1708</v>
      </c>
      <c r="G589" s="11"/>
      <c r="H589" s="12"/>
      <c r="I589" s="12"/>
      <c r="J589" s="12"/>
      <c r="K589" s="123">
        <v>0</v>
      </c>
      <c r="L589" s="124"/>
      <c r="M589" s="125"/>
      <c r="N589" t="s">
        <v>2251</v>
      </c>
    </row>
    <row r="590" spans="1:14" ht="19.5" customHeight="1">
      <c r="A590" s="8">
        <v>16</v>
      </c>
      <c r="B590" s="15">
        <v>27212653360</v>
      </c>
      <c r="C590" s="9" t="s">
        <v>1890</v>
      </c>
      <c r="D590" s="10" t="s">
        <v>1889</v>
      </c>
      <c r="E590" s="16" t="s">
        <v>1745</v>
      </c>
      <c r="F590" s="16" t="s">
        <v>1745</v>
      </c>
      <c r="G590" s="11"/>
      <c r="H590" s="12"/>
      <c r="I590" s="12"/>
      <c r="J590" s="12"/>
      <c r="K590" s="123">
        <v>0</v>
      </c>
      <c r="L590" s="124"/>
      <c r="M590" s="125"/>
      <c r="N590" t="s">
        <v>2251</v>
      </c>
    </row>
    <row r="591" spans="1:14" ht="19.5" customHeight="1">
      <c r="A591" s="8">
        <v>17</v>
      </c>
      <c r="B591" s="15">
        <v>26204732788</v>
      </c>
      <c r="C591" s="9" t="s">
        <v>1891</v>
      </c>
      <c r="D591" s="10" t="s">
        <v>1889</v>
      </c>
      <c r="E591" s="16" t="s">
        <v>1345</v>
      </c>
      <c r="F591" s="16" t="s">
        <v>1345</v>
      </c>
      <c r="G591" s="11"/>
      <c r="H591" s="12"/>
      <c r="I591" s="12"/>
      <c r="J591" s="12"/>
      <c r="K591" s="123">
        <v>0</v>
      </c>
      <c r="L591" s="124"/>
      <c r="M591" s="125"/>
      <c r="N591" t="s">
        <v>2251</v>
      </c>
    </row>
    <row r="592" spans="1:14" ht="19.5" customHeight="1">
      <c r="A592" s="8">
        <v>18</v>
      </c>
      <c r="B592" s="15">
        <v>27202238336</v>
      </c>
      <c r="C592" s="9" t="s">
        <v>1522</v>
      </c>
      <c r="D592" s="10" t="s">
        <v>1889</v>
      </c>
      <c r="E592" s="16" t="s">
        <v>1405</v>
      </c>
      <c r="F592" s="16" t="s">
        <v>1405</v>
      </c>
      <c r="G592" s="11"/>
      <c r="H592" s="12"/>
      <c r="I592" s="12"/>
      <c r="J592" s="12"/>
      <c r="K592" s="123">
        <v>0</v>
      </c>
      <c r="L592" s="124"/>
      <c r="M592" s="125"/>
      <c r="N592" t="s">
        <v>2251</v>
      </c>
    </row>
    <row r="593" spans="1:14" ht="19.5" customHeight="1">
      <c r="A593" s="8">
        <v>19</v>
      </c>
      <c r="B593" s="15">
        <v>26212735125</v>
      </c>
      <c r="C593" s="9" t="s">
        <v>1892</v>
      </c>
      <c r="D593" s="10" t="s">
        <v>1893</v>
      </c>
      <c r="E593" s="16" t="s">
        <v>1894</v>
      </c>
      <c r="F593" s="16" t="s">
        <v>1894</v>
      </c>
      <c r="G593" s="11"/>
      <c r="H593" s="12"/>
      <c r="I593" s="12"/>
      <c r="J593" s="12"/>
      <c r="K593" s="123">
        <v>0</v>
      </c>
      <c r="L593" s="124"/>
      <c r="M593" s="125"/>
      <c r="N593" t="s">
        <v>2251</v>
      </c>
    </row>
    <row r="594" spans="1:14" ht="19.5" customHeight="1">
      <c r="A594" s="8">
        <v>20</v>
      </c>
      <c r="B594" s="15">
        <v>27202253901</v>
      </c>
      <c r="C594" s="9" t="s">
        <v>1895</v>
      </c>
      <c r="D594" s="10" t="s">
        <v>1896</v>
      </c>
      <c r="E594" s="16" t="s">
        <v>1405</v>
      </c>
      <c r="F594" s="16" t="s">
        <v>1405</v>
      </c>
      <c r="G594" s="11"/>
      <c r="H594" s="12"/>
      <c r="I594" s="12"/>
      <c r="J594" s="12"/>
      <c r="K594" s="123">
        <v>0</v>
      </c>
      <c r="L594" s="124"/>
      <c r="M594" s="125"/>
      <c r="N594" t="s">
        <v>2251</v>
      </c>
    </row>
    <row r="595" spans="1:14">
      <c r="K595" s="121"/>
      <c r="L595" s="121" t="s">
        <v>2252</v>
      </c>
      <c r="M595" s="13" t="s">
        <v>2176</v>
      </c>
    </row>
    <row r="596" spans="1:14" s="1" customFormat="1" ht="14.25" customHeight="1">
      <c r="B596" s="140" t="s">
        <v>1292</v>
      </c>
      <c r="C596" s="140"/>
      <c r="D596" s="141" t="s">
        <v>1255</v>
      </c>
      <c r="E596" s="141"/>
      <c r="F596" s="141"/>
      <c r="G596" s="141"/>
      <c r="H596" s="141"/>
      <c r="I596" s="141"/>
      <c r="J596" s="141"/>
      <c r="K596" s="92" t="s">
        <v>2162</v>
      </c>
    </row>
    <row r="597" spans="1:14" s="1" customFormat="1" ht="14">
      <c r="B597" s="142" t="s">
        <v>1258</v>
      </c>
      <c r="C597" s="142"/>
      <c r="D597" s="2" t="s">
        <v>1279</v>
      </c>
      <c r="E597" s="143" t="s">
        <v>1291</v>
      </c>
      <c r="F597" s="143"/>
      <c r="G597" s="143"/>
      <c r="H597" s="143"/>
      <c r="I597" s="143"/>
      <c r="J597" s="143"/>
      <c r="K597" s="120"/>
      <c r="L597" s="4"/>
      <c r="M597" s="4"/>
    </row>
    <row r="598" spans="1:14" s="5" customFormat="1" ht="18.75" customHeight="1">
      <c r="B598" s="6" t="s">
        <v>2253</v>
      </c>
      <c r="C598" s="119"/>
      <c r="D598" s="143" t="s">
        <v>1257</v>
      </c>
      <c r="E598" s="143"/>
      <c r="F598" s="143"/>
      <c r="G598" s="143"/>
      <c r="H598" s="143"/>
      <c r="I598" s="143"/>
      <c r="J598" s="143"/>
      <c r="K598" s="3"/>
      <c r="L598" s="3"/>
      <c r="M598" s="3"/>
    </row>
    <row r="599" spans="1:14" s="5" customFormat="1" ht="18.75" customHeight="1">
      <c r="A599" s="144" t="s">
        <v>2254</v>
      </c>
      <c r="B599" s="144"/>
      <c r="C599" s="144"/>
      <c r="D599" s="144"/>
      <c r="E599" s="144"/>
      <c r="F599" s="144"/>
      <c r="G599" s="144"/>
      <c r="H599" s="144"/>
      <c r="I599" s="144"/>
      <c r="J599" s="144"/>
      <c r="K599" s="3"/>
      <c r="L599" s="3"/>
      <c r="M599" s="3"/>
    </row>
    <row r="600" spans="1:14" ht="3.75" customHeight="1"/>
    <row r="601" spans="1:14" ht="15" customHeight="1">
      <c r="A601" s="127" t="s">
        <v>0</v>
      </c>
      <c r="B601" s="126" t="s">
        <v>7</v>
      </c>
      <c r="C601" s="138" t="s">
        <v>3</v>
      </c>
      <c r="D601" s="139" t="s">
        <v>4</v>
      </c>
      <c r="E601" s="126" t="s">
        <v>13</v>
      </c>
      <c r="F601" s="126" t="s">
        <v>14</v>
      </c>
      <c r="G601" s="126" t="s">
        <v>8</v>
      </c>
      <c r="H601" s="126" t="s">
        <v>9</v>
      </c>
      <c r="I601" s="128" t="s">
        <v>6</v>
      </c>
      <c r="J601" s="128"/>
      <c r="K601" s="129" t="s">
        <v>10</v>
      </c>
      <c r="L601" s="130"/>
      <c r="M601" s="131"/>
    </row>
    <row r="602" spans="1:14" ht="27" customHeight="1">
      <c r="A602" s="127"/>
      <c r="B602" s="127"/>
      <c r="C602" s="138"/>
      <c r="D602" s="139"/>
      <c r="E602" s="127"/>
      <c r="F602" s="127"/>
      <c r="G602" s="127"/>
      <c r="H602" s="127"/>
      <c r="I602" s="7" t="s">
        <v>11</v>
      </c>
      <c r="J602" s="7" t="s">
        <v>12</v>
      </c>
      <c r="K602" s="132"/>
      <c r="L602" s="133"/>
      <c r="M602" s="134"/>
    </row>
    <row r="603" spans="1:14" ht="19.5" customHeight="1">
      <c r="A603" s="8">
        <v>1</v>
      </c>
      <c r="B603" s="15">
        <v>27214302292</v>
      </c>
      <c r="C603" s="9" t="s">
        <v>1897</v>
      </c>
      <c r="D603" s="10" t="s">
        <v>1898</v>
      </c>
      <c r="E603" s="16" t="s">
        <v>1323</v>
      </c>
      <c r="F603" s="16" t="s">
        <v>1323</v>
      </c>
      <c r="G603" s="11"/>
      <c r="H603" s="12"/>
      <c r="I603" s="12"/>
      <c r="J603" s="12"/>
      <c r="K603" s="135">
        <v>0</v>
      </c>
      <c r="L603" s="136"/>
      <c r="M603" s="137"/>
      <c r="N603" t="s">
        <v>2255</v>
      </c>
    </row>
    <row r="604" spans="1:14" ht="19.5" customHeight="1">
      <c r="A604" s="8">
        <v>2</v>
      </c>
      <c r="B604" s="15">
        <v>23211211404</v>
      </c>
      <c r="C604" s="9" t="s">
        <v>1899</v>
      </c>
      <c r="D604" s="10" t="s">
        <v>1898</v>
      </c>
      <c r="E604" s="16" t="s">
        <v>1900</v>
      </c>
      <c r="F604" s="16" t="s">
        <v>1900</v>
      </c>
      <c r="G604" s="11"/>
      <c r="H604" s="12"/>
      <c r="I604" s="12"/>
      <c r="J604" s="12"/>
      <c r="K604" s="123">
        <v>0</v>
      </c>
      <c r="L604" s="124"/>
      <c r="M604" s="125"/>
      <c r="N604" t="s">
        <v>2255</v>
      </c>
    </row>
    <row r="605" spans="1:14" ht="19.5" customHeight="1">
      <c r="A605" s="8">
        <v>3</v>
      </c>
      <c r="B605" s="15">
        <v>25212100295</v>
      </c>
      <c r="C605" s="9" t="s">
        <v>1901</v>
      </c>
      <c r="D605" s="10" t="s">
        <v>1898</v>
      </c>
      <c r="E605" s="16" t="s">
        <v>1686</v>
      </c>
      <c r="F605" s="16" t="s">
        <v>1686</v>
      </c>
      <c r="G605" s="11"/>
      <c r="H605" s="12"/>
      <c r="I605" s="12"/>
      <c r="J605" s="12"/>
      <c r="K605" s="123">
        <v>0</v>
      </c>
      <c r="L605" s="124"/>
      <c r="M605" s="125"/>
      <c r="N605" t="s">
        <v>2255</v>
      </c>
    </row>
    <row r="606" spans="1:14" ht="19.5" customHeight="1">
      <c r="A606" s="8">
        <v>4</v>
      </c>
      <c r="B606" s="15">
        <v>26211230827</v>
      </c>
      <c r="C606" s="9" t="s">
        <v>1902</v>
      </c>
      <c r="D606" s="10" t="s">
        <v>1903</v>
      </c>
      <c r="E606" s="16" t="s">
        <v>1300</v>
      </c>
      <c r="F606" s="16" t="s">
        <v>1300</v>
      </c>
      <c r="G606" s="11"/>
      <c r="H606" s="12"/>
      <c r="I606" s="12"/>
      <c r="J606" s="12"/>
      <c r="K606" s="123">
        <v>0</v>
      </c>
      <c r="L606" s="124"/>
      <c r="M606" s="125"/>
      <c r="N606" t="s">
        <v>2255</v>
      </c>
    </row>
    <row r="607" spans="1:14" ht="19.5" customHeight="1">
      <c r="A607" s="8">
        <v>5</v>
      </c>
      <c r="B607" s="15">
        <v>27211231307</v>
      </c>
      <c r="C607" s="9" t="s">
        <v>1309</v>
      </c>
      <c r="D607" s="10" t="s">
        <v>1904</v>
      </c>
      <c r="E607" s="16" t="s">
        <v>1300</v>
      </c>
      <c r="F607" s="16" t="s">
        <v>1300</v>
      </c>
      <c r="G607" s="11"/>
      <c r="H607" s="12"/>
      <c r="I607" s="12"/>
      <c r="J607" s="12"/>
      <c r="K607" s="123">
        <v>0</v>
      </c>
      <c r="L607" s="124"/>
      <c r="M607" s="125"/>
      <c r="N607" t="s">
        <v>2255</v>
      </c>
    </row>
    <row r="608" spans="1:14" ht="19.5" customHeight="1">
      <c r="A608" s="8">
        <v>6</v>
      </c>
      <c r="B608" s="15">
        <v>26214328271</v>
      </c>
      <c r="C608" s="9" t="s">
        <v>1905</v>
      </c>
      <c r="D608" s="10" t="s">
        <v>1904</v>
      </c>
      <c r="E608" s="16" t="s">
        <v>1317</v>
      </c>
      <c r="F608" s="16" t="s">
        <v>1317</v>
      </c>
      <c r="G608" s="11"/>
      <c r="H608" s="12"/>
      <c r="I608" s="12"/>
      <c r="J608" s="12"/>
      <c r="K608" s="123">
        <v>0</v>
      </c>
      <c r="L608" s="124"/>
      <c r="M608" s="125"/>
      <c r="N608" t="s">
        <v>2255</v>
      </c>
    </row>
    <row r="609" spans="1:14" ht="19.5" customHeight="1">
      <c r="A609" s="8">
        <v>7</v>
      </c>
      <c r="B609" s="15">
        <v>28204102076</v>
      </c>
      <c r="C609" s="9" t="s">
        <v>1906</v>
      </c>
      <c r="D609" s="10" t="s">
        <v>1907</v>
      </c>
      <c r="E609" s="16" t="s">
        <v>1908</v>
      </c>
      <c r="F609" s="16" t="s">
        <v>1908</v>
      </c>
      <c r="G609" s="11"/>
      <c r="H609" s="12"/>
      <c r="I609" s="12"/>
      <c r="J609" s="12"/>
      <c r="K609" s="123">
        <v>0</v>
      </c>
      <c r="L609" s="124"/>
      <c r="M609" s="125"/>
      <c r="N609" t="s">
        <v>2255</v>
      </c>
    </row>
    <row r="610" spans="1:14" ht="19.5" customHeight="1">
      <c r="A610" s="8">
        <v>8</v>
      </c>
      <c r="B610" s="15">
        <v>28207101962</v>
      </c>
      <c r="C610" s="9" t="s">
        <v>1403</v>
      </c>
      <c r="D610" s="10" t="s">
        <v>1907</v>
      </c>
      <c r="E610" s="16" t="s">
        <v>1325</v>
      </c>
      <c r="F610" s="16" t="s">
        <v>1325</v>
      </c>
      <c r="G610" s="11"/>
      <c r="H610" s="12"/>
      <c r="I610" s="12"/>
      <c r="J610" s="12"/>
      <c r="K610" s="123">
        <v>0</v>
      </c>
      <c r="L610" s="124"/>
      <c r="M610" s="125"/>
      <c r="N610" t="s">
        <v>2255</v>
      </c>
    </row>
    <row r="611" spans="1:14" ht="19.5" customHeight="1">
      <c r="A611" s="8">
        <v>9</v>
      </c>
      <c r="B611" s="15">
        <v>26211739169</v>
      </c>
      <c r="C611" s="9" t="s">
        <v>1909</v>
      </c>
      <c r="D611" s="10" t="s">
        <v>1910</v>
      </c>
      <c r="E611" s="16" t="s">
        <v>1360</v>
      </c>
      <c r="F611" s="16" t="s">
        <v>1360</v>
      </c>
      <c r="G611" s="11"/>
      <c r="H611" s="12"/>
      <c r="I611" s="12"/>
      <c r="J611" s="12"/>
      <c r="K611" s="123">
        <v>0</v>
      </c>
      <c r="L611" s="124"/>
      <c r="M611" s="125"/>
      <c r="N611" t="s">
        <v>2255</v>
      </c>
    </row>
    <row r="612" spans="1:14" ht="19.5" customHeight="1">
      <c r="A612" s="8">
        <v>10</v>
      </c>
      <c r="B612" s="15">
        <v>27211223962</v>
      </c>
      <c r="C612" s="9" t="s">
        <v>1911</v>
      </c>
      <c r="D612" s="10" t="s">
        <v>1910</v>
      </c>
      <c r="E612" s="16" t="s">
        <v>1300</v>
      </c>
      <c r="F612" s="16" t="s">
        <v>1300</v>
      </c>
      <c r="G612" s="11"/>
      <c r="H612" s="12"/>
      <c r="I612" s="12"/>
      <c r="J612" s="12"/>
      <c r="K612" s="123">
        <v>0</v>
      </c>
      <c r="L612" s="124"/>
      <c r="M612" s="125"/>
      <c r="N612" t="s">
        <v>2255</v>
      </c>
    </row>
    <row r="613" spans="1:14" ht="19.5" customHeight="1">
      <c r="A613" s="8">
        <v>11</v>
      </c>
      <c r="B613" s="15">
        <v>27213742391</v>
      </c>
      <c r="C613" s="9" t="s">
        <v>1395</v>
      </c>
      <c r="D613" s="10" t="s">
        <v>1910</v>
      </c>
      <c r="E613" s="16" t="s">
        <v>1298</v>
      </c>
      <c r="F613" s="16" t="s">
        <v>1298</v>
      </c>
      <c r="G613" s="11"/>
      <c r="H613" s="12"/>
      <c r="I613" s="12"/>
      <c r="J613" s="12"/>
      <c r="K613" s="123">
        <v>0</v>
      </c>
      <c r="L613" s="124"/>
      <c r="M613" s="125"/>
      <c r="N613" t="s">
        <v>2255</v>
      </c>
    </row>
    <row r="614" spans="1:14" ht="19.5" customHeight="1">
      <c r="A614" s="8">
        <v>12</v>
      </c>
      <c r="B614" s="15">
        <v>27212120580</v>
      </c>
      <c r="C614" s="9" t="s">
        <v>1912</v>
      </c>
      <c r="D614" s="10" t="s">
        <v>1910</v>
      </c>
      <c r="E614" s="16" t="s">
        <v>1345</v>
      </c>
      <c r="F614" s="16" t="s">
        <v>1345</v>
      </c>
      <c r="G614" s="11"/>
      <c r="H614" s="12"/>
      <c r="I614" s="12"/>
      <c r="J614" s="12"/>
      <c r="K614" s="123">
        <v>0</v>
      </c>
      <c r="L614" s="124"/>
      <c r="M614" s="125"/>
      <c r="N614" t="s">
        <v>2255</v>
      </c>
    </row>
    <row r="615" spans="1:14" ht="19.5" customHeight="1">
      <c r="A615" s="8">
        <v>13</v>
      </c>
      <c r="B615" s="15">
        <v>27211201141</v>
      </c>
      <c r="C615" s="9" t="s">
        <v>1913</v>
      </c>
      <c r="D615" s="10" t="s">
        <v>1910</v>
      </c>
      <c r="E615" s="16" t="s">
        <v>1300</v>
      </c>
      <c r="F615" s="16" t="s">
        <v>1300</v>
      </c>
      <c r="G615" s="11"/>
      <c r="H615" s="12"/>
      <c r="I615" s="12"/>
      <c r="J615" s="12"/>
      <c r="K615" s="123">
        <v>0</v>
      </c>
      <c r="L615" s="124"/>
      <c r="M615" s="125"/>
      <c r="N615" t="s">
        <v>2255</v>
      </c>
    </row>
    <row r="616" spans="1:14" ht="19.5" customHeight="1">
      <c r="A616" s="8">
        <v>14</v>
      </c>
      <c r="B616" s="15">
        <v>27207236449</v>
      </c>
      <c r="C616" s="9" t="s">
        <v>1914</v>
      </c>
      <c r="D616" s="10" t="s">
        <v>1915</v>
      </c>
      <c r="E616" s="16" t="s">
        <v>1611</v>
      </c>
      <c r="F616" s="16" t="s">
        <v>1611</v>
      </c>
      <c r="G616" s="11"/>
      <c r="H616" s="12"/>
      <c r="I616" s="12"/>
      <c r="J616" s="12"/>
      <c r="K616" s="123">
        <v>0</v>
      </c>
      <c r="L616" s="124"/>
      <c r="M616" s="125"/>
      <c r="N616" t="s">
        <v>2255</v>
      </c>
    </row>
    <row r="617" spans="1:14" ht="19.5" customHeight="1">
      <c r="A617" s="8">
        <v>15</v>
      </c>
      <c r="B617" s="15">
        <v>27212203105</v>
      </c>
      <c r="C617" s="9" t="s">
        <v>1871</v>
      </c>
      <c r="D617" s="10" t="s">
        <v>1915</v>
      </c>
      <c r="E617" s="16" t="s">
        <v>1405</v>
      </c>
      <c r="F617" s="16" t="s">
        <v>1405</v>
      </c>
      <c r="G617" s="11"/>
      <c r="H617" s="12"/>
      <c r="I617" s="12"/>
      <c r="J617" s="12"/>
      <c r="K617" s="123">
        <v>0</v>
      </c>
      <c r="L617" s="124"/>
      <c r="M617" s="125"/>
      <c r="N617" t="s">
        <v>2255</v>
      </c>
    </row>
    <row r="618" spans="1:14" ht="19.5" customHeight="1">
      <c r="A618" s="8">
        <v>16</v>
      </c>
      <c r="B618" s="15">
        <v>27204348688</v>
      </c>
      <c r="C618" s="9" t="s">
        <v>1916</v>
      </c>
      <c r="D618" s="10" t="s">
        <v>1915</v>
      </c>
      <c r="E618" s="16" t="s">
        <v>1323</v>
      </c>
      <c r="F618" s="16" t="s">
        <v>1323</v>
      </c>
      <c r="G618" s="11"/>
      <c r="H618" s="12"/>
      <c r="I618" s="12"/>
      <c r="J618" s="12"/>
      <c r="K618" s="123">
        <v>0</v>
      </c>
      <c r="L618" s="124"/>
      <c r="M618" s="125"/>
      <c r="N618" t="s">
        <v>2255</v>
      </c>
    </row>
    <row r="619" spans="1:14" ht="19.5" customHeight="1">
      <c r="A619" s="8">
        <v>17</v>
      </c>
      <c r="B619" s="15">
        <v>25214305255</v>
      </c>
      <c r="C619" s="9" t="s">
        <v>1305</v>
      </c>
      <c r="D619" s="10" t="s">
        <v>1915</v>
      </c>
      <c r="E619" s="16" t="s">
        <v>1877</v>
      </c>
      <c r="F619" s="16" t="s">
        <v>1877</v>
      </c>
      <c r="G619" s="11"/>
      <c r="H619" s="12"/>
      <c r="I619" s="12"/>
      <c r="J619" s="12"/>
      <c r="K619" s="123">
        <v>0</v>
      </c>
      <c r="L619" s="124"/>
      <c r="M619" s="125"/>
      <c r="N619" t="s">
        <v>2255</v>
      </c>
    </row>
    <row r="620" spans="1:14" ht="19.5" customHeight="1">
      <c r="A620" s="8">
        <v>18</v>
      </c>
      <c r="B620" s="15">
        <v>27213831479</v>
      </c>
      <c r="C620" s="9" t="s">
        <v>1870</v>
      </c>
      <c r="D620" s="10" t="s">
        <v>1915</v>
      </c>
      <c r="E620" s="16" t="s">
        <v>1336</v>
      </c>
      <c r="F620" s="16" t="s">
        <v>1336</v>
      </c>
      <c r="G620" s="11"/>
      <c r="H620" s="12"/>
      <c r="I620" s="12"/>
      <c r="J620" s="12"/>
      <c r="K620" s="123">
        <v>0</v>
      </c>
      <c r="L620" s="124"/>
      <c r="M620" s="125"/>
      <c r="N620" t="s">
        <v>2255</v>
      </c>
    </row>
    <row r="621" spans="1:14" ht="19.5" customHeight="1">
      <c r="A621" s="8">
        <v>19</v>
      </c>
      <c r="B621" s="15">
        <v>27217138451</v>
      </c>
      <c r="C621" s="9" t="s">
        <v>1917</v>
      </c>
      <c r="D621" s="10" t="s">
        <v>1918</v>
      </c>
      <c r="E621" s="16" t="s">
        <v>1405</v>
      </c>
      <c r="F621" s="16" t="s">
        <v>1405</v>
      </c>
      <c r="G621" s="11"/>
      <c r="H621" s="12"/>
      <c r="I621" s="12"/>
      <c r="J621" s="12"/>
      <c r="K621" s="123">
        <v>0</v>
      </c>
      <c r="L621" s="124"/>
      <c r="M621" s="125"/>
      <c r="N621" t="s">
        <v>2255</v>
      </c>
    </row>
    <row r="622" spans="1:14" ht="19.5" customHeight="1">
      <c r="A622" s="8">
        <v>20</v>
      </c>
      <c r="B622" s="15">
        <v>27202300255</v>
      </c>
      <c r="C622" s="9" t="s">
        <v>1919</v>
      </c>
      <c r="D622" s="10" t="s">
        <v>1920</v>
      </c>
      <c r="E622" s="16" t="s">
        <v>1751</v>
      </c>
      <c r="F622" s="16" t="s">
        <v>1751</v>
      </c>
      <c r="G622" s="11"/>
      <c r="H622" s="12"/>
      <c r="I622" s="12"/>
      <c r="J622" s="12"/>
      <c r="K622" s="123">
        <v>0</v>
      </c>
      <c r="L622" s="124"/>
      <c r="M622" s="125"/>
      <c r="N622" t="s">
        <v>2255</v>
      </c>
    </row>
    <row r="623" spans="1:14">
      <c r="K623" s="121"/>
      <c r="L623" s="121" t="s">
        <v>2256</v>
      </c>
      <c r="M623" s="13" t="s">
        <v>2176</v>
      </c>
    </row>
    <row r="624" spans="1:14" s="1" customFormat="1" ht="14.25" customHeight="1">
      <c r="B624" s="140" t="s">
        <v>1292</v>
      </c>
      <c r="C624" s="140"/>
      <c r="D624" s="141" t="s">
        <v>1255</v>
      </c>
      <c r="E624" s="141"/>
      <c r="F624" s="141"/>
      <c r="G624" s="141"/>
      <c r="H624" s="141"/>
      <c r="I624" s="141"/>
      <c r="J624" s="141"/>
      <c r="K624" s="92" t="s">
        <v>2163</v>
      </c>
    </row>
    <row r="625" spans="1:14" s="1" customFormat="1" ht="14">
      <c r="B625" s="142" t="s">
        <v>1258</v>
      </c>
      <c r="C625" s="142"/>
      <c r="D625" s="2" t="s">
        <v>1280</v>
      </c>
      <c r="E625" s="143" t="s">
        <v>1291</v>
      </c>
      <c r="F625" s="143"/>
      <c r="G625" s="143"/>
      <c r="H625" s="143"/>
      <c r="I625" s="143"/>
      <c r="J625" s="143"/>
      <c r="K625" s="120"/>
      <c r="L625" s="4"/>
      <c r="M625" s="4"/>
    </row>
    <row r="626" spans="1:14" s="5" customFormat="1" ht="18.75" customHeight="1">
      <c r="B626" s="6" t="s">
        <v>2257</v>
      </c>
      <c r="C626" s="119"/>
      <c r="D626" s="143" t="s">
        <v>1257</v>
      </c>
      <c r="E626" s="143"/>
      <c r="F626" s="143"/>
      <c r="G626" s="143"/>
      <c r="H626" s="143"/>
      <c r="I626" s="143"/>
      <c r="J626" s="143"/>
      <c r="K626" s="3"/>
      <c r="L626" s="3"/>
      <c r="M626" s="3"/>
    </row>
    <row r="627" spans="1:14" s="5" customFormat="1" ht="18.75" customHeight="1">
      <c r="A627" s="144" t="s">
        <v>2258</v>
      </c>
      <c r="B627" s="144"/>
      <c r="C627" s="144"/>
      <c r="D627" s="144"/>
      <c r="E627" s="144"/>
      <c r="F627" s="144"/>
      <c r="G627" s="144"/>
      <c r="H627" s="144"/>
      <c r="I627" s="144"/>
      <c r="J627" s="144"/>
      <c r="K627" s="3"/>
      <c r="L627" s="3"/>
      <c r="M627" s="3"/>
    </row>
    <row r="628" spans="1:14" ht="3.75" customHeight="1"/>
    <row r="629" spans="1:14" ht="15" customHeight="1">
      <c r="A629" s="127" t="s">
        <v>0</v>
      </c>
      <c r="B629" s="126" t="s">
        <v>7</v>
      </c>
      <c r="C629" s="138" t="s">
        <v>3</v>
      </c>
      <c r="D629" s="139" t="s">
        <v>4</v>
      </c>
      <c r="E629" s="126" t="s">
        <v>13</v>
      </c>
      <c r="F629" s="126" t="s">
        <v>14</v>
      </c>
      <c r="G629" s="126" t="s">
        <v>8</v>
      </c>
      <c r="H629" s="126" t="s">
        <v>9</v>
      </c>
      <c r="I629" s="128" t="s">
        <v>6</v>
      </c>
      <c r="J629" s="128"/>
      <c r="K629" s="129" t="s">
        <v>10</v>
      </c>
      <c r="L629" s="130"/>
      <c r="M629" s="131"/>
    </row>
    <row r="630" spans="1:14" ht="27" customHeight="1">
      <c r="A630" s="127"/>
      <c r="B630" s="127"/>
      <c r="C630" s="138"/>
      <c r="D630" s="139"/>
      <c r="E630" s="127"/>
      <c r="F630" s="127"/>
      <c r="G630" s="127"/>
      <c r="H630" s="127"/>
      <c r="I630" s="7" t="s">
        <v>11</v>
      </c>
      <c r="J630" s="7" t="s">
        <v>12</v>
      </c>
      <c r="K630" s="132"/>
      <c r="L630" s="133"/>
      <c r="M630" s="134"/>
    </row>
    <row r="631" spans="1:14" ht="19.5" customHeight="1">
      <c r="A631" s="8">
        <v>1</v>
      </c>
      <c r="B631" s="15">
        <v>2321173809</v>
      </c>
      <c r="C631" s="9" t="s">
        <v>1921</v>
      </c>
      <c r="D631" s="10" t="s">
        <v>1922</v>
      </c>
      <c r="E631" s="16" t="s">
        <v>1923</v>
      </c>
      <c r="F631" s="16" t="s">
        <v>1923</v>
      </c>
      <c r="G631" s="11"/>
      <c r="H631" s="12"/>
      <c r="I631" s="12"/>
      <c r="J631" s="12"/>
      <c r="K631" s="135">
        <v>0</v>
      </c>
      <c r="L631" s="136"/>
      <c r="M631" s="137"/>
      <c r="N631" t="s">
        <v>2259</v>
      </c>
    </row>
    <row r="632" spans="1:14" ht="19.5" customHeight="1">
      <c r="A632" s="8">
        <v>2</v>
      </c>
      <c r="B632" s="15">
        <v>27211045674</v>
      </c>
      <c r="C632" s="9" t="s">
        <v>1924</v>
      </c>
      <c r="D632" s="10" t="s">
        <v>1922</v>
      </c>
      <c r="E632" s="16" t="s">
        <v>1398</v>
      </c>
      <c r="F632" s="16" t="s">
        <v>1398</v>
      </c>
      <c r="G632" s="11"/>
      <c r="H632" s="12"/>
      <c r="I632" s="12"/>
      <c r="J632" s="12"/>
      <c r="K632" s="123">
        <v>0</v>
      </c>
      <c r="L632" s="124"/>
      <c r="M632" s="125"/>
      <c r="N632" t="s">
        <v>2259</v>
      </c>
    </row>
    <row r="633" spans="1:14" ht="19.5" customHeight="1">
      <c r="A633" s="8">
        <v>3</v>
      </c>
      <c r="B633" s="15">
        <v>27212280021</v>
      </c>
      <c r="C633" s="9" t="s">
        <v>1925</v>
      </c>
      <c r="D633" s="10" t="s">
        <v>1922</v>
      </c>
      <c r="E633" s="16" t="s">
        <v>1405</v>
      </c>
      <c r="F633" s="16" t="s">
        <v>1405</v>
      </c>
      <c r="G633" s="11"/>
      <c r="H633" s="12"/>
      <c r="I633" s="12"/>
      <c r="J633" s="12"/>
      <c r="K633" s="123">
        <v>0</v>
      </c>
      <c r="L633" s="124"/>
      <c r="M633" s="125"/>
      <c r="N633" t="s">
        <v>2259</v>
      </c>
    </row>
    <row r="634" spans="1:14" ht="19.5" customHeight="1">
      <c r="A634" s="8">
        <v>4</v>
      </c>
      <c r="B634" s="15">
        <v>27211201442</v>
      </c>
      <c r="C634" s="9" t="s">
        <v>1926</v>
      </c>
      <c r="D634" s="10" t="s">
        <v>1927</v>
      </c>
      <c r="E634" s="16" t="s">
        <v>1300</v>
      </c>
      <c r="F634" s="16" t="s">
        <v>1300</v>
      </c>
      <c r="G634" s="11"/>
      <c r="H634" s="12"/>
      <c r="I634" s="12"/>
      <c r="J634" s="12"/>
      <c r="K634" s="123">
        <v>0</v>
      </c>
      <c r="L634" s="124"/>
      <c r="M634" s="125"/>
      <c r="N634" t="s">
        <v>2259</v>
      </c>
    </row>
    <row r="635" spans="1:14" ht="19.5" customHeight="1">
      <c r="A635" s="8">
        <v>5</v>
      </c>
      <c r="B635" s="15">
        <v>26204834337</v>
      </c>
      <c r="C635" s="9" t="s">
        <v>1446</v>
      </c>
      <c r="D635" s="10" t="s">
        <v>1928</v>
      </c>
      <c r="E635" s="16" t="s">
        <v>1929</v>
      </c>
      <c r="F635" s="16" t="s">
        <v>1929</v>
      </c>
      <c r="G635" s="11"/>
      <c r="H635" s="12"/>
      <c r="I635" s="12"/>
      <c r="J635" s="12"/>
      <c r="K635" s="123">
        <v>0</v>
      </c>
      <c r="L635" s="124"/>
      <c r="M635" s="125"/>
      <c r="N635" t="s">
        <v>2259</v>
      </c>
    </row>
    <row r="636" spans="1:14" ht="19.5" customHeight="1">
      <c r="A636" s="8">
        <v>6</v>
      </c>
      <c r="B636" s="15">
        <v>27211435519</v>
      </c>
      <c r="C636" s="9" t="s">
        <v>1930</v>
      </c>
      <c r="D636" s="10" t="s">
        <v>1931</v>
      </c>
      <c r="E636" s="16" t="s">
        <v>1394</v>
      </c>
      <c r="F636" s="16" t="s">
        <v>1394</v>
      </c>
      <c r="G636" s="11"/>
      <c r="H636" s="12"/>
      <c r="I636" s="12"/>
      <c r="J636" s="12"/>
      <c r="K636" s="123">
        <v>0</v>
      </c>
      <c r="L636" s="124"/>
      <c r="M636" s="125"/>
      <c r="N636" t="s">
        <v>2259</v>
      </c>
    </row>
    <row r="637" spans="1:14" ht="19.5" customHeight="1">
      <c r="A637" s="8">
        <v>7</v>
      </c>
      <c r="B637" s="15">
        <v>27211201770</v>
      </c>
      <c r="C637" s="9" t="s">
        <v>1870</v>
      </c>
      <c r="D637" s="10" t="s">
        <v>1932</v>
      </c>
      <c r="E637" s="16" t="s">
        <v>1300</v>
      </c>
      <c r="F637" s="16" t="s">
        <v>1300</v>
      </c>
      <c r="G637" s="11"/>
      <c r="H637" s="12"/>
      <c r="I637" s="12"/>
      <c r="J637" s="12"/>
      <c r="K637" s="123">
        <v>0</v>
      </c>
      <c r="L637" s="124"/>
      <c r="M637" s="125"/>
      <c r="N637" t="s">
        <v>2259</v>
      </c>
    </row>
    <row r="638" spans="1:14" ht="19.5" customHeight="1">
      <c r="A638" s="8">
        <v>8</v>
      </c>
      <c r="B638" s="15">
        <v>2321144725</v>
      </c>
      <c r="C638" s="9" t="s">
        <v>1321</v>
      </c>
      <c r="D638" s="10" t="s">
        <v>1932</v>
      </c>
      <c r="E638" s="16" t="s">
        <v>1933</v>
      </c>
      <c r="F638" s="16" t="s">
        <v>1933</v>
      </c>
      <c r="G638" s="11"/>
      <c r="H638" s="12"/>
      <c r="I638" s="12"/>
      <c r="J638" s="12"/>
      <c r="K638" s="123">
        <v>0</v>
      </c>
      <c r="L638" s="124"/>
      <c r="M638" s="125"/>
      <c r="N638" t="s">
        <v>2259</v>
      </c>
    </row>
    <row r="639" spans="1:14" ht="19.5" customHeight="1">
      <c r="A639" s="8">
        <v>9</v>
      </c>
      <c r="B639" s="15">
        <v>27212436468</v>
      </c>
      <c r="C639" s="9" t="s">
        <v>1934</v>
      </c>
      <c r="D639" s="10" t="s">
        <v>1932</v>
      </c>
      <c r="E639" s="16" t="s">
        <v>1549</v>
      </c>
      <c r="F639" s="16" t="s">
        <v>1549</v>
      </c>
      <c r="G639" s="11"/>
      <c r="H639" s="12"/>
      <c r="I639" s="12"/>
      <c r="J639" s="12"/>
      <c r="K639" s="123">
        <v>0</v>
      </c>
      <c r="L639" s="124"/>
      <c r="M639" s="125"/>
      <c r="N639" t="s">
        <v>2259</v>
      </c>
    </row>
    <row r="640" spans="1:14" ht="19.5" customHeight="1">
      <c r="A640" s="8">
        <v>10</v>
      </c>
      <c r="B640" s="15">
        <v>26217134576</v>
      </c>
      <c r="C640" s="9" t="s">
        <v>1935</v>
      </c>
      <c r="D640" s="10" t="s">
        <v>1936</v>
      </c>
      <c r="E640" s="16" t="s">
        <v>1937</v>
      </c>
      <c r="F640" s="16" t="s">
        <v>1937</v>
      </c>
      <c r="G640" s="11"/>
      <c r="H640" s="12"/>
      <c r="I640" s="12"/>
      <c r="J640" s="12"/>
      <c r="K640" s="123">
        <v>0</v>
      </c>
      <c r="L640" s="124"/>
      <c r="M640" s="125"/>
      <c r="N640" t="s">
        <v>2259</v>
      </c>
    </row>
    <row r="641" spans="1:14" ht="19.5" customHeight="1">
      <c r="A641" s="8">
        <v>11</v>
      </c>
      <c r="B641" s="15">
        <v>27211241121</v>
      </c>
      <c r="C641" s="9" t="s">
        <v>1870</v>
      </c>
      <c r="D641" s="10" t="s">
        <v>1936</v>
      </c>
      <c r="E641" s="16" t="s">
        <v>1300</v>
      </c>
      <c r="F641" s="16" t="s">
        <v>1300</v>
      </c>
      <c r="G641" s="11"/>
      <c r="H641" s="12"/>
      <c r="I641" s="12"/>
      <c r="J641" s="12"/>
      <c r="K641" s="123">
        <v>0</v>
      </c>
      <c r="L641" s="124"/>
      <c r="M641" s="125"/>
      <c r="N641" t="s">
        <v>2259</v>
      </c>
    </row>
    <row r="642" spans="1:14" ht="19.5" customHeight="1">
      <c r="A642" s="8">
        <v>12</v>
      </c>
      <c r="B642" s="15">
        <v>27214300354</v>
      </c>
      <c r="C642" s="9" t="s">
        <v>1938</v>
      </c>
      <c r="D642" s="10" t="s">
        <v>1936</v>
      </c>
      <c r="E642" s="16" t="s">
        <v>1323</v>
      </c>
      <c r="F642" s="16" t="s">
        <v>1323</v>
      </c>
      <c r="G642" s="11"/>
      <c r="H642" s="12"/>
      <c r="I642" s="12"/>
      <c r="J642" s="12"/>
      <c r="K642" s="123">
        <v>0</v>
      </c>
      <c r="L642" s="124"/>
      <c r="M642" s="125"/>
      <c r="N642" t="s">
        <v>2259</v>
      </c>
    </row>
    <row r="643" spans="1:14" ht="19.5" customHeight="1">
      <c r="A643" s="8">
        <v>13</v>
      </c>
      <c r="B643" s="15">
        <v>28204402767</v>
      </c>
      <c r="C643" s="9" t="s">
        <v>1939</v>
      </c>
      <c r="D643" s="10" t="s">
        <v>1936</v>
      </c>
      <c r="E643" s="16" t="s">
        <v>1940</v>
      </c>
      <c r="F643" s="16" t="s">
        <v>1940</v>
      </c>
      <c r="G643" s="11"/>
      <c r="H643" s="12"/>
      <c r="I643" s="12"/>
      <c r="J643" s="12"/>
      <c r="K643" s="123">
        <v>0</v>
      </c>
      <c r="L643" s="124"/>
      <c r="M643" s="125"/>
      <c r="N643" t="s">
        <v>2259</v>
      </c>
    </row>
    <row r="644" spans="1:14" ht="19.5" customHeight="1">
      <c r="A644" s="8">
        <v>14</v>
      </c>
      <c r="B644" s="15">
        <v>26217128721</v>
      </c>
      <c r="C644" s="9" t="s">
        <v>1941</v>
      </c>
      <c r="D644" s="10" t="s">
        <v>1936</v>
      </c>
      <c r="E644" s="16" t="s">
        <v>1440</v>
      </c>
      <c r="F644" s="16" t="s">
        <v>1440</v>
      </c>
      <c r="G644" s="11"/>
      <c r="H644" s="12"/>
      <c r="I644" s="12"/>
      <c r="J644" s="12"/>
      <c r="K644" s="123">
        <v>0</v>
      </c>
      <c r="L644" s="124"/>
      <c r="M644" s="125"/>
      <c r="N644" t="s">
        <v>2259</v>
      </c>
    </row>
    <row r="645" spans="1:14" ht="19.5" customHeight="1">
      <c r="A645" s="8">
        <v>15</v>
      </c>
      <c r="B645" s="15">
        <v>25217215192</v>
      </c>
      <c r="C645" s="9" t="s">
        <v>1942</v>
      </c>
      <c r="D645" s="10" t="s">
        <v>1943</v>
      </c>
      <c r="E645" s="16" t="s">
        <v>1599</v>
      </c>
      <c r="F645" s="16" t="s">
        <v>1599</v>
      </c>
      <c r="G645" s="11"/>
      <c r="H645" s="12"/>
      <c r="I645" s="12"/>
      <c r="J645" s="12"/>
      <c r="K645" s="123">
        <v>0</v>
      </c>
      <c r="L645" s="124"/>
      <c r="M645" s="125"/>
      <c r="N645" t="s">
        <v>2259</v>
      </c>
    </row>
    <row r="646" spans="1:14" ht="19.5" customHeight="1">
      <c r="A646" s="8">
        <v>16</v>
      </c>
      <c r="B646" s="15">
        <v>30211164715</v>
      </c>
      <c r="C646" s="9" t="s">
        <v>1944</v>
      </c>
      <c r="D646" s="10" t="s">
        <v>1945</v>
      </c>
      <c r="E646" s="16" t="s">
        <v>1946</v>
      </c>
      <c r="F646" s="16" t="s">
        <v>1946</v>
      </c>
      <c r="G646" s="11"/>
      <c r="H646" s="12"/>
      <c r="I646" s="12"/>
      <c r="J646" s="12"/>
      <c r="K646" s="123">
        <v>0</v>
      </c>
      <c r="L646" s="124"/>
      <c r="M646" s="125"/>
      <c r="N646" t="s">
        <v>2259</v>
      </c>
    </row>
    <row r="647" spans="1:14" ht="19.5" customHeight="1">
      <c r="A647" s="8">
        <v>17</v>
      </c>
      <c r="B647" s="15">
        <v>24211714334</v>
      </c>
      <c r="C647" s="9" t="s">
        <v>1546</v>
      </c>
      <c r="D647" s="10" t="s">
        <v>1945</v>
      </c>
      <c r="E647" s="16" t="s">
        <v>1923</v>
      </c>
      <c r="F647" s="16" t="s">
        <v>1923</v>
      </c>
      <c r="G647" s="11"/>
      <c r="H647" s="12"/>
      <c r="I647" s="12"/>
      <c r="J647" s="12"/>
      <c r="K647" s="123">
        <v>0</v>
      </c>
      <c r="L647" s="124"/>
      <c r="M647" s="125"/>
      <c r="N647" t="s">
        <v>2259</v>
      </c>
    </row>
    <row r="648" spans="1:14" ht="19.5" customHeight="1">
      <c r="A648" s="8">
        <v>18</v>
      </c>
      <c r="B648" s="15">
        <v>26212100479</v>
      </c>
      <c r="C648" s="9" t="s">
        <v>1303</v>
      </c>
      <c r="D648" s="10" t="s">
        <v>1945</v>
      </c>
      <c r="E648" s="16" t="s">
        <v>1894</v>
      </c>
      <c r="F648" s="16" t="s">
        <v>1894</v>
      </c>
      <c r="G648" s="11"/>
      <c r="H648" s="12"/>
      <c r="I648" s="12"/>
      <c r="J648" s="12"/>
      <c r="K648" s="123">
        <v>0</v>
      </c>
      <c r="L648" s="124"/>
      <c r="M648" s="125"/>
      <c r="N648" t="s">
        <v>2259</v>
      </c>
    </row>
    <row r="649" spans="1:14" ht="19.5" customHeight="1">
      <c r="A649" s="8">
        <v>19</v>
      </c>
      <c r="B649" s="15">
        <v>27211148856</v>
      </c>
      <c r="C649" s="9" t="s">
        <v>1357</v>
      </c>
      <c r="D649" s="10" t="s">
        <v>1947</v>
      </c>
      <c r="E649" s="16" t="s">
        <v>1534</v>
      </c>
      <c r="F649" s="16" t="s">
        <v>1534</v>
      </c>
      <c r="G649" s="11"/>
      <c r="H649" s="12"/>
      <c r="I649" s="12"/>
      <c r="J649" s="12"/>
      <c r="K649" s="123">
        <v>0</v>
      </c>
      <c r="L649" s="124"/>
      <c r="M649" s="125"/>
      <c r="N649" t="s">
        <v>2259</v>
      </c>
    </row>
    <row r="650" spans="1:14" ht="19.5" customHeight="1">
      <c r="A650" s="8">
        <v>20</v>
      </c>
      <c r="B650" s="15">
        <v>27212200768</v>
      </c>
      <c r="C650" s="9" t="s">
        <v>1948</v>
      </c>
      <c r="D650" s="10" t="s">
        <v>1947</v>
      </c>
      <c r="E650" s="16" t="s">
        <v>1405</v>
      </c>
      <c r="F650" s="16" t="s">
        <v>1405</v>
      </c>
      <c r="G650" s="11"/>
      <c r="H650" s="12"/>
      <c r="I650" s="12"/>
      <c r="J650" s="12"/>
      <c r="K650" s="123">
        <v>0</v>
      </c>
      <c r="L650" s="124"/>
      <c r="M650" s="125"/>
      <c r="N650" t="s">
        <v>2259</v>
      </c>
    </row>
    <row r="651" spans="1:14">
      <c r="K651" s="121"/>
      <c r="L651" s="121" t="s">
        <v>2260</v>
      </c>
      <c r="M651" s="13" t="s">
        <v>2176</v>
      </c>
    </row>
    <row r="652" spans="1:14" s="1" customFormat="1" ht="14.25" customHeight="1">
      <c r="B652" s="140" t="s">
        <v>1292</v>
      </c>
      <c r="C652" s="140"/>
      <c r="D652" s="141" t="s">
        <v>1255</v>
      </c>
      <c r="E652" s="141"/>
      <c r="F652" s="141"/>
      <c r="G652" s="141"/>
      <c r="H652" s="141"/>
      <c r="I652" s="141"/>
      <c r="J652" s="141"/>
      <c r="K652" s="92" t="s">
        <v>2164</v>
      </c>
    </row>
    <row r="653" spans="1:14" s="1" customFormat="1" ht="14">
      <c r="B653" s="142" t="s">
        <v>1258</v>
      </c>
      <c r="C653" s="142"/>
      <c r="D653" s="2" t="s">
        <v>1281</v>
      </c>
      <c r="E653" s="143" t="s">
        <v>1291</v>
      </c>
      <c r="F653" s="143"/>
      <c r="G653" s="143"/>
      <c r="H653" s="143"/>
      <c r="I653" s="143"/>
      <c r="J653" s="143"/>
      <c r="K653" s="120"/>
      <c r="L653" s="4"/>
      <c r="M653" s="4"/>
    </row>
    <row r="654" spans="1:14" s="5" customFormat="1" ht="18.75" customHeight="1">
      <c r="B654" s="6" t="s">
        <v>2261</v>
      </c>
      <c r="C654" s="119"/>
      <c r="D654" s="143" t="s">
        <v>1257</v>
      </c>
      <c r="E654" s="143"/>
      <c r="F654" s="143"/>
      <c r="G654" s="143"/>
      <c r="H654" s="143"/>
      <c r="I654" s="143"/>
      <c r="J654" s="143"/>
      <c r="K654" s="3"/>
      <c r="L654" s="3"/>
      <c r="M654" s="3"/>
    </row>
    <row r="655" spans="1:14" s="5" customFormat="1" ht="18.75" customHeight="1">
      <c r="A655" s="144" t="s">
        <v>2262</v>
      </c>
      <c r="B655" s="144"/>
      <c r="C655" s="144"/>
      <c r="D655" s="144"/>
      <c r="E655" s="144"/>
      <c r="F655" s="144"/>
      <c r="G655" s="144"/>
      <c r="H655" s="144"/>
      <c r="I655" s="144"/>
      <c r="J655" s="144"/>
      <c r="K655" s="3"/>
      <c r="L655" s="3"/>
      <c r="M655" s="3"/>
    </row>
    <row r="656" spans="1:14" ht="3.75" customHeight="1"/>
    <row r="657" spans="1:14" ht="15" customHeight="1">
      <c r="A657" s="127" t="s">
        <v>0</v>
      </c>
      <c r="B657" s="126" t="s">
        <v>7</v>
      </c>
      <c r="C657" s="138" t="s">
        <v>3</v>
      </c>
      <c r="D657" s="139" t="s">
        <v>4</v>
      </c>
      <c r="E657" s="126" t="s">
        <v>13</v>
      </c>
      <c r="F657" s="126" t="s">
        <v>14</v>
      </c>
      <c r="G657" s="126" t="s">
        <v>8</v>
      </c>
      <c r="H657" s="126" t="s">
        <v>9</v>
      </c>
      <c r="I657" s="128" t="s">
        <v>6</v>
      </c>
      <c r="J657" s="128"/>
      <c r="K657" s="129" t="s">
        <v>10</v>
      </c>
      <c r="L657" s="130"/>
      <c r="M657" s="131"/>
    </row>
    <row r="658" spans="1:14" ht="27" customHeight="1">
      <c r="A658" s="127"/>
      <c r="B658" s="127"/>
      <c r="C658" s="138"/>
      <c r="D658" s="139"/>
      <c r="E658" s="127"/>
      <c r="F658" s="127"/>
      <c r="G658" s="127"/>
      <c r="H658" s="127"/>
      <c r="I658" s="7" t="s">
        <v>11</v>
      </c>
      <c r="J658" s="7" t="s">
        <v>12</v>
      </c>
      <c r="K658" s="132"/>
      <c r="L658" s="133"/>
      <c r="M658" s="134"/>
    </row>
    <row r="659" spans="1:14" ht="19.5" customHeight="1">
      <c r="A659" s="8">
        <v>1</v>
      </c>
      <c r="B659" s="15">
        <v>27212400959</v>
      </c>
      <c r="C659" s="9" t="s">
        <v>1949</v>
      </c>
      <c r="D659" s="10" t="s">
        <v>1947</v>
      </c>
      <c r="E659" s="16" t="s">
        <v>1549</v>
      </c>
      <c r="F659" s="16" t="s">
        <v>1549</v>
      </c>
      <c r="G659" s="11"/>
      <c r="H659" s="12"/>
      <c r="I659" s="12"/>
      <c r="J659" s="12"/>
      <c r="K659" s="135">
        <v>0</v>
      </c>
      <c r="L659" s="136"/>
      <c r="M659" s="137"/>
      <c r="N659" t="s">
        <v>2263</v>
      </c>
    </row>
    <row r="660" spans="1:14" ht="19.5" customHeight="1">
      <c r="A660" s="8">
        <v>2</v>
      </c>
      <c r="B660" s="15">
        <v>27213744092</v>
      </c>
      <c r="C660" s="9" t="s">
        <v>1950</v>
      </c>
      <c r="D660" s="10" t="s">
        <v>1947</v>
      </c>
      <c r="E660" s="16" t="s">
        <v>1298</v>
      </c>
      <c r="F660" s="16" t="s">
        <v>1298</v>
      </c>
      <c r="G660" s="11"/>
      <c r="H660" s="12"/>
      <c r="I660" s="12"/>
      <c r="J660" s="12"/>
      <c r="K660" s="123">
        <v>0</v>
      </c>
      <c r="L660" s="124"/>
      <c r="M660" s="125"/>
      <c r="N660" t="s">
        <v>2263</v>
      </c>
    </row>
    <row r="661" spans="1:14" ht="19.5" customHeight="1">
      <c r="A661" s="8">
        <v>3</v>
      </c>
      <c r="B661" s="15">
        <v>27212124145</v>
      </c>
      <c r="C661" s="9" t="s">
        <v>1303</v>
      </c>
      <c r="D661" s="10" t="s">
        <v>1951</v>
      </c>
      <c r="E661" s="16" t="s">
        <v>1952</v>
      </c>
      <c r="F661" s="16" t="s">
        <v>1952</v>
      </c>
      <c r="G661" s="11"/>
      <c r="H661" s="12"/>
      <c r="I661" s="12"/>
      <c r="J661" s="12"/>
      <c r="K661" s="123">
        <v>0</v>
      </c>
      <c r="L661" s="124"/>
      <c r="M661" s="125"/>
      <c r="N661" t="s">
        <v>2263</v>
      </c>
    </row>
    <row r="662" spans="1:14" ht="19.5" customHeight="1">
      <c r="A662" s="8">
        <v>4</v>
      </c>
      <c r="B662" s="15">
        <v>27203353456</v>
      </c>
      <c r="C662" s="9" t="s">
        <v>1953</v>
      </c>
      <c r="D662" s="10" t="s">
        <v>1954</v>
      </c>
      <c r="E662" s="16" t="s">
        <v>1329</v>
      </c>
      <c r="F662" s="16" t="s">
        <v>1329</v>
      </c>
      <c r="G662" s="11"/>
      <c r="H662" s="12"/>
      <c r="I662" s="12"/>
      <c r="J662" s="12"/>
      <c r="K662" s="123">
        <v>0</v>
      </c>
      <c r="L662" s="124"/>
      <c r="M662" s="125"/>
      <c r="N662" t="s">
        <v>2263</v>
      </c>
    </row>
    <row r="663" spans="1:14" ht="19.5" customHeight="1">
      <c r="A663" s="8">
        <v>5</v>
      </c>
      <c r="B663" s="15">
        <v>27203302572</v>
      </c>
      <c r="C663" s="9" t="s">
        <v>1609</v>
      </c>
      <c r="D663" s="10" t="s">
        <v>1954</v>
      </c>
      <c r="E663" s="16" t="s">
        <v>1329</v>
      </c>
      <c r="F663" s="16" t="s">
        <v>1329</v>
      </c>
      <c r="G663" s="11"/>
      <c r="H663" s="12"/>
      <c r="I663" s="12"/>
      <c r="J663" s="12"/>
      <c r="K663" s="123">
        <v>0</v>
      </c>
      <c r="L663" s="124"/>
      <c r="M663" s="125"/>
      <c r="N663" t="s">
        <v>2263</v>
      </c>
    </row>
    <row r="664" spans="1:14" ht="19.5" customHeight="1">
      <c r="A664" s="8">
        <v>6</v>
      </c>
      <c r="B664" s="15">
        <v>27212240668</v>
      </c>
      <c r="C664" s="9" t="s">
        <v>1955</v>
      </c>
      <c r="D664" s="10" t="s">
        <v>1956</v>
      </c>
      <c r="E664" s="16" t="s">
        <v>1405</v>
      </c>
      <c r="F664" s="16" t="s">
        <v>1405</v>
      </c>
      <c r="G664" s="11"/>
      <c r="H664" s="12"/>
      <c r="I664" s="12"/>
      <c r="J664" s="12"/>
      <c r="K664" s="123">
        <v>0</v>
      </c>
      <c r="L664" s="124"/>
      <c r="M664" s="125"/>
      <c r="N664" t="s">
        <v>2263</v>
      </c>
    </row>
    <row r="665" spans="1:14" ht="19.5" customHeight="1">
      <c r="A665" s="8">
        <v>7</v>
      </c>
      <c r="B665" s="15">
        <v>27204337872</v>
      </c>
      <c r="C665" s="9" t="s">
        <v>1957</v>
      </c>
      <c r="D665" s="10" t="s">
        <v>1958</v>
      </c>
      <c r="E665" s="16" t="s">
        <v>1323</v>
      </c>
      <c r="F665" s="16" t="s">
        <v>1323</v>
      </c>
      <c r="G665" s="11"/>
      <c r="H665" s="12"/>
      <c r="I665" s="12"/>
      <c r="J665" s="12"/>
      <c r="K665" s="123">
        <v>0</v>
      </c>
      <c r="L665" s="124"/>
      <c r="M665" s="125"/>
      <c r="N665" t="s">
        <v>2263</v>
      </c>
    </row>
    <row r="666" spans="1:14" ht="19.5" customHeight="1">
      <c r="A666" s="8">
        <v>8</v>
      </c>
      <c r="B666" s="15">
        <v>27202537964</v>
      </c>
      <c r="C666" s="9" t="s">
        <v>1959</v>
      </c>
      <c r="D666" s="10" t="s">
        <v>1958</v>
      </c>
      <c r="E666" s="16" t="s">
        <v>1776</v>
      </c>
      <c r="F666" s="16" t="s">
        <v>1776</v>
      </c>
      <c r="G666" s="11"/>
      <c r="H666" s="12"/>
      <c r="I666" s="12"/>
      <c r="J666" s="12"/>
      <c r="K666" s="123">
        <v>0</v>
      </c>
      <c r="L666" s="124"/>
      <c r="M666" s="125"/>
      <c r="N666" t="s">
        <v>2263</v>
      </c>
    </row>
    <row r="667" spans="1:14" ht="19.5" customHeight="1">
      <c r="A667" s="8">
        <v>9</v>
      </c>
      <c r="B667" s="15">
        <v>27207141051</v>
      </c>
      <c r="C667" s="9" t="s">
        <v>1960</v>
      </c>
      <c r="D667" s="10" t="s">
        <v>1961</v>
      </c>
      <c r="E667" s="16" t="s">
        <v>1401</v>
      </c>
      <c r="F667" s="16" t="s">
        <v>1401</v>
      </c>
      <c r="G667" s="11"/>
      <c r="H667" s="12"/>
      <c r="I667" s="12"/>
      <c r="J667" s="12"/>
      <c r="K667" s="123">
        <v>0</v>
      </c>
      <c r="L667" s="124"/>
      <c r="M667" s="125"/>
      <c r="N667" t="s">
        <v>2263</v>
      </c>
    </row>
    <row r="668" spans="1:14" ht="19.5" customHeight="1">
      <c r="A668" s="8">
        <v>10</v>
      </c>
      <c r="B668" s="15">
        <v>27211239157</v>
      </c>
      <c r="C668" s="9" t="s">
        <v>1580</v>
      </c>
      <c r="D668" s="10" t="s">
        <v>1961</v>
      </c>
      <c r="E668" s="16" t="s">
        <v>1300</v>
      </c>
      <c r="F668" s="16" t="s">
        <v>1300</v>
      </c>
      <c r="G668" s="11"/>
      <c r="H668" s="12"/>
      <c r="I668" s="12"/>
      <c r="J668" s="12"/>
      <c r="K668" s="123">
        <v>0</v>
      </c>
      <c r="L668" s="124"/>
      <c r="M668" s="125"/>
      <c r="N668" t="s">
        <v>2263</v>
      </c>
    </row>
    <row r="669" spans="1:14" ht="19.5" customHeight="1">
      <c r="A669" s="8">
        <v>11</v>
      </c>
      <c r="B669" s="15">
        <v>27214322513</v>
      </c>
      <c r="C669" s="9" t="s">
        <v>1962</v>
      </c>
      <c r="D669" s="10" t="s">
        <v>1961</v>
      </c>
      <c r="E669" s="16" t="s">
        <v>1323</v>
      </c>
      <c r="F669" s="16" t="s">
        <v>1323</v>
      </c>
      <c r="G669" s="11"/>
      <c r="H669" s="12"/>
      <c r="I669" s="12"/>
      <c r="J669" s="12"/>
      <c r="K669" s="123">
        <v>0</v>
      </c>
      <c r="L669" s="124"/>
      <c r="M669" s="125"/>
      <c r="N669" t="s">
        <v>2263</v>
      </c>
    </row>
    <row r="670" spans="1:14" ht="19.5" customHeight="1">
      <c r="A670" s="8">
        <v>12</v>
      </c>
      <c r="B670" s="15">
        <v>27211201216</v>
      </c>
      <c r="C670" s="9" t="s">
        <v>1963</v>
      </c>
      <c r="D670" s="10" t="s">
        <v>1961</v>
      </c>
      <c r="E670" s="16" t="s">
        <v>1300</v>
      </c>
      <c r="F670" s="16" t="s">
        <v>1300</v>
      </c>
      <c r="G670" s="11"/>
      <c r="H670" s="12"/>
      <c r="I670" s="12"/>
      <c r="J670" s="12"/>
      <c r="K670" s="123">
        <v>0</v>
      </c>
      <c r="L670" s="124"/>
      <c r="M670" s="125"/>
      <c r="N670" t="s">
        <v>2263</v>
      </c>
    </row>
    <row r="671" spans="1:14" ht="19.5" customHeight="1">
      <c r="A671" s="8">
        <v>13</v>
      </c>
      <c r="B671" s="15">
        <v>25212202498</v>
      </c>
      <c r="C671" s="9" t="s">
        <v>1964</v>
      </c>
      <c r="D671" s="10" t="s">
        <v>1961</v>
      </c>
      <c r="E671" s="16" t="s">
        <v>1401</v>
      </c>
      <c r="F671" s="16" t="s">
        <v>1401</v>
      </c>
      <c r="G671" s="11"/>
      <c r="H671" s="12"/>
      <c r="I671" s="12"/>
      <c r="J671" s="12"/>
      <c r="K671" s="123">
        <v>0</v>
      </c>
      <c r="L671" s="124"/>
      <c r="M671" s="125"/>
      <c r="N671" t="s">
        <v>2263</v>
      </c>
    </row>
    <row r="672" spans="1:14" ht="19.5" customHeight="1">
      <c r="A672" s="8">
        <v>14</v>
      </c>
      <c r="B672" s="15">
        <v>27211135650</v>
      </c>
      <c r="C672" s="9" t="s">
        <v>1550</v>
      </c>
      <c r="D672" s="10" t="s">
        <v>1965</v>
      </c>
      <c r="E672" s="16" t="s">
        <v>1300</v>
      </c>
      <c r="F672" s="16" t="s">
        <v>1300</v>
      </c>
      <c r="G672" s="11"/>
      <c r="H672" s="12"/>
      <c r="I672" s="12"/>
      <c r="J672" s="12"/>
      <c r="K672" s="123">
        <v>0</v>
      </c>
      <c r="L672" s="124"/>
      <c r="M672" s="125"/>
      <c r="N672" t="s">
        <v>2263</v>
      </c>
    </row>
    <row r="673" spans="1:14" ht="19.5" customHeight="1">
      <c r="A673" s="8">
        <v>15</v>
      </c>
      <c r="B673" s="15">
        <v>27212131163</v>
      </c>
      <c r="C673" s="9" t="s">
        <v>1966</v>
      </c>
      <c r="D673" s="10" t="s">
        <v>1965</v>
      </c>
      <c r="E673" s="16" t="s">
        <v>1345</v>
      </c>
      <c r="F673" s="16" t="s">
        <v>1345</v>
      </c>
      <c r="G673" s="11"/>
      <c r="H673" s="12"/>
      <c r="I673" s="12"/>
      <c r="J673" s="12"/>
      <c r="K673" s="123">
        <v>0</v>
      </c>
      <c r="L673" s="124"/>
      <c r="M673" s="125"/>
      <c r="N673" t="s">
        <v>2263</v>
      </c>
    </row>
    <row r="674" spans="1:14" ht="19.5" customHeight="1">
      <c r="A674" s="8">
        <v>16</v>
      </c>
      <c r="B674" s="15">
        <v>27204738045</v>
      </c>
      <c r="C674" s="9" t="s">
        <v>1967</v>
      </c>
      <c r="D674" s="10" t="s">
        <v>1968</v>
      </c>
      <c r="E674" s="16" t="s">
        <v>1489</v>
      </c>
      <c r="F674" s="16" t="s">
        <v>1489</v>
      </c>
      <c r="G674" s="11"/>
      <c r="H674" s="12"/>
      <c r="I674" s="12"/>
      <c r="J674" s="12"/>
      <c r="K674" s="123">
        <v>0</v>
      </c>
      <c r="L674" s="124"/>
      <c r="M674" s="125"/>
      <c r="N674" t="s">
        <v>2263</v>
      </c>
    </row>
    <row r="675" spans="1:14" ht="19.5" customHeight="1">
      <c r="A675" s="8">
        <v>17</v>
      </c>
      <c r="B675" s="15">
        <v>25214109853</v>
      </c>
      <c r="C675" s="9" t="s">
        <v>1969</v>
      </c>
      <c r="D675" s="10" t="s">
        <v>1968</v>
      </c>
      <c r="E675" s="16" t="s">
        <v>1970</v>
      </c>
      <c r="F675" s="16" t="s">
        <v>1970</v>
      </c>
      <c r="G675" s="11"/>
      <c r="H675" s="12"/>
      <c r="I675" s="12"/>
      <c r="J675" s="12"/>
      <c r="K675" s="123">
        <v>0</v>
      </c>
      <c r="L675" s="124"/>
      <c r="M675" s="125"/>
      <c r="N675" t="s">
        <v>2263</v>
      </c>
    </row>
    <row r="676" spans="1:14" ht="19.5" customHeight="1">
      <c r="A676" s="8">
        <v>18</v>
      </c>
      <c r="B676" s="15">
        <v>27211502468</v>
      </c>
      <c r="C676" s="9" t="s">
        <v>1971</v>
      </c>
      <c r="D676" s="10" t="s">
        <v>1968</v>
      </c>
      <c r="E676" s="16" t="s">
        <v>1560</v>
      </c>
      <c r="F676" s="16" t="s">
        <v>1560</v>
      </c>
      <c r="G676" s="11"/>
      <c r="H676" s="12"/>
      <c r="I676" s="12"/>
      <c r="J676" s="12"/>
      <c r="K676" s="123">
        <v>0</v>
      </c>
      <c r="L676" s="124"/>
      <c r="M676" s="125"/>
      <c r="N676" t="s">
        <v>2263</v>
      </c>
    </row>
    <row r="677" spans="1:14" ht="19.5" customHeight="1">
      <c r="A677" s="8">
        <v>19</v>
      </c>
      <c r="B677" s="15">
        <v>2321715228</v>
      </c>
      <c r="C677" s="9" t="s">
        <v>1583</v>
      </c>
      <c r="D677" s="10" t="s">
        <v>1972</v>
      </c>
      <c r="E677" s="16" t="s">
        <v>1774</v>
      </c>
      <c r="F677" s="16" t="s">
        <v>1774</v>
      </c>
      <c r="G677" s="11"/>
      <c r="H677" s="12"/>
      <c r="I677" s="12"/>
      <c r="J677" s="12"/>
      <c r="K677" s="123">
        <v>0</v>
      </c>
      <c r="L677" s="124"/>
      <c r="M677" s="125"/>
      <c r="N677" t="s">
        <v>2263</v>
      </c>
    </row>
    <row r="678" spans="1:14" ht="19.5" customHeight="1">
      <c r="A678" s="8">
        <v>20</v>
      </c>
      <c r="B678" s="15">
        <v>26211600078</v>
      </c>
      <c r="C678" s="9" t="s">
        <v>1973</v>
      </c>
      <c r="D678" s="10" t="s">
        <v>1972</v>
      </c>
      <c r="E678" s="16" t="s">
        <v>1360</v>
      </c>
      <c r="F678" s="16" t="s">
        <v>1360</v>
      </c>
      <c r="G678" s="11"/>
      <c r="H678" s="12"/>
      <c r="I678" s="12"/>
      <c r="J678" s="12"/>
      <c r="K678" s="123">
        <v>0</v>
      </c>
      <c r="L678" s="124"/>
      <c r="M678" s="125"/>
      <c r="N678" t="s">
        <v>2263</v>
      </c>
    </row>
    <row r="679" spans="1:14" ht="19.5" customHeight="1">
      <c r="A679" s="8">
        <v>21</v>
      </c>
      <c r="B679" s="15">
        <v>26212137967</v>
      </c>
      <c r="C679" s="9" t="s">
        <v>1682</v>
      </c>
      <c r="D679" s="10" t="s">
        <v>1972</v>
      </c>
      <c r="E679" s="16" t="s">
        <v>1338</v>
      </c>
      <c r="F679" s="16" t="s">
        <v>1338</v>
      </c>
      <c r="G679" s="11"/>
      <c r="H679" s="12"/>
      <c r="I679" s="12"/>
      <c r="J679" s="12"/>
      <c r="K679" s="123">
        <v>0</v>
      </c>
      <c r="L679" s="124"/>
      <c r="M679" s="125"/>
      <c r="N679" t="s">
        <v>2263</v>
      </c>
    </row>
    <row r="680" spans="1:14" ht="19.5" customHeight="1">
      <c r="A680" s="8">
        <v>22</v>
      </c>
      <c r="B680" s="15">
        <v>27211220260</v>
      </c>
      <c r="C680" s="9" t="s">
        <v>1480</v>
      </c>
      <c r="D680" s="10" t="s">
        <v>1972</v>
      </c>
      <c r="E680" s="16" t="s">
        <v>1300</v>
      </c>
      <c r="F680" s="16" t="s">
        <v>1300</v>
      </c>
      <c r="G680" s="11"/>
      <c r="H680" s="12"/>
      <c r="I680" s="12"/>
      <c r="J680" s="12"/>
      <c r="K680" s="123">
        <v>0</v>
      </c>
      <c r="L680" s="124"/>
      <c r="M680" s="125"/>
      <c r="N680" t="s">
        <v>2263</v>
      </c>
    </row>
    <row r="681" spans="1:14" ht="19.5" customHeight="1">
      <c r="A681" s="8">
        <v>23</v>
      </c>
      <c r="B681" s="15">
        <v>27211633898</v>
      </c>
      <c r="C681" s="9" t="s">
        <v>1974</v>
      </c>
      <c r="D681" s="10" t="s">
        <v>1972</v>
      </c>
      <c r="E681" s="16" t="s">
        <v>1848</v>
      </c>
      <c r="F681" s="16" t="s">
        <v>1848</v>
      </c>
      <c r="G681" s="11"/>
      <c r="H681" s="12"/>
      <c r="I681" s="12"/>
      <c r="J681" s="12"/>
      <c r="K681" s="123">
        <v>0</v>
      </c>
      <c r="L681" s="124"/>
      <c r="M681" s="125"/>
      <c r="N681" t="s">
        <v>2263</v>
      </c>
    </row>
    <row r="682" spans="1:14" ht="19.5" customHeight="1">
      <c r="A682" s="8">
        <v>24</v>
      </c>
      <c r="B682" s="15">
        <v>27214322556</v>
      </c>
      <c r="C682" s="9" t="s">
        <v>1461</v>
      </c>
      <c r="D682" s="10" t="s">
        <v>1972</v>
      </c>
      <c r="E682" s="16" t="s">
        <v>1302</v>
      </c>
      <c r="F682" s="16" t="s">
        <v>1302</v>
      </c>
      <c r="G682" s="11"/>
      <c r="H682" s="12"/>
      <c r="I682" s="12"/>
      <c r="J682" s="12"/>
      <c r="K682" s="123">
        <v>0</v>
      </c>
      <c r="L682" s="124"/>
      <c r="M682" s="125"/>
      <c r="N682" t="s">
        <v>2263</v>
      </c>
    </row>
    <row r="683" spans="1:14" ht="19.5" customHeight="1">
      <c r="A683" s="8">
        <v>25</v>
      </c>
      <c r="B683" s="15">
        <v>27214343262</v>
      </c>
      <c r="C683" s="9" t="s">
        <v>1346</v>
      </c>
      <c r="D683" s="10" t="s">
        <v>1972</v>
      </c>
      <c r="E683" s="16" t="s">
        <v>1323</v>
      </c>
      <c r="F683" s="16" t="s">
        <v>1323</v>
      </c>
      <c r="G683" s="11"/>
      <c r="H683" s="12"/>
      <c r="I683" s="12"/>
      <c r="J683" s="12"/>
      <c r="K683" s="123">
        <v>0</v>
      </c>
      <c r="L683" s="124"/>
      <c r="M683" s="125"/>
      <c r="N683" t="s">
        <v>2263</v>
      </c>
    </row>
    <row r="684" spans="1:14" ht="19.5" customHeight="1">
      <c r="A684" s="8">
        <v>26</v>
      </c>
      <c r="B684" s="15">
        <v>27217142987</v>
      </c>
      <c r="C684" s="9" t="s">
        <v>1373</v>
      </c>
      <c r="D684" s="10" t="s">
        <v>1972</v>
      </c>
      <c r="E684" s="16" t="s">
        <v>1401</v>
      </c>
      <c r="F684" s="16" t="s">
        <v>1401</v>
      </c>
      <c r="G684" s="11"/>
      <c r="H684" s="12"/>
      <c r="I684" s="12"/>
      <c r="J684" s="12"/>
      <c r="K684" s="123">
        <v>0</v>
      </c>
      <c r="L684" s="124"/>
      <c r="M684" s="125"/>
      <c r="N684" t="s">
        <v>2263</v>
      </c>
    </row>
    <row r="685" spans="1:14">
      <c r="K685" s="121"/>
      <c r="L685" s="121" t="s">
        <v>2264</v>
      </c>
      <c r="M685" s="13" t="s">
        <v>2176</v>
      </c>
    </row>
    <row r="686" spans="1:14" s="1" customFormat="1" ht="14.25" customHeight="1">
      <c r="B686" s="140" t="s">
        <v>1292</v>
      </c>
      <c r="C686" s="140"/>
      <c r="D686" s="141" t="s">
        <v>1255</v>
      </c>
      <c r="E686" s="141"/>
      <c r="F686" s="141"/>
      <c r="G686" s="141"/>
      <c r="H686" s="141"/>
      <c r="I686" s="141"/>
      <c r="J686" s="141"/>
      <c r="K686" s="92" t="s">
        <v>2165</v>
      </c>
    </row>
    <row r="687" spans="1:14" s="1" customFormat="1" ht="14">
      <c r="B687" s="142" t="s">
        <v>1258</v>
      </c>
      <c r="C687" s="142"/>
      <c r="D687" s="2" t="s">
        <v>1282</v>
      </c>
      <c r="E687" s="143" t="s">
        <v>1291</v>
      </c>
      <c r="F687" s="143"/>
      <c r="G687" s="143"/>
      <c r="H687" s="143"/>
      <c r="I687" s="143"/>
      <c r="J687" s="143"/>
      <c r="K687" s="120"/>
      <c r="L687" s="4"/>
      <c r="M687" s="4"/>
    </row>
    <row r="688" spans="1:14" s="5" customFormat="1" ht="18.75" customHeight="1">
      <c r="B688" s="6" t="s">
        <v>2265</v>
      </c>
      <c r="C688" s="119"/>
      <c r="D688" s="143" t="s">
        <v>1257</v>
      </c>
      <c r="E688" s="143"/>
      <c r="F688" s="143"/>
      <c r="G688" s="143"/>
      <c r="H688" s="143"/>
      <c r="I688" s="143"/>
      <c r="J688" s="143"/>
      <c r="K688" s="3"/>
      <c r="L688" s="3"/>
      <c r="M688" s="3"/>
    </row>
    <row r="689" spans="1:14" s="5" customFormat="1" ht="18.75" customHeight="1">
      <c r="A689" s="144" t="s">
        <v>2266</v>
      </c>
      <c r="B689" s="144"/>
      <c r="C689" s="144"/>
      <c r="D689" s="144"/>
      <c r="E689" s="144"/>
      <c r="F689" s="144"/>
      <c r="G689" s="144"/>
      <c r="H689" s="144"/>
      <c r="I689" s="144"/>
      <c r="J689" s="144"/>
      <c r="K689" s="3"/>
      <c r="L689" s="3"/>
      <c r="M689" s="3"/>
    </row>
    <row r="690" spans="1:14" ht="3.75" customHeight="1"/>
    <row r="691" spans="1:14" ht="15" customHeight="1">
      <c r="A691" s="127" t="s">
        <v>0</v>
      </c>
      <c r="B691" s="126" t="s">
        <v>7</v>
      </c>
      <c r="C691" s="138" t="s">
        <v>3</v>
      </c>
      <c r="D691" s="139" t="s">
        <v>4</v>
      </c>
      <c r="E691" s="126" t="s">
        <v>13</v>
      </c>
      <c r="F691" s="126" t="s">
        <v>14</v>
      </c>
      <c r="G691" s="126" t="s">
        <v>8</v>
      </c>
      <c r="H691" s="126" t="s">
        <v>9</v>
      </c>
      <c r="I691" s="128" t="s">
        <v>6</v>
      </c>
      <c r="J691" s="128"/>
      <c r="K691" s="129" t="s">
        <v>10</v>
      </c>
      <c r="L691" s="130"/>
      <c r="M691" s="131"/>
    </row>
    <row r="692" spans="1:14" ht="27" customHeight="1">
      <c r="A692" s="127"/>
      <c r="B692" s="127"/>
      <c r="C692" s="138"/>
      <c r="D692" s="139"/>
      <c r="E692" s="127"/>
      <c r="F692" s="127"/>
      <c r="G692" s="127"/>
      <c r="H692" s="127"/>
      <c r="I692" s="7" t="s">
        <v>11</v>
      </c>
      <c r="J692" s="7" t="s">
        <v>12</v>
      </c>
      <c r="K692" s="132"/>
      <c r="L692" s="133"/>
      <c r="M692" s="134"/>
    </row>
    <row r="693" spans="1:14" ht="19.5" customHeight="1">
      <c r="A693" s="8">
        <v>1</v>
      </c>
      <c r="B693" s="15">
        <v>26211235649</v>
      </c>
      <c r="C693" s="9" t="s">
        <v>1975</v>
      </c>
      <c r="D693" s="10" t="s">
        <v>1972</v>
      </c>
      <c r="E693" s="16" t="s">
        <v>1379</v>
      </c>
      <c r="F693" s="16" t="s">
        <v>1379</v>
      </c>
      <c r="G693" s="11"/>
      <c r="H693" s="12"/>
      <c r="I693" s="12"/>
      <c r="J693" s="12"/>
      <c r="K693" s="135">
        <v>0</v>
      </c>
      <c r="L693" s="136"/>
      <c r="M693" s="137"/>
      <c r="N693" t="s">
        <v>2267</v>
      </c>
    </row>
    <row r="694" spans="1:14" ht="19.5" customHeight="1">
      <c r="A694" s="8">
        <v>2</v>
      </c>
      <c r="B694" s="15">
        <v>27211201139</v>
      </c>
      <c r="C694" s="9" t="s">
        <v>1303</v>
      </c>
      <c r="D694" s="10" t="s">
        <v>1972</v>
      </c>
      <c r="E694" s="16" t="s">
        <v>1300</v>
      </c>
      <c r="F694" s="16" t="s">
        <v>1300</v>
      </c>
      <c r="G694" s="11"/>
      <c r="H694" s="12"/>
      <c r="I694" s="12"/>
      <c r="J694" s="12"/>
      <c r="K694" s="123">
        <v>0</v>
      </c>
      <c r="L694" s="124"/>
      <c r="M694" s="125"/>
      <c r="N694" t="s">
        <v>2267</v>
      </c>
    </row>
    <row r="695" spans="1:14" ht="19.5" customHeight="1">
      <c r="A695" s="8">
        <v>3</v>
      </c>
      <c r="B695" s="15">
        <v>27211241073</v>
      </c>
      <c r="C695" s="9" t="s">
        <v>1742</v>
      </c>
      <c r="D695" s="10" t="s">
        <v>1972</v>
      </c>
      <c r="E695" s="16" t="s">
        <v>1300</v>
      </c>
      <c r="F695" s="16" t="s">
        <v>1300</v>
      </c>
      <c r="G695" s="11"/>
      <c r="H695" s="12"/>
      <c r="I695" s="12"/>
      <c r="J695" s="12"/>
      <c r="K695" s="123">
        <v>0</v>
      </c>
      <c r="L695" s="124"/>
      <c r="M695" s="125"/>
      <c r="N695" t="s">
        <v>2267</v>
      </c>
    </row>
    <row r="696" spans="1:14" ht="19.5" customHeight="1">
      <c r="A696" s="8">
        <v>4</v>
      </c>
      <c r="B696" s="15">
        <v>27211244087</v>
      </c>
      <c r="C696" s="9" t="s">
        <v>1976</v>
      </c>
      <c r="D696" s="10" t="s">
        <v>1972</v>
      </c>
      <c r="E696" s="16" t="s">
        <v>1300</v>
      </c>
      <c r="F696" s="16" t="s">
        <v>1300</v>
      </c>
      <c r="G696" s="11"/>
      <c r="H696" s="12"/>
      <c r="I696" s="12"/>
      <c r="J696" s="12"/>
      <c r="K696" s="123">
        <v>0</v>
      </c>
      <c r="L696" s="124"/>
      <c r="M696" s="125"/>
      <c r="N696" t="s">
        <v>2267</v>
      </c>
    </row>
    <row r="697" spans="1:14" ht="19.5" customHeight="1">
      <c r="A697" s="8">
        <v>5</v>
      </c>
      <c r="B697" s="15">
        <v>26211232156</v>
      </c>
      <c r="C697" s="9" t="s">
        <v>1670</v>
      </c>
      <c r="D697" s="10" t="s">
        <v>1972</v>
      </c>
      <c r="E697" s="16" t="s">
        <v>1386</v>
      </c>
      <c r="F697" s="16" t="s">
        <v>1386</v>
      </c>
      <c r="G697" s="11"/>
      <c r="H697" s="12"/>
      <c r="I697" s="12"/>
      <c r="J697" s="12"/>
      <c r="K697" s="123">
        <v>0</v>
      </c>
      <c r="L697" s="124"/>
      <c r="M697" s="125"/>
      <c r="N697" t="s">
        <v>2267</v>
      </c>
    </row>
    <row r="698" spans="1:14" ht="19.5" customHeight="1">
      <c r="A698" s="8">
        <v>6</v>
      </c>
      <c r="B698" s="15">
        <v>26211234920</v>
      </c>
      <c r="C698" s="9" t="s">
        <v>1977</v>
      </c>
      <c r="D698" s="10" t="s">
        <v>1972</v>
      </c>
      <c r="E698" s="16" t="s">
        <v>1379</v>
      </c>
      <c r="F698" s="16" t="s">
        <v>1379</v>
      </c>
      <c r="G698" s="11"/>
      <c r="H698" s="12"/>
      <c r="I698" s="12"/>
      <c r="J698" s="12"/>
      <c r="K698" s="123">
        <v>0</v>
      </c>
      <c r="L698" s="124"/>
      <c r="M698" s="125"/>
      <c r="N698" t="s">
        <v>2267</v>
      </c>
    </row>
    <row r="699" spans="1:14" ht="19.5" customHeight="1">
      <c r="A699" s="8">
        <v>7</v>
      </c>
      <c r="B699" s="15">
        <v>26211233552</v>
      </c>
      <c r="C699" s="9" t="s">
        <v>1978</v>
      </c>
      <c r="D699" s="10" t="s">
        <v>1972</v>
      </c>
      <c r="E699" s="16" t="s">
        <v>1386</v>
      </c>
      <c r="F699" s="16" t="s">
        <v>1386</v>
      </c>
      <c r="G699" s="11"/>
      <c r="H699" s="12"/>
      <c r="I699" s="12"/>
      <c r="J699" s="12"/>
      <c r="K699" s="123">
        <v>0</v>
      </c>
      <c r="L699" s="124"/>
      <c r="M699" s="125"/>
      <c r="N699" t="s">
        <v>2267</v>
      </c>
    </row>
    <row r="700" spans="1:14" ht="19.5" customHeight="1">
      <c r="A700" s="8">
        <v>8</v>
      </c>
      <c r="B700" s="15">
        <v>24211700477</v>
      </c>
      <c r="C700" s="9" t="s">
        <v>1365</v>
      </c>
      <c r="D700" s="10" t="s">
        <v>1979</v>
      </c>
      <c r="E700" s="16" t="s">
        <v>1923</v>
      </c>
      <c r="F700" s="16" t="s">
        <v>1923</v>
      </c>
      <c r="G700" s="11"/>
      <c r="H700" s="12"/>
      <c r="I700" s="12"/>
      <c r="J700" s="12"/>
      <c r="K700" s="123">
        <v>0</v>
      </c>
      <c r="L700" s="124"/>
      <c r="M700" s="125"/>
      <c r="N700" t="s">
        <v>2267</v>
      </c>
    </row>
    <row r="701" spans="1:14" ht="19.5" customHeight="1">
      <c r="A701" s="8">
        <v>9</v>
      </c>
      <c r="B701" s="15">
        <v>26202636437</v>
      </c>
      <c r="C701" s="9" t="s">
        <v>1980</v>
      </c>
      <c r="D701" s="10" t="s">
        <v>1981</v>
      </c>
      <c r="E701" s="16" t="s">
        <v>1982</v>
      </c>
      <c r="F701" s="16" t="s">
        <v>1982</v>
      </c>
      <c r="G701" s="11"/>
      <c r="H701" s="12"/>
      <c r="I701" s="12"/>
      <c r="J701" s="12"/>
      <c r="K701" s="123">
        <v>0</v>
      </c>
      <c r="L701" s="124"/>
      <c r="M701" s="125"/>
      <c r="N701" t="s">
        <v>2267</v>
      </c>
    </row>
    <row r="702" spans="1:14" ht="19.5" customHeight="1">
      <c r="A702" s="8">
        <v>10</v>
      </c>
      <c r="B702" s="15">
        <v>27203349975</v>
      </c>
      <c r="C702" s="9" t="s">
        <v>1983</v>
      </c>
      <c r="D702" s="10" t="s">
        <v>1981</v>
      </c>
      <c r="E702" s="16" t="s">
        <v>1329</v>
      </c>
      <c r="F702" s="16" t="s">
        <v>1329</v>
      </c>
      <c r="G702" s="11"/>
      <c r="H702" s="12"/>
      <c r="I702" s="12"/>
      <c r="J702" s="12"/>
      <c r="K702" s="123">
        <v>0</v>
      </c>
      <c r="L702" s="124"/>
      <c r="M702" s="125"/>
      <c r="N702" t="s">
        <v>2267</v>
      </c>
    </row>
    <row r="703" spans="1:14" ht="19.5" customHeight="1">
      <c r="A703" s="8">
        <v>11</v>
      </c>
      <c r="B703" s="15">
        <v>27204332768</v>
      </c>
      <c r="C703" s="9" t="s">
        <v>1984</v>
      </c>
      <c r="D703" s="10" t="s">
        <v>1981</v>
      </c>
      <c r="E703" s="16" t="s">
        <v>1323</v>
      </c>
      <c r="F703" s="16" t="s">
        <v>1323</v>
      </c>
      <c r="G703" s="11"/>
      <c r="H703" s="12"/>
      <c r="I703" s="12"/>
      <c r="J703" s="12"/>
      <c r="K703" s="123">
        <v>0</v>
      </c>
      <c r="L703" s="124"/>
      <c r="M703" s="125"/>
      <c r="N703" t="s">
        <v>2267</v>
      </c>
    </row>
    <row r="704" spans="1:14" ht="19.5" customHeight="1">
      <c r="A704" s="8">
        <v>12</v>
      </c>
      <c r="B704" s="15">
        <v>27207131794</v>
      </c>
      <c r="C704" s="9" t="s">
        <v>1985</v>
      </c>
      <c r="D704" s="10" t="s">
        <v>1981</v>
      </c>
      <c r="E704" s="16" t="s">
        <v>1401</v>
      </c>
      <c r="F704" s="16" t="s">
        <v>1401</v>
      </c>
      <c r="G704" s="11"/>
      <c r="H704" s="12"/>
      <c r="I704" s="12"/>
      <c r="J704" s="12"/>
      <c r="K704" s="123">
        <v>0</v>
      </c>
      <c r="L704" s="124"/>
      <c r="M704" s="125"/>
      <c r="N704" t="s">
        <v>2267</v>
      </c>
    </row>
    <row r="705" spans="1:14" ht="19.5" customHeight="1">
      <c r="A705" s="8">
        <v>13</v>
      </c>
      <c r="B705" s="15">
        <v>27207137064</v>
      </c>
      <c r="C705" s="9" t="s">
        <v>1986</v>
      </c>
      <c r="D705" s="10" t="s">
        <v>1981</v>
      </c>
      <c r="E705" s="16" t="s">
        <v>1401</v>
      </c>
      <c r="F705" s="16" t="s">
        <v>1401</v>
      </c>
      <c r="G705" s="11"/>
      <c r="H705" s="12"/>
      <c r="I705" s="12"/>
      <c r="J705" s="12"/>
      <c r="K705" s="123">
        <v>0</v>
      </c>
      <c r="L705" s="124"/>
      <c r="M705" s="125"/>
      <c r="N705" t="s">
        <v>2267</v>
      </c>
    </row>
    <row r="706" spans="1:14" ht="19.5" customHeight="1">
      <c r="A706" s="8">
        <v>14</v>
      </c>
      <c r="B706" s="15">
        <v>27203838152</v>
      </c>
      <c r="C706" s="9" t="s">
        <v>1607</v>
      </c>
      <c r="D706" s="10" t="s">
        <v>1981</v>
      </c>
      <c r="E706" s="16" t="s">
        <v>1336</v>
      </c>
      <c r="F706" s="16" t="s">
        <v>1336</v>
      </c>
      <c r="G706" s="11"/>
      <c r="H706" s="12"/>
      <c r="I706" s="12"/>
      <c r="J706" s="12"/>
      <c r="K706" s="123">
        <v>0</v>
      </c>
      <c r="L706" s="124"/>
      <c r="M706" s="125"/>
      <c r="N706" t="s">
        <v>2267</v>
      </c>
    </row>
    <row r="707" spans="1:14" ht="19.5" customHeight="1">
      <c r="A707" s="8">
        <v>15</v>
      </c>
      <c r="B707" s="15">
        <v>27207724283</v>
      </c>
      <c r="C707" s="9" t="s">
        <v>1987</v>
      </c>
      <c r="D707" s="10" t="s">
        <v>1981</v>
      </c>
      <c r="E707" s="16" t="s">
        <v>1620</v>
      </c>
      <c r="F707" s="16" t="s">
        <v>1620</v>
      </c>
      <c r="G707" s="11"/>
      <c r="H707" s="12"/>
      <c r="I707" s="12"/>
      <c r="J707" s="12"/>
      <c r="K707" s="123">
        <v>0</v>
      </c>
      <c r="L707" s="124"/>
      <c r="M707" s="125"/>
      <c r="N707" t="s">
        <v>2267</v>
      </c>
    </row>
    <row r="708" spans="1:14" ht="19.5" customHeight="1">
      <c r="A708" s="8">
        <v>16</v>
      </c>
      <c r="B708" s="15">
        <v>27207142387</v>
      </c>
      <c r="C708" s="9" t="s">
        <v>1988</v>
      </c>
      <c r="D708" s="10" t="s">
        <v>1981</v>
      </c>
      <c r="E708" s="16" t="s">
        <v>1937</v>
      </c>
      <c r="F708" s="16" t="s">
        <v>1937</v>
      </c>
      <c r="G708" s="11"/>
      <c r="H708" s="12"/>
      <c r="I708" s="12"/>
      <c r="J708" s="12"/>
      <c r="K708" s="123">
        <v>0</v>
      </c>
      <c r="L708" s="124"/>
      <c r="M708" s="125"/>
      <c r="N708" t="s">
        <v>2267</v>
      </c>
    </row>
    <row r="709" spans="1:14" ht="19.5" customHeight="1">
      <c r="A709" s="8">
        <v>17</v>
      </c>
      <c r="B709" s="15">
        <v>27217101217</v>
      </c>
      <c r="C709" s="9" t="s">
        <v>1989</v>
      </c>
      <c r="D709" s="10" t="s">
        <v>1981</v>
      </c>
      <c r="E709" s="16" t="s">
        <v>1401</v>
      </c>
      <c r="F709" s="16" t="s">
        <v>1401</v>
      </c>
      <c r="G709" s="11"/>
      <c r="H709" s="12"/>
      <c r="I709" s="12"/>
      <c r="J709" s="12"/>
      <c r="K709" s="123">
        <v>0</v>
      </c>
      <c r="L709" s="124"/>
      <c r="M709" s="125"/>
      <c r="N709" t="s">
        <v>2267</v>
      </c>
    </row>
    <row r="710" spans="1:14" ht="19.5" customHeight="1">
      <c r="A710" s="8">
        <v>18</v>
      </c>
      <c r="B710" s="15">
        <v>25211705424</v>
      </c>
      <c r="C710" s="9" t="s">
        <v>1990</v>
      </c>
      <c r="D710" s="10" t="s">
        <v>1981</v>
      </c>
      <c r="E710" s="16" t="s">
        <v>1991</v>
      </c>
      <c r="F710" s="16" t="s">
        <v>1991</v>
      </c>
      <c r="G710" s="11"/>
      <c r="H710" s="12"/>
      <c r="I710" s="12"/>
      <c r="J710" s="12"/>
      <c r="K710" s="123">
        <v>0</v>
      </c>
      <c r="L710" s="124"/>
      <c r="M710" s="125"/>
      <c r="N710" t="s">
        <v>2267</v>
      </c>
    </row>
    <row r="711" spans="1:14" ht="19.5" customHeight="1">
      <c r="A711" s="8">
        <v>19</v>
      </c>
      <c r="B711" s="15">
        <v>26207229107</v>
      </c>
      <c r="C711" s="9" t="s">
        <v>1992</v>
      </c>
      <c r="D711" s="10" t="s">
        <v>1981</v>
      </c>
      <c r="E711" s="16" t="s">
        <v>1313</v>
      </c>
      <c r="F711" s="16" t="s">
        <v>1313</v>
      </c>
      <c r="G711" s="11"/>
      <c r="H711" s="12"/>
      <c r="I711" s="12"/>
      <c r="J711" s="12"/>
      <c r="K711" s="123">
        <v>0</v>
      </c>
      <c r="L711" s="124"/>
      <c r="M711" s="125"/>
      <c r="N711" t="s">
        <v>2267</v>
      </c>
    </row>
    <row r="712" spans="1:14" ht="19.5" customHeight="1">
      <c r="A712" s="8">
        <v>20</v>
      </c>
      <c r="B712" s="15">
        <v>27211228829</v>
      </c>
      <c r="C712" s="9" t="s">
        <v>1303</v>
      </c>
      <c r="D712" s="10" t="s">
        <v>1981</v>
      </c>
      <c r="E712" s="16" t="s">
        <v>1300</v>
      </c>
      <c r="F712" s="16" t="s">
        <v>1300</v>
      </c>
      <c r="G712" s="11"/>
      <c r="H712" s="12"/>
      <c r="I712" s="12"/>
      <c r="J712" s="12"/>
      <c r="K712" s="123">
        <v>0</v>
      </c>
      <c r="L712" s="124"/>
      <c r="M712" s="125"/>
      <c r="N712" t="s">
        <v>2267</v>
      </c>
    </row>
    <row r="713" spans="1:14" ht="19.5" customHeight="1">
      <c r="A713" s="8">
        <v>21</v>
      </c>
      <c r="B713" s="15">
        <v>27207100430</v>
      </c>
      <c r="C713" s="9" t="s">
        <v>1993</v>
      </c>
      <c r="D713" s="10" t="s">
        <v>1981</v>
      </c>
      <c r="E713" s="16" t="s">
        <v>1937</v>
      </c>
      <c r="F713" s="16" t="s">
        <v>1937</v>
      </c>
      <c r="G713" s="11"/>
      <c r="H713" s="12"/>
      <c r="I713" s="12"/>
      <c r="J713" s="12"/>
      <c r="K713" s="123">
        <v>0</v>
      </c>
      <c r="L713" s="124"/>
      <c r="M713" s="125"/>
      <c r="N713" t="s">
        <v>2267</v>
      </c>
    </row>
    <row r="714" spans="1:14" ht="19.5" customHeight="1">
      <c r="A714" s="8">
        <v>22</v>
      </c>
      <c r="B714" s="15">
        <v>27203344164</v>
      </c>
      <c r="C714" s="9" t="s">
        <v>1988</v>
      </c>
      <c r="D714" s="10" t="s">
        <v>1981</v>
      </c>
      <c r="E714" s="16" t="s">
        <v>1329</v>
      </c>
      <c r="F714" s="16" t="s">
        <v>1329</v>
      </c>
      <c r="G714" s="11"/>
      <c r="H714" s="12"/>
      <c r="I714" s="12"/>
      <c r="J714" s="12"/>
      <c r="K714" s="123">
        <v>0</v>
      </c>
      <c r="L714" s="124"/>
      <c r="M714" s="125"/>
      <c r="N714" t="s">
        <v>2267</v>
      </c>
    </row>
    <row r="715" spans="1:14" ht="19.5" customHeight="1">
      <c r="A715" s="8">
        <v>23</v>
      </c>
      <c r="B715" s="15">
        <v>27203901066</v>
      </c>
      <c r="C715" s="9" t="s">
        <v>1994</v>
      </c>
      <c r="D715" s="10" t="s">
        <v>1995</v>
      </c>
      <c r="E715" s="16" t="s">
        <v>1611</v>
      </c>
      <c r="F715" s="16" t="s">
        <v>1611</v>
      </c>
      <c r="G715" s="11"/>
      <c r="H715" s="12"/>
      <c r="I715" s="12"/>
      <c r="J715" s="12"/>
      <c r="K715" s="123">
        <v>0</v>
      </c>
      <c r="L715" s="124"/>
      <c r="M715" s="125"/>
      <c r="N715" t="s">
        <v>2267</v>
      </c>
    </row>
    <row r="716" spans="1:14" ht="19.5" customHeight="1">
      <c r="A716" s="8">
        <v>24</v>
      </c>
      <c r="B716" s="15">
        <v>27207127524</v>
      </c>
      <c r="C716" s="9" t="s">
        <v>1612</v>
      </c>
      <c r="D716" s="10" t="s">
        <v>1995</v>
      </c>
      <c r="E716" s="16" t="s">
        <v>1401</v>
      </c>
      <c r="F716" s="16" t="s">
        <v>1401</v>
      </c>
      <c r="G716" s="11"/>
      <c r="H716" s="12"/>
      <c r="I716" s="12"/>
      <c r="J716" s="12"/>
      <c r="K716" s="123">
        <v>0</v>
      </c>
      <c r="L716" s="124"/>
      <c r="M716" s="125"/>
      <c r="N716" t="s">
        <v>2267</v>
      </c>
    </row>
    <row r="717" spans="1:14" ht="19.5" customHeight="1">
      <c r="A717" s="8">
        <v>25</v>
      </c>
      <c r="B717" s="15">
        <v>27202934399</v>
      </c>
      <c r="C717" s="9" t="s">
        <v>1996</v>
      </c>
      <c r="D717" s="10" t="s">
        <v>1995</v>
      </c>
      <c r="E717" s="16" t="s">
        <v>1345</v>
      </c>
      <c r="F717" s="16" t="s">
        <v>1345</v>
      </c>
      <c r="G717" s="11"/>
      <c r="H717" s="12"/>
      <c r="I717" s="12"/>
      <c r="J717" s="12"/>
      <c r="K717" s="123">
        <v>0</v>
      </c>
      <c r="L717" s="124"/>
      <c r="M717" s="125"/>
      <c r="N717" t="s">
        <v>2267</v>
      </c>
    </row>
    <row r="718" spans="1:14" ht="19.5" customHeight="1">
      <c r="A718" s="8">
        <v>26</v>
      </c>
      <c r="B718" s="15">
        <v>26217221636</v>
      </c>
      <c r="C718" s="9" t="s">
        <v>1604</v>
      </c>
      <c r="D718" s="10" t="s">
        <v>1997</v>
      </c>
      <c r="E718" s="16" t="s">
        <v>1666</v>
      </c>
      <c r="F718" s="16" t="s">
        <v>1666</v>
      </c>
      <c r="G718" s="11"/>
      <c r="H718" s="12"/>
      <c r="I718" s="12"/>
      <c r="J718" s="12"/>
      <c r="K718" s="123">
        <v>0</v>
      </c>
      <c r="L718" s="124"/>
      <c r="M718" s="125"/>
      <c r="N718" t="s">
        <v>2267</v>
      </c>
    </row>
    <row r="719" spans="1:14">
      <c r="K719" s="121"/>
      <c r="L719" s="121" t="s">
        <v>2268</v>
      </c>
      <c r="M719" s="13" t="s">
        <v>2176</v>
      </c>
    </row>
    <row r="720" spans="1:14" s="1" customFormat="1" ht="14.25" customHeight="1">
      <c r="B720" s="140" t="s">
        <v>1292</v>
      </c>
      <c r="C720" s="140"/>
      <c r="D720" s="141" t="s">
        <v>1255</v>
      </c>
      <c r="E720" s="141"/>
      <c r="F720" s="141"/>
      <c r="G720" s="141"/>
      <c r="H720" s="141"/>
      <c r="I720" s="141"/>
      <c r="J720" s="141"/>
      <c r="K720" s="92" t="s">
        <v>2166</v>
      </c>
    </row>
    <row r="721" spans="1:14" s="1" customFormat="1" ht="14">
      <c r="B721" s="142" t="s">
        <v>1258</v>
      </c>
      <c r="C721" s="142"/>
      <c r="D721" s="2" t="s">
        <v>1283</v>
      </c>
      <c r="E721" s="143" t="s">
        <v>1291</v>
      </c>
      <c r="F721" s="143"/>
      <c r="G721" s="143"/>
      <c r="H721" s="143"/>
      <c r="I721" s="143"/>
      <c r="J721" s="143"/>
      <c r="K721" s="120"/>
      <c r="L721" s="4"/>
      <c r="M721" s="4"/>
    </row>
    <row r="722" spans="1:14" s="5" customFormat="1" ht="18.75" customHeight="1">
      <c r="B722" s="6" t="s">
        <v>2269</v>
      </c>
      <c r="C722" s="119"/>
      <c r="D722" s="143" t="s">
        <v>1257</v>
      </c>
      <c r="E722" s="143"/>
      <c r="F722" s="143"/>
      <c r="G722" s="143"/>
      <c r="H722" s="143"/>
      <c r="I722" s="143"/>
      <c r="J722" s="143"/>
      <c r="K722" s="3"/>
      <c r="L722" s="3"/>
      <c r="M722" s="3"/>
    </row>
    <row r="723" spans="1:14" s="5" customFormat="1" ht="18.75" customHeight="1">
      <c r="A723" s="144" t="s">
        <v>2270</v>
      </c>
      <c r="B723" s="144"/>
      <c r="C723" s="144"/>
      <c r="D723" s="144"/>
      <c r="E723" s="144"/>
      <c r="F723" s="144"/>
      <c r="G723" s="144"/>
      <c r="H723" s="144"/>
      <c r="I723" s="144"/>
      <c r="J723" s="144"/>
      <c r="K723" s="3"/>
      <c r="L723" s="3"/>
      <c r="M723" s="3"/>
    </row>
    <row r="724" spans="1:14" ht="3.75" customHeight="1"/>
    <row r="725" spans="1:14" ht="15" customHeight="1">
      <c r="A725" s="127" t="s">
        <v>0</v>
      </c>
      <c r="B725" s="126" t="s">
        <v>7</v>
      </c>
      <c r="C725" s="138" t="s">
        <v>3</v>
      </c>
      <c r="D725" s="139" t="s">
        <v>4</v>
      </c>
      <c r="E725" s="126" t="s">
        <v>13</v>
      </c>
      <c r="F725" s="126" t="s">
        <v>14</v>
      </c>
      <c r="G725" s="126" t="s">
        <v>8</v>
      </c>
      <c r="H725" s="126" t="s">
        <v>9</v>
      </c>
      <c r="I725" s="128" t="s">
        <v>6</v>
      </c>
      <c r="J725" s="128"/>
      <c r="K725" s="129" t="s">
        <v>10</v>
      </c>
      <c r="L725" s="130"/>
      <c r="M725" s="131"/>
    </row>
    <row r="726" spans="1:14" ht="27" customHeight="1">
      <c r="A726" s="127"/>
      <c r="B726" s="127"/>
      <c r="C726" s="138"/>
      <c r="D726" s="139"/>
      <c r="E726" s="127"/>
      <c r="F726" s="127"/>
      <c r="G726" s="127"/>
      <c r="H726" s="127"/>
      <c r="I726" s="7" t="s">
        <v>11</v>
      </c>
      <c r="J726" s="7" t="s">
        <v>12</v>
      </c>
      <c r="K726" s="132"/>
      <c r="L726" s="133"/>
      <c r="M726" s="134"/>
    </row>
    <row r="727" spans="1:14" ht="19.5" customHeight="1">
      <c r="A727" s="8">
        <v>1</v>
      </c>
      <c r="B727" s="15">
        <v>27211229579</v>
      </c>
      <c r="C727" s="9" t="s">
        <v>1998</v>
      </c>
      <c r="D727" s="10" t="s">
        <v>1997</v>
      </c>
      <c r="E727" s="16" t="s">
        <v>1300</v>
      </c>
      <c r="F727" s="16" t="s">
        <v>1300</v>
      </c>
      <c r="G727" s="11"/>
      <c r="H727" s="12"/>
      <c r="I727" s="12"/>
      <c r="J727" s="12"/>
      <c r="K727" s="135">
        <v>0</v>
      </c>
      <c r="L727" s="136"/>
      <c r="M727" s="137"/>
      <c r="N727" t="s">
        <v>2271</v>
      </c>
    </row>
    <row r="728" spans="1:14" ht="19.5" customHeight="1">
      <c r="A728" s="8">
        <v>2</v>
      </c>
      <c r="B728" s="15">
        <v>27217141479</v>
      </c>
      <c r="C728" s="9" t="s">
        <v>1480</v>
      </c>
      <c r="D728" s="10" t="s">
        <v>1997</v>
      </c>
      <c r="E728" s="16" t="s">
        <v>1401</v>
      </c>
      <c r="F728" s="16" t="s">
        <v>1401</v>
      </c>
      <c r="G728" s="11"/>
      <c r="H728" s="12"/>
      <c r="I728" s="12"/>
      <c r="J728" s="12"/>
      <c r="K728" s="123">
        <v>0</v>
      </c>
      <c r="L728" s="124"/>
      <c r="M728" s="125"/>
      <c r="N728" t="s">
        <v>2271</v>
      </c>
    </row>
    <row r="729" spans="1:14" ht="19.5" customHeight="1">
      <c r="A729" s="8">
        <v>3</v>
      </c>
      <c r="B729" s="15">
        <v>27211202660</v>
      </c>
      <c r="C729" s="9" t="s">
        <v>1365</v>
      </c>
      <c r="D729" s="10" t="s">
        <v>1997</v>
      </c>
      <c r="E729" s="16" t="s">
        <v>1300</v>
      </c>
      <c r="F729" s="16" t="s">
        <v>1300</v>
      </c>
      <c r="G729" s="11"/>
      <c r="H729" s="12"/>
      <c r="I729" s="12"/>
      <c r="J729" s="12"/>
      <c r="K729" s="123">
        <v>0</v>
      </c>
      <c r="L729" s="124"/>
      <c r="M729" s="125"/>
      <c r="N729" t="s">
        <v>2271</v>
      </c>
    </row>
    <row r="730" spans="1:14" ht="19.5" customHeight="1">
      <c r="A730" s="8">
        <v>4</v>
      </c>
      <c r="B730" s="15">
        <v>27211200218</v>
      </c>
      <c r="C730" s="9" t="s">
        <v>1480</v>
      </c>
      <c r="D730" s="10" t="s">
        <v>1997</v>
      </c>
      <c r="E730" s="16" t="s">
        <v>1302</v>
      </c>
      <c r="F730" s="16" t="s">
        <v>1302</v>
      </c>
      <c r="G730" s="11"/>
      <c r="H730" s="12"/>
      <c r="I730" s="12"/>
      <c r="J730" s="12"/>
      <c r="K730" s="123">
        <v>0</v>
      </c>
      <c r="L730" s="124"/>
      <c r="M730" s="125"/>
      <c r="N730" t="s">
        <v>2271</v>
      </c>
    </row>
    <row r="731" spans="1:14" ht="19.5" customHeight="1">
      <c r="A731" s="8">
        <v>5</v>
      </c>
      <c r="B731" s="15">
        <v>27211237604</v>
      </c>
      <c r="C731" s="9" t="s">
        <v>1999</v>
      </c>
      <c r="D731" s="10" t="s">
        <v>2000</v>
      </c>
      <c r="E731" s="16" t="s">
        <v>1302</v>
      </c>
      <c r="F731" s="16" t="s">
        <v>1302</v>
      </c>
      <c r="G731" s="11"/>
      <c r="H731" s="12"/>
      <c r="I731" s="12"/>
      <c r="J731" s="12"/>
      <c r="K731" s="123">
        <v>0</v>
      </c>
      <c r="L731" s="124"/>
      <c r="M731" s="125"/>
      <c r="N731" t="s">
        <v>2271</v>
      </c>
    </row>
    <row r="732" spans="1:14" ht="19.5" customHeight="1">
      <c r="A732" s="8">
        <v>6</v>
      </c>
      <c r="B732" s="15">
        <v>27214302614</v>
      </c>
      <c r="C732" s="9" t="s">
        <v>2001</v>
      </c>
      <c r="D732" s="10" t="s">
        <v>2000</v>
      </c>
      <c r="E732" s="16" t="s">
        <v>1323</v>
      </c>
      <c r="F732" s="16" t="s">
        <v>1323</v>
      </c>
      <c r="G732" s="11"/>
      <c r="H732" s="12"/>
      <c r="I732" s="12"/>
      <c r="J732" s="12"/>
      <c r="K732" s="123">
        <v>0</v>
      </c>
      <c r="L732" s="124"/>
      <c r="M732" s="125"/>
      <c r="N732" t="s">
        <v>2271</v>
      </c>
    </row>
    <row r="733" spans="1:14" ht="19.5" customHeight="1">
      <c r="A733" s="8">
        <v>7</v>
      </c>
      <c r="B733" s="15">
        <v>27211353911</v>
      </c>
      <c r="C733" s="9" t="s">
        <v>2002</v>
      </c>
      <c r="D733" s="10" t="s">
        <v>2003</v>
      </c>
      <c r="E733" s="16" t="s">
        <v>1320</v>
      </c>
      <c r="F733" s="16" t="s">
        <v>1320</v>
      </c>
      <c r="G733" s="11"/>
      <c r="H733" s="12"/>
      <c r="I733" s="12"/>
      <c r="J733" s="12"/>
      <c r="K733" s="123">
        <v>0</v>
      </c>
      <c r="L733" s="124"/>
      <c r="M733" s="125"/>
      <c r="N733" t="s">
        <v>2271</v>
      </c>
    </row>
    <row r="734" spans="1:14" ht="19.5" customHeight="1">
      <c r="A734" s="8">
        <v>8</v>
      </c>
      <c r="B734" s="15">
        <v>27212202767</v>
      </c>
      <c r="C734" s="9" t="s">
        <v>1744</v>
      </c>
      <c r="D734" s="10" t="s">
        <v>2003</v>
      </c>
      <c r="E734" s="16" t="s">
        <v>1304</v>
      </c>
      <c r="F734" s="16" t="s">
        <v>1304</v>
      </c>
      <c r="G734" s="11"/>
      <c r="H734" s="12"/>
      <c r="I734" s="12"/>
      <c r="J734" s="12"/>
      <c r="K734" s="123">
        <v>0</v>
      </c>
      <c r="L734" s="124"/>
      <c r="M734" s="125"/>
      <c r="N734" t="s">
        <v>2271</v>
      </c>
    </row>
    <row r="735" spans="1:14" ht="19.5" customHeight="1">
      <c r="A735" s="8">
        <v>9</v>
      </c>
      <c r="B735" s="15">
        <v>27203828919</v>
      </c>
      <c r="C735" s="9" t="s">
        <v>2004</v>
      </c>
      <c r="D735" s="10" t="s">
        <v>2003</v>
      </c>
      <c r="E735" s="16" t="s">
        <v>1336</v>
      </c>
      <c r="F735" s="16" t="s">
        <v>1336</v>
      </c>
      <c r="G735" s="11"/>
      <c r="H735" s="12"/>
      <c r="I735" s="12"/>
      <c r="J735" s="12"/>
      <c r="K735" s="123">
        <v>0</v>
      </c>
      <c r="L735" s="124"/>
      <c r="M735" s="125"/>
      <c r="N735" t="s">
        <v>2271</v>
      </c>
    </row>
    <row r="736" spans="1:14" ht="19.5" customHeight="1">
      <c r="A736" s="8">
        <v>10</v>
      </c>
      <c r="B736" s="15">
        <v>27211202790</v>
      </c>
      <c r="C736" s="9" t="s">
        <v>1480</v>
      </c>
      <c r="D736" s="10" t="s">
        <v>2003</v>
      </c>
      <c r="E736" s="16" t="s">
        <v>1300</v>
      </c>
      <c r="F736" s="16" t="s">
        <v>1300</v>
      </c>
      <c r="G736" s="11"/>
      <c r="H736" s="12"/>
      <c r="I736" s="12"/>
      <c r="J736" s="12"/>
      <c r="K736" s="123">
        <v>0</v>
      </c>
      <c r="L736" s="124"/>
      <c r="M736" s="125"/>
      <c r="N736" t="s">
        <v>2271</v>
      </c>
    </row>
    <row r="737" spans="1:14" ht="19.5" customHeight="1">
      <c r="A737" s="8">
        <v>11</v>
      </c>
      <c r="B737" s="15">
        <v>27211235356</v>
      </c>
      <c r="C737" s="9" t="s">
        <v>1480</v>
      </c>
      <c r="D737" s="10" t="s">
        <v>2005</v>
      </c>
      <c r="E737" s="16" t="s">
        <v>1302</v>
      </c>
      <c r="F737" s="16" t="s">
        <v>1302</v>
      </c>
      <c r="G737" s="11"/>
      <c r="H737" s="12"/>
      <c r="I737" s="12"/>
      <c r="J737" s="12"/>
      <c r="K737" s="123">
        <v>0</v>
      </c>
      <c r="L737" s="124"/>
      <c r="M737" s="125"/>
      <c r="N737" t="s">
        <v>2271</v>
      </c>
    </row>
    <row r="738" spans="1:14" ht="19.5" customHeight="1">
      <c r="A738" s="8">
        <v>12</v>
      </c>
      <c r="B738" s="15">
        <v>27212201483</v>
      </c>
      <c r="C738" s="9" t="s">
        <v>1806</v>
      </c>
      <c r="D738" s="10" t="s">
        <v>2005</v>
      </c>
      <c r="E738" s="16" t="s">
        <v>1405</v>
      </c>
      <c r="F738" s="16" t="s">
        <v>1405</v>
      </c>
      <c r="G738" s="11"/>
      <c r="H738" s="12"/>
      <c r="I738" s="12"/>
      <c r="J738" s="12"/>
      <c r="K738" s="123">
        <v>0</v>
      </c>
      <c r="L738" s="124"/>
      <c r="M738" s="125"/>
      <c r="N738" t="s">
        <v>2271</v>
      </c>
    </row>
    <row r="739" spans="1:14" ht="19.5" customHeight="1">
      <c r="A739" s="8">
        <v>13</v>
      </c>
      <c r="B739" s="15">
        <v>27217802887</v>
      </c>
      <c r="C739" s="9" t="s">
        <v>2006</v>
      </c>
      <c r="D739" s="10" t="s">
        <v>2005</v>
      </c>
      <c r="E739" s="16" t="s">
        <v>2007</v>
      </c>
      <c r="F739" s="16" t="s">
        <v>2007</v>
      </c>
      <c r="G739" s="11"/>
      <c r="H739" s="12"/>
      <c r="I739" s="12"/>
      <c r="J739" s="12"/>
      <c r="K739" s="123">
        <v>0</v>
      </c>
      <c r="L739" s="124"/>
      <c r="M739" s="125"/>
      <c r="N739" t="s">
        <v>2271</v>
      </c>
    </row>
    <row r="740" spans="1:14" ht="19.5" customHeight="1">
      <c r="A740" s="8">
        <v>14</v>
      </c>
      <c r="B740" s="15">
        <v>26217135216</v>
      </c>
      <c r="C740" s="9" t="s">
        <v>2008</v>
      </c>
      <c r="D740" s="10" t="s">
        <v>2005</v>
      </c>
      <c r="E740" s="16" t="s">
        <v>1440</v>
      </c>
      <c r="F740" s="16" t="s">
        <v>1440</v>
      </c>
      <c r="G740" s="11"/>
      <c r="H740" s="12"/>
      <c r="I740" s="12"/>
      <c r="J740" s="12"/>
      <c r="K740" s="123">
        <v>0</v>
      </c>
      <c r="L740" s="124"/>
      <c r="M740" s="125"/>
      <c r="N740" t="s">
        <v>2271</v>
      </c>
    </row>
    <row r="741" spans="1:14" ht="19.5" customHeight="1">
      <c r="A741" s="8">
        <v>15</v>
      </c>
      <c r="B741" s="15">
        <v>26212234547</v>
      </c>
      <c r="C741" s="9" t="s">
        <v>2009</v>
      </c>
      <c r="D741" s="10" t="s">
        <v>2005</v>
      </c>
      <c r="E741" s="16" t="s">
        <v>1420</v>
      </c>
      <c r="F741" s="16" t="s">
        <v>1420</v>
      </c>
      <c r="G741" s="11"/>
      <c r="H741" s="12"/>
      <c r="I741" s="12"/>
      <c r="J741" s="12"/>
      <c r="K741" s="123">
        <v>0</v>
      </c>
      <c r="L741" s="124"/>
      <c r="M741" s="125"/>
      <c r="N741" t="s">
        <v>2271</v>
      </c>
    </row>
    <row r="742" spans="1:14" ht="19.5" customHeight="1">
      <c r="A742" s="8">
        <v>16</v>
      </c>
      <c r="B742" s="15">
        <v>26211233402</v>
      </c>
      <c r="C742" s="9" t="s">
        <v>2010</v>
      </c>
      <c r="D742" s="10" t="s">
        <v>2005</v>
      </c>
      <c r="E742" s="16" t="s">
        <v>1386</v>
      </c>
      <c r="F742" s="16" t="s">
        <v>1386</v>
      </c>
      <c r="G742" s="11"/>
      <c r="H742" s="12"/>
      <c r="I742" s="12"/>
      <c r="J742" s="12"/>
      <c r="K742" s="123">
        <v>0</v>
      </c>
      <c r="L742" s="124"/>
      <c r="M742" s="125"/>
      <c r="N742" t="s">
        <v>2271</v>
      </c>
    </row>
    <row r="743" spans="1:14" ht="19.5" customHeight="1">
      <c r="A743" s="8">
        <v>17</v>
      </c>
      <c r="B743" s="15">
        <v>24215215966</v>
      </c>
      <c r="C743" s="9" t="s">
        <v>2011</v>
      </c>
      <c r="D743" s="10" t="s">
        <v>2012</v>
      </c>
      <c r="E743" s="16" t="s">
        <v>2013</v>
      </c>
      <c r="F743" s="16" t="s">
        <v>2013</v>
      </c>
      <c r="G743" s="11"/>
      <c r="H743" s="12"/>
      <c r="I743" s="12"/>
      <c r="J743" s="12"/>
      <c r="K743" s="123">
        <v>0</v>
      </c>
      <c r="L743" s="124"/>
      <c r="M743" s="125"/>
      <c r="N743" t="s">
        <v>2271</v>
      </c>
    </row>
    <row r="744" spans="1:14" ht="19.5" customHeight="1">
      <c r="A744" s="8">
        <v>18</v>
      </c>
      <c r="B744" s="15">
        <v>27217202317</v>
      </c>
      <c r="C744" s="9" t="s">
        <v>2014</v>
      </c>
      <c r="D744" s="10" t="s">
        <v>2015</v>
      </c>
      <c r="E744" s="16" t="s">
        <v>1363</v>
      </c>
      <c r="F744" s="16" t="s">
        <v>1363</v>
      </c>
      <c r="G744" s="11"/>
      <c r="H744" s="12"/>
      <c r="I744" s="12"/>
      <c r="J744" s="12"/>
      <c r="K744" s="123">
        <v>0</v>
      </c>
      <c r="L744" s="124"/>
      <c r="M744" s="125"/>
      <c r="N744" t="s">
        <v>2271</v>
      </c>
    </row>
    <row r="745" spans="1:14" ht="19.5" customHeight="1">
      <c r="A745" s="8">
        <v>19</v>
      </c>
      <c r="B745" s="15">
        <v>27212240446</v>
      </c>
      <c r="C745" s="9" t="s">
        <v>1346</v>
      </c>
      <c r="D745" s="10" t="s">
        <v>2015</v>
      </c>
      <c r="E745" s="16" t="s">
        <v>1405</v>
      </c>
      <c r="F745" s="16" t="s">
        <v>1405</v>
      </c>
      <c r="G745" s="11"/>
      <c r="H745" s="12"/>
      <c r="I745" s="12"/>
      <c r="J745" s="12"/>
      <c r="K745" s="123">
        <v>0</v>
      </c>
      <c r="L745" s="124"/>
      <c r="M745" s="125"/>
      <c r="N745" t="s">
        <v>2271</v>
      </c>
    </row>
    <row r="746" spans="1:14" ht="19.5" customHeight="1">
      <c r="A746" s="8">
        <v>20</v>
      </c>
      <c r="B746" s="15">
        <v>27212142080</v>
      </c>
      <c r="C746" s="9" t="s">
        <v>2016</v>
      </c>
      <c r="D746" s="10" t="s">
        <v>2015</v>
      </c>
      <c r="E746" s="16" t="s">
        <v>1405</v>
      </c>
      <c r="F746" s="16" t="s">
        <v>1405</v>
      </c>
      <c r="G746" s="11"/>
      <c r="H746" s="12"/>
      <c r="I746" s="12"/>
      <c r="J746" s="12"/>
      <c r="K746" s="123">
        <v>0</v>
      </c>
      <c r="L746" s="124"/>
      <c r="M746" s="125"/>
      <c r="N746" t="s">
        <v>2271</v>
      </c>
    </row>
    <row r="747" spans="1:14">
      <c r="K747" s="121"/>
      <c r="L747" s="121" t="s">
        <v>2272</v>
      </c>
      <c r="M747" s="13" t="s">
        <v>2176</v>
      </c>
    </row>
    <row r="748" spans="1:14" s="1" customFormat="1" ht="14.25" customHeight="1">
      <c r="B748" s="140" t="s">
        <v>1292</v>
      </c>
      <c r="C748" s="140"/>
      <c r="D748" s="141" t="s">
        <v>1255</v>
      </c>
      <c r="E748" s="141"/>
      <c r="F748" s="141"/>
      <c r="G748" s="141"/>
      <c r="H748" s="141"/>
      <c r="I748" s="141"/>
      <c r="J748" s="141"/>
      <c r="K748" s="92" t="s">
        <v>2167</v>
      </c>
    </row>
    <row r="749" spans="1:14" s="1" customFormat="1" ht="14">
      <c r="B749" s="142" t="s">
        <v>1258</v>
      </c>
      <c r="C749" s="142"/>
      <c r="D749" s="2" t="s">
        <v>1284</v>
      </c>
      <c r="E749" s="143" t="s">
        <v>1291</v>
      </c>
      <c r="F749" s="143"/>
      <c r="G749" s="143"/>
      <c r="H749" s="143"/>
      <c r="I749" s="143"/>
      <c r="J749" s="143"/>
      <c r="K749" s="120"/>
      <c r="L749" s="4"/>
      <c r="M749" s="4"/>
    </row>
    <row r="750" spans="1:14" s="5" customFormat="1" ht="18.75" customHeight="1">
      <c r="B750" s="6" t="s">
        <v>2273</v>
      </c>
      <c r="C750" s="119"/>
      <c r="D750" s="143" t="s">
        <v>1257</v>
      </c>
      <c r="E750" s="143"/>
      <c r="F750" s="143"/>
      <c r="G750" s="143"/>
      <c r="H750" s="143"/>
      <c r="I750" s="143"/>
      <c r="J750" s="143"/>
      <c r="K750" s="3"/>
      <c r="L750" s="3"/>
      <c r="M750" s="3"/>
    </row>
    <row r="751" spans="1:14" s="5" customFormat="1" ht="18.75" customHeight="1">
      <c r="A751" s="144" t="s">
        <v>2274</v>
      </c>
      <c r="B751" s="144"/>
      <c r="C751" s="144"/>
      <c r="D751" s="144"/>
      <c r="E751" s="144"/>
      <c r="F751" s="144"/>
      <c r="G751" s="144"/>
      <c r="H751" s="144"/>
      <c r="I751" s="144"/>
      <c r="J751" s="144"/>
      <c r="K751" s="3"/>
      <c r="L751" s="3"/>
      <c r="M751" s="3"/>
    </row>
    <row r="752" spans="1:14" ht="3.75" customHeight="1"/>
    <row r="753" spans="1:14" ht="15" customHeight="1">
      <c r="A753" s="127" t="s">
        <v>0</v>
      </c>
      <c r="B753" s="126" t="s">
        <v>7</v>
      </c>
      <c r="C753" s="138" t="s">
        <v>3</v>
      </c>
      <c r="D753" s="139" t="s">
        <v>4</v>
      </c>
      <c r="E753" s="126" t="s">
        <v>13</v>
      </c>
      <c r="F753" s="126" t="s">
        <v>14</v>
      </c>
      <c r="G753" s="126" t="s">
        <v>8</v>
      </c>
      <c r="H753" s="126" t="s">
        <v>9</v>
      </c>
      <c r="I753" s="128" t="s">
        <v>6</v>
      </c>
      <c r="J753" s="128"/>
      <c r="K753" s="129" t="s">
        <v>10</v>
      </c>
      <c r="L753" s="130"/>
      <c r="M753" s="131"/>
    </row>
    <row r="754" spans="1:14" ht="27" customHeight="1">
      <c r="A754" s="127"/>
      <c r="B754" s="127"/>
      <c r="C754" s="138"/>
      <c r="D754" s="139"/>
      <c r="E754" s="127"/>
      <c r="F754" s="127"/>
      <c r="G754" s="127"/>
      <c r="H754" s="127"/>
      <c r="I754" s="7" t="s">
        <v>11</v>
      </c>
      <c r="J754" s="7" t="s">
        <v>12</v>
      </c>
      <c r="K754" s="132"/>
      <c r="L754" s="133"/>
      <c r="M754" s="134"/>
    </row>
    <row r="755" spans="1:14" ht="19.5" customHeight="1">
      <c r="A755" s="8">
        <v>1</v>
      </c>
      <c r="B755" s="15">
        <v>27211034252</v>
      </c>
      <c r="C755" s="9" t="s">
        <v>2017</v>
      </c>
      <c r="D755" s="10" t="s">
        <v>2018</v>
      </c>
      <c r="E755" s="16" t="s">
        <v>1398</v>
      </c>
      <c r="F755" s="16" t="s">
        <v>1398</v>
      </c>
      <c r="G755" s="11"/>
      <c r="H755" s="12"/>
      <c r="I755" s="12"/>
      <c r="J755" s="12"/>
      <c r="K755" s="135">
        <v>0</v>
      </c>
      <c r="L755" s="136"/>
      <c r="M755" s="137"/>
      <c r="N755" t="s">
        <v>2275</v>
      </c>
    </row>
    <row r="756" spans="1:14" ht="19.5" customHeight="1">
      <c r="A756" s="8">
        <v>2</v>
      </c>
      <c r="B756" s="15">
        <v>26203826917</v>
      </c>
      <c r="C756" s="9" t="s">
        <v>1895</v>
      </c>
      <c r="D756" s="10" t="s">
        <v>2019</v>
      </c>
      <c r="E756" s="16" t="s">
        <v>1503</v>
      </c>
      <c r="F756" s="16" t="s">
        <v>1503</v>
      </c>
      <c r="G756" s="11"/>
      <c r="H756" s="12"/>
      <c r="I756" s="12"/>
      <c r="J756" s="12"/>
      <c r="K756" s="123">
        <v>0</v>
      </c>
      <c r="L756" s="124"/>
      <c r="M756" s="125"/>
      <c r="N756" t="s">
        <v>2275</v>
      </c>
    </row>
    <row r="757" spans="1:14" ht="19.5" customHeight="1">
      <c r="A757" s="8">
        <v>3</v>
      </c>
      <c r="B757" s="15">
        <v>27211239416</v>
      </c>
      <c r="C757" s="9" t="s">
        <v>2020</v>
      </c>
      <c r="D757" s="10" t="s">
        <v>2021</v>
      </c>
      <c r="E757" s="16" t="s">
        <v>1300</v>
      </c>
      <c r="F757" s="16" t="s">
        <v>1300</v>
      </c>
      <c r="G757" s="11"/>
      <c r="H757" s="12"/>
      <c r="I757" s="12"/>
      <c r="J757" s="12"/>
      <c r="K757" s="123">
        <v>0</v>
      </c>
      <c r="L757" s="124"/>
      <c r="M757" s="125"/>
      <c r="N757" t="s">
        <v>2275</v>
      </c>
    </row>
    <row r="758" spans="1:14" ht="19.5" customHeight="1">
      <c r="A758" s="8">
        <v>4</v>
      </c>
      <c r="B758" s="15">
        <v>27211202097</v>
      </c>
      <c r="C758" s="9" t="s">
        <v>2022</v>
      </c>
      <c r="D758" s="10" t="s">
        <v>2021</v>
      </c>
      <c r="E758" s="16" t="s">
        <v>1300</v>
      </c>
      <c r="F758" s="16" t="s">
        <v>1300</v>
      </c>
      <c r="G758" s="11"/>
      <c r="H758" s="12"/>
      <c r="I758" s="12"/>
      <c r="J758" s="12"/>
      <c r="K758" s="123">
        <v>0</v>
      </c>
      <c r="L758" s="124"/>
      <c r="M758" s="125"/>
      <c r="N758" t="s">
        <v>2275</v>
      </c>
    </row>
    <row r="759" spans="1:14" ht="19.5" customHeight="1">
      <c r="A759" s="8">
        <v>5</v>
      </c>
      <c r="B759" s="15">
        <v>25207207023</v>
      </c>
      <c r="C759" s="9" t="s">
        <v>2023</v>
      </c>
      <c r="D759" s="10" t="s">
        <v>2024</v>
      </c>
      <c r="E759" s="16" t="s">
        <v>1340</v>
      </c>
      <c r="F759" s="16" t="s">
        <v>1340</v>
      </c>
      <c r="G759" s="11"/>
      <c r="H759" s="12"/>
      <c r="I759" s="12"/>
      <c r="J759" s="12"/>
      <c r="K759" s="123">
        <v>0</v>
      </c>
      <c r="L759" s="124"/>
      <c r="M759" s="125"/>
      <c r="N759" t="s">
        <v>2275</v>
      </c>
    </row>
    <row r="760" spans="1:14" ht="19.5" customHeight="1">
      <c r="A760" s="8">
        <v>6</v>
      </c>
      <c r="B760" s="15">
        <v>26207141213</v>
      </c>
      <c r="C760" s="9" t="s">
        <v>1446</v>
      </c>
      <c r="D760" s="10" t="s">
        <v>2024</v>
      </c>
      <c r="E760" s="16" t="s">
        <v>1440</v>
      </c>
      <c r="F760" s="16" t="s">
        <v>1440</v>
      </c>
      <c r="G760" s="11"/>
      <c r="H760" s="12"/>
      <c r="I760" s="12"/>
      <c r="J760" s="12"/>
      <c r="K760" s="123">
        <v>0</v>
      </c>
      <c r="L760" s="124"/>
      <c r="M760" s="125"/>
      <c r="N760" t="s">
        <v>2275</v>
      </c>
    </row>
    <row r="761" spans="1:14" ht="19.5" customHeight="1">
      <c r="A761" s="8">
        <v>7</v>
      </c>
      <c r="B761" s="15">
        <v>27202231336</v>
      </c>
      <c r="C761" s="9" t="s">
        <v>2025</v>
      </c>
      <c r="D761" s="10" t="s">
        <v>2024</v>
      </c>
      <c r="E761" s="16" t="s">
        <v>1405</v>
      </c>
      <c r="F761" s="16" t="s">
        <v>1405</v>
      </c>
      <c r="G761" s="11"/>
      <c r="H761" s="12"/>
      <c r="I761" s="12"/>
      <c r="J761" s="12"/>
      <c r="K761" s="123">
        <v>0</v>
      </c>
      <c r="L761" s="124"/>
      <c r="M761" s="125"/>
      <c r="N761" t="s">
        <v>2275</v>
      </c>
    </row>
    <row r="762" spans="1:14" ht="19.5" customHeight="1">
      <c r="A762" s="8">
        <v>8</v>
      </c>
      <c r="B762" s="15">
        <v>27211220239</v>
      </c>
      <c r="C762" s="9" t="s">
        <v>1557</v>
      </c>
      <c r="D762" s="10" t="s">
        <v>2026</v>
      </c>
      <c r="E762" s="16" t="s">
        <v>1345</v>
      </c>
      <c r="F762" s="16" t="s">
        <v>1345</v>
      </c>
      <c r="G762" s="11"/>
      <c r="H762" s="12"/>
      <c r="I762" s="12"/>
      <c r="J762" s="12"/>
      <c r="K762" s="123">
        <v>0</v>
      </c>
      <c r="L762" s="124"/>
      <c r="M762" s="125"/>
      <c r="N762" t="s">
        <v>2275</v>
      </c>
    </row>
    <row r="763" spans="1:14" ht="19.5" customHeight="1">
      <c r="A763" s="8">
        <v>9</v>
      </c>
      <c r="B763" s="15">
        <v>27214324917</v>
      </c>
      <c r="C763" s="9" t="s">
        <v>1542</v>
      </c>
      <c r="D763" s="10" t="s">
        <v>2026</v>
      </c>
      <c r="E763" s="16" t="s">
        <v>1323</v>
      </c>
      <c r="F763" s="16" t="s">
        <v>1323</v>
      </c>
      <c r="G763" s="11"/>
      <c r="H763" s="12"/>
      <c r="I763" s="12"/>
      <c r="J763" s="12"/>
      <c r="K763" s="123">
        <v>0</v>
      </c>
      <c r="L763" s="124"/>
      <c r="M763" s="125"/>
      <c r="N763" t="s">
        <v>2275</v>
      </c>
    </row>
    <row r="764" spans="1:14" ht="19.5" customHeight="1">
      <c r="A764" s="8">
        <v>10</v>
      </c>
      <c r="B764" s="15">
        <v>26211235122</v>
      </c>
      <c r="C764" s="9" t="s">
        <v>2011</v>
      </c>
      <c r="D764" s="10" t="s">
        <v>2026</v>
      </c>
      <c r="E764" s="16" t="s">
        <v>1386</v>
      </c>
      <c r="F764" s="16" t="s">
        <v>1386</v>
      </c>
      <c r="G764" s="11"/>
      <c r="H764" s="12"/>
      <c r="I764" s="12"/>
      <c r="J764" s="12"/>
      <c r="K764" s="123">
        <v>0</v>
      </c>
      <c r="L764" s="124"/>
      <c r="M764" s="125"/>
      <c r="N764" t="s">
        <v>2275</v>
      </c>
    </row>
    <row r="765" spans="1:14" ht="19.5" customHeight="1">
      <c r="A765" s="8">
        <v>11</v>
      </c>
      <c r="B765" s="15">
        <v>27203325030</v>
      </c>
      <c r="C765" s="9" t="s">
        <v>2027</v>
      </c>
      <c r="D765" s="10" t="s">
        <v>2028</v>
      </c>
      <c r="E765" s="16" t="s">
        <v>1329</v>
      </c>
      <c r="F765" s="16" t="s">
        <v>1329</v>
      </c>
      <c r="G765" s="11"/>
      <c r="H765" s="12"/>
      <c r="I765" s="12"/>
      <c r="J765" s="12"/>
      <c r="K765" s="123">
        <v>0</v>
      </c>
      <c r="L765" s="124"/>
      <c r="M765" s="125"/>
      <c r="N765" t="s">
        <v>2275</v>
      </c>
    </row>
    <row r="766" spans="1:14" ht="19.5" customHeight="1">
      <c r="A766" s="8">
        <v>12</v>
      </c>
      <c r="B766" s="15">
        <v>25207116487</v>
      </c>
      <c r="C766" s="9" t="s">
        <v>2029</v>
      </c>
      <c r="D766" s="10" t="s">
        <v>2030</v>
      </c>
      <c r="E766" s="16" t="s">
        <v>2031</v>
      </c>
      <c r="F766" s="16" t="s">
        <v>2031</v>
      </c>
      <c r="G766" s="11"/>
      <c r="H766" s="12"/>
      <c r="I766" s="12"/>
      <c r="J766" s="12"/>
      <c r="K766" s="123">
        <v>0</v>
      </c>
      <c r="L766" s="124"/>
      <c r="M766" s="125"/>
      <c r="N766" t="s">
        <v>2275</v>
      </c>
    </row>
    <row r="767" spans="1:14" ht="19.5" customHeight="1">
      <c r="A767" s="8">
        <v>13</v>
      </c>
      <c r="B767" s="15">
        <v>27212401017</v>
      </c>
      <c r="C767" s="9" t="s">
        <v>2032</v>
      </c>
      <c r="D767" s="10" t="s">
        <v>2030</v>
      </c>
      <c r="E767" s="16" t="s">
        <v>1329</v>
      </c>
      <c r="F767" s="16" t="s">
        <v>1329</v>
      </c>
      <c r="G767" s="11"/>
      <c r="H767" s="12"/>
      <c r="I767" s="12"/>
      <c r="J767" s="12"/>
      <c r="K767" s="123">
        <v>0</v>
      </c>
      <c r="L767" s="124"/>
      <c r="M767" s="125"/>
      <c r="N767" t="s">
        <v>2275</v>
      </c>
    </row>
    <row r="768" spans="1:14" ht="19.5" customHeight="1">
      <c r="A768" s="8">
        <v>14</v>
      </c>
      <c r="B768" s="15">
        <v>28204503314</v>
      </c>
      <c r="C768" s="9" t="s">
        <v>1516</v>
      </c>
      <c r="D768" s="10" t="s">
        <v>2030</v>
      </c>
      <c r="E768" s="16" t="s">
        <v>1908</v>
      </c>
      <c r="F768" s="16" t="s">
        <v>1908</v>
      </c>
      <c r="G768" s="11"/>
      <c r="H768" s="12"/>
      <c r="I768" s="12"/>
      <c r="J768" s="12"/>
      <c r="K768" s="123">
        <v>0</v>
      </c>
      <c r="L768" s="124"/>
      <c r="M768" s="125"/>
      <c r="N768" t="s">
        <v>2275</v>
      </c>
    </row>
    <row r="769" spans="1:14" ht="19.5" customHeight="1">
      <c r="A769" s="8">
        <v>15</v>
      </c>
      <c r="B769" s="15">
        <v>27203342966</v>
      </c>
      <c r="C769" s="9" t="s">
        <v>1777</v>
      </c>
      <c r="D769" s="10" t="s">
        <v>2030</v>
      </c>
      <c r="E769" s="16" t="s">
        <v>1329</v>
      </c>
      <c r="F769" s="16" t="s">
        <v>1329</v>
      </c>
      <c r="G769" s="11"/>
      <c r="H769" s="12"/>
      <c r="I769" s="12"/>
      <c r="J769" s="12"/>
      <c r="K769" s="123">
        <v>0</v>
      </c>
      <c r="L769" s="124"/>
      <c r="M769" s="125"/>
      <c r="N769" t="s">
        <v>2275</v>
      </c>
    </row>
    <row r="770" spans="1:14" ht="19.5" customHeight="1">
      <c r="A770" s="8">
        <v>16</v>
      </c>
      <c r="B770" s="15">
        <v>27203850023</v>
      </c>
      <c r="C770" s="9" t="s">
        <v>2033</v>
      </c>
      <c r="D770" s="10" t="s">
        <v>2030</v>
      </c>
      <c r="E770" s="16" t="s">
        <v>1336</v>
      </c>
      <c r="F770" s="16" t="s">
        <v>1336</v>
      </c>
      <c r="G770" s="11"/>
      <c r="H770" s="12"/>
      <c r="I770" s="12"/>
      <c r="J770" s="12"/>
      <c r="K770" s="123">
        <v>0</v>
      </c>
      <c r="L770" s="124"/>
      <c r="M770" s="125"/>
      <c r="N770" t="s">
        <v>2275</v>
      </c>
    </row>
    <row r="771" spans="1:14" ht="19.5" customHeight="1">
      <c r="A771" s="8">
        <v>17</v>
      </c>
      <c r="B771" s="15">
        <v>27207147225</v>
      </c>
      <c r="C771" s="9" t="s">
        <v>2034</v>
      </c>
      <c r="D771" s="10" t="s">
        <v>2035</v>
      </c>
      <c r="E771" s="16" t="s">
        <v>2036</v>
      </c>
      <c r="F771" s="16" t="s">
        <v>2036</v>
      </c>
      <c r="G771" s="11"/>
      <c r="H771" s="12"/>
      <c r="I771" s="12"/>
      <c r="J771" s="12"/>
      <c r="K771" s="123">
        <v>0</v>
      </c>
      <c r="L771" s="124"/>
      <c r="M771" s="125"/>
      <c r="N771" t="s">
        <v>2275</v>
      </c>
    </row>
    <row r="772" spans="1:14" ht="19.5" customHeight="1">
      <c r="A772" s="8">
        <v>18</v>
      </c>
      <c r="B772" s="15">
        <v>27208726202</v>
      </c>
      <c r="C772" s="9" t="s">
        <v>1916</v>
      </c>
      <c r="D772" s="10" t="s">
        <v>2035</v>
      </c>
      <c r="E772" s="16" t="s">
        <v>1332</v>
      </c>
      <c r="F772" s="16" t="s">
        <v>1332</v>
      </c>
      <c r="G772" s="11"/>
      <c r="H772" s="12"/>
      <c r="I772" s="12"/>
      <c r="J772" s="12"/>
      <c r="K772" s="123">
        <v>0</v>
      </c>
      <c r="L772" s="124"/>
      <c r="M772" s="125"/>
      <c r="N772" t="s">
        <v>2275</v>
      </c>
    </row>
    <row r="773" spans="1:14" ht="19.5" customHeight="1">
      <c r="A773" s="8">
        <v>19</v>
      </c>
      <c r="B773" s="15">
        <v>27202947059</v>
      </c>
      <c r="C773" s="9" t="s">
        <v>1446</v>
      </c>
      <c r="D773" s="10" t="s">
        <v>2035</v>
      </c>
      <c r="E773" s="16" t="s">
        <v>1751</v>
      </c>
      <c r="F773" s="16" t="s">
        <v>1751</v>
      </c>
      <c r="G773" s="11"/>
      <c r="H773" s="12"/>
      <c r="I773" s="12"/>
      <c r="J773" s="12"/>
      <c r="K773" s="123">
        <v>0</v>
      </c>
      <c r="L773" s="124"/>
      <c r="M773" s="125"/>
      <c r="N773" t="s">
        <v>2275</v>
      </c>
    </row>
    <row r="774" spans="1:14" ht="19.5" customHeight="1">
      <c r="A774" s="8">
        <v>20</v>
      </c>
      <c r="B774" s="15">
        <v>27202131076</v>
      </c>
      <c r="C774" s="9" t="s">
        <v>2037</v>
      </c>
      <c r="D774" s="10" t="s">
        <v>2038</v>
      </c>
      <c r="E774" s="16" t="s">
        <v>1338</v>
      </c>
      <c r="F774" s="16" t="s">
        <v>1338</v>
      </c>
      <c r="G774" s="11"/>
      <c r="H774" s="12"/>
      <c r="I774" s="12"/>
      <c r="J774" s="12"/>
      <c r="K774" s="123">
        <v>0</v>
      </c>
      <c r="L774" s="124"/>
      <c r="M774" s="125"/>
      <c r="N774" t="s">
        <v>2275</v>
      </c>
    </row>
    <row r="775" spans="1:14">
      <c r="K775" s="121"/>
      <c r="L775" s="121" t="s">
        <v>2276</v>
      </c>
      <c r="M775" s="13" t="s">
        <v>2176</v>
      </c>
    </row>
    <row r="776" spans="1:14" s="1" customFormat="1" ht="14.25" customHeight="1">
      <c r="B776" s="140" t="s">
        <v>1292</v>
      </c>
      <c r="C776" s="140"/>
      <c r="D776" s="141" t="s">
        <v>1255</v>
      </c>
      <c r="E776" s="141"/>
      <c r="F776" s="141"/>
      <c r="G776" s="141"/>
      <c r="H776" s="141"/>
      <c r="I776" s="141"/>
      <c r="J776" s="141"/>
      <c r="K776" s="92" t="s">
        <v>2168</v>
      </c>
    </row>
    <row r="777" spans="1:14" s="1" customFormat="1" ht="14">
      <c r="B777" s="142" t="s">
        <v>1258</v>
      </c>
      <c r="C777" s="142"/>
      <c r="D777" s="2" t="s">
        <v>1285</v>
      </c>
      <c r="E777" s="143" t="s">
        <v>1291</v>
      </c>
      <c r="F777" s="143"/>
      <c r="G777" s="143"/>
      <c r="H777" s="143"/>
      <c r="I777" s="143"/>
      <c r="J777" s="143"/>
      <c r="K777" s="120"/>
      <c r="L777" s="4"/>
      <c r="M777" s="4"/>
    </row>
    <row r="778" spans="1:14" s="5" customFormat="1" ht="18.75" customHeight="1">
      <c r="B778" s="6" t="s">
        <v>2277</v>
      </c>
      <c r="C778" s="119"/>
      <c r="D778" s="143" t="s">
        <v>1257</v>
      </c>
      <c r="E778" s="143"/>
      <c r="F778" s="143"/>
      <c r="G778" s="143"/>
      <c r="H778" s="143"/>
      <c r="I778" s="143"/>
      <c r="J778" s="143"/>
      <c r="K778" s="3"/>
      <c r="L778" s="3"/>
      <c r="M778" s="3"/>
    </row>
    <row r="779" spans="1:14" s="5" customFormat="1" ht="18.75" customHeight="1">
      <c r="A779" s="144" t="s">
        <v>2278</v>
      </c>
      <c r="B779" s="144"/>
      <c r="C779" s="144"/>
      <c r="D779" s="144"/>
      <c r="E779" s="144"/>
      <c r="F779" s="144"/>
      <c r="G779" s="144"/>
      <c r="H779" s="144"/>
      <c r="I779" s="144"/>
      <c r="J779" s="144"/>
      <c r="K779" s="3"/>
      <c r="L779" s="3"/>
      <c r="M779" s="3"/>
    </row>
    <row r="780" spans="1:14" ht="3.75" customHeight="1"/>
    <row r="781" spans="1:14" ht="15" customHeight="1">
      <c r="A781" s="127" t="s">
        <v>0</v>
      </c>
      <c r="B781" s="126" t="s">
        <v>7</v>
      </c>
      <c r="C781" s="138" t="s">
        <v>3</v>
      </c>
      <c r="D781" s="139" t="s">
        <v>4</v>
      </c>
      <c r="E781" s="126" t="s">
        <v>13</v>
      </c>
      <c r="F781" s="126" t="s">
        <v>14</v>
      </c>
      <c r="G781" s="126" t="s">
        <v>8</v>
      </c>
      <c r="H781" s="126" t="s">
        <v>9</v>
      </c>
      <c r="I781" s="128" t="s">
        <v>6</v>
      </c>
      <c r="J781" s="128"/>
      <c r="K781" s="129" t="s">
        <v>10</v>
      </c>
      <c r="L781" s="130"/>
      <c r="M781" s="131"/>
    </row>
    <row r="782" spans="1:14" ht="27" customHeight="1">
      <c r="A782" s="127"/>
      <c r="B782" s="127"/>
      <c r="C782" s="138"/>
      <c r="D782" s="139"/>
      <c r="E782" s="127"/>
      <c r="F782" s="127"/>
      <c r="G782" s="127"/>
      <c r="H782" s="127"/>
      <c r="I782" s="7" t="s">
        <v>11</v>
      </c>
      <c r="J782" s="7" t="s">
        <v>12</v>
      </c>
      <c r="K782" s="132"/>
      <c r="L782" s="133"/>
      <c r="M782" s="134"/>
    </row>
    <row r="783" spans="1:14" ht="19.5" customHeight="1">
      <c r="A783" s="8">
        <v>1</v>
      </c>
      <c r="B783" s="15">
        <v>25207216223</v>
      </c>
      <c r="C783" s="9" t="s">
        <v>1870</v>
      </c>
      <c r="D783" s="10" t="s">
        <v>2039</v>
      </c>
      <c r="E783" s="16" t="s">
        <v>1730</v>
      </c>
      <c r="F783" s="16" t="s">
        <v>1730</v>
      </c>
      <c r="G783" s="11"/>
      <c r="H783" s="12"/>
      <c r="I783" s="12"/>
      <c r="J783" s="12"/>
      <c r="K783" s="135">
        <v>0</v>
      </c>
      <c r="L783" s="136"/>
      <c r="M783" s="137"/>
      <c r="N783" t="s">
        <v>2279</v>
      </c>
    </row>
    <row r="784" spans="1:14" ht="19.5" customHeight="1">
      <c r="A784" s="8">
        <v>2</v>
      </c>
      <c r="B784" s="15">
        <v>27202200794</v>
      </c>
      <c r="C784" s="9" t="s">
        <v>1395</v>
      </c>
      <c r="D784" s="10" t="s">
        <v>2039</v>
      </c>
      <c r="E784" s="16" t="s">
        <v>1405</v>
      </c>
      <c r="F784" s="16" t="s">
        <v>1405</v>
      </c>
      <c r="G784" s="11"/>
      <c r="H784" s="12"/>
      <c r="I784" s="12"/>
      <c r="J784" s="12"/>
      <c r="K784" s="123">
        <v>0</v>
      </c>
      <c r="L784" s="124"/>
      <c r="M784" s="125"/>
      <c r="N784" t="s">
        <v>2279</v>
      </c>
    </row>
    <row r="785" spans="1:14" ht="19.5" customHeight="1">
      <c r="A785" s="8">
        <v>3</v>
      </c>
      <c r="B785" s="15">
        <v>27202244167</v>
      </c>
      <c r="C785" s="9" t="s">
        <v>1446</v>
      </c>
      <c r="D785" s="10" t="s">
        <v>2039</v>
      </c>
      <c r="E785" s="16" t="s">
        <v>1304</v>
      </c>
      <c r="F785" s="16" t="s">
        <v>1304</v>
      </c>
      <c r="G785" s="11"/>
      <c r="H785" s="12"/>
      <c r="I785" s="12"/>
      <c r="J785" s="12"/>
      <c r="K785" s="123">
        <v>0</v>
      </c>
      <c r="L785" s="124"/>
      <c r="M785" s="125"/>
      <c r="N785" t="s">
        <v>2279</v>
      </c>
    </row>
    <row r="786" spans="1:14" ht="19.5" customHeight="1">
      <c r="A786" s="8">
        <v>4</v>
      </c>
      <c r="B786" s="15">
        <v>27203802265</v>
      </c>
      <c r="C786" s="9" t="s">
        <v>2040</v>
      </c>
      <c r="D786" s="10" t="s">
        <v>2039</v>
      </c>
      <c r="E786" s="16" t="s">
        <v>1336</v>
      </c>
      <c r="F786" s="16" t="s">
        <v>1336</v>
      </c>
      <c r="G786" s="11"/>
      <c r="H786" s="12"/>
      <c r="I786" s="12"/>
      <c r="J786" s="12"/>
      <c r="K786" s="123">
        <v>0</v>
      </c>
      <c r="L786" s="124"/>
      <c r="M786" s="125"/>
      <c r="N786" t="s">
        <v>2279</v>
      </c>
    </row>
    <row r="787" spans="1:14" ht="19.5" customHeight="1">
      <c r="A787" s="8">
        <v>5</v>
      </c>
      <c r="B787" s="15">
        <v>27203300377</v>
      </c>
      <c r="C787" s="9" t="s">
        <v>1994</v>
      </c>
      <c r="D787" s="10" t="s">
        <v>2041</v>
      </c>
      <c r="E787" s="16" t="s">
        <v>1329</v>
      </c>
      <c r="F787" s="16" t="s">
        <v>1329</v>
      </c>
      <c r="G787" s="11"/>
      <c r="H787" s="12"/>
      <c r="I787" s="12"/>
      <c r="J787" s="12"/>
      <c r="K787" s="123">
        <v>0</v>
      </c>
      <c r="L787" s="124"/>
      <c r="M787" s="125"/>
      <c r="N787" t="s">
        <v>2279</v>
      </c>
    </row>
    <row r="788" spans="1:14" ht="19.5" customHeight="1">
      <c r="A788" s="8">
        <v>6</v>
      </c>
      <c r="B788" s="15">
        <v>27203733145</v>
      </c>
      <c r="C788" s="9" t="s">
        <v>2042</v>
      </c>
      <c r="D788" s="10" t="s">
        <v>2041</v>
      </c>
      <c r="E788" s="16" t="s">
        <v>1298</v>
      </c>
      <c r="F788" s="16" t="s">
        <v>1298</v>
      </c>
      <c r="G788" s="11"/>
      <c r="H788" s="12"/>
      <c r="I788" s="12"/>
      <c r="J788" s="12"/>
      <c r="K788" s="123">
        <v>0</v>
      </c>
      <c r="L788" s="124"/>
      <c r="M788" s="125"/>
      <c r="N788" t="s">
        <v>2279</v>
      </c>
    </row>
    <row r="789" spans="1:14" ht="19.5" customHeight="1">
      <c r="A789" s="8">
        <v>7</v>
      </c>
      <c r="B789" s="15">
        <v>26205234958</v>
      </c>
      <c r="C789" s="9" t="s">
        <v>2043</v>
      </c>
      <c r="D789" s="10" t="s">
        <v>2041</v>
      </c>
      <c r="E789" s="16" t="s">
        <v>1563</v>
      </c>
      <c r="F789" s="16" t="s">
        <v>1563</v>
      </c>
      <c r="G789" s="11"/>
      <c r="H789" s="12"/>
      <c r="I789" s="12"/>
      <c r="J789" s="12"/>
      <c r="K789" s="123">
        <v>0</v>
      </c>
      <c r="L789" s="124"/>
      <c r="M789" s="125"/>
      <c r="N789" t="s">
        <v>2279</v>
      </c>
    </row>
    <row r="790" spans="1:14" ht="19.5" customHeight="1">
      <c r="A790" s="8">
        <v>8</v>
      </c>
      <c r="B790" s="15">
        <v>27203736721</v>
      </c>
      <c r="C790" s="9" t="s">
        <v>2044</v>
      </c>
      <c r="D790" s="10" t="s">
        <v>2041</v>
      </c>
      <c r="E790" s="16" t="s">
        <v>1298</v>
      </c>
      <c r="F790" s="16" t="s">
        <v>1298</v>
      </c>
      <c r="G790" s="11"/>
      <c r="H790" s="12"/>
      <c r="I790" s="12"/>
      <c r="J790" s="12"/>
      <c r="K790" s="123">
        <v>0</v>
      </c>
      <c r="L790" s="124"/>
      <c r="M790" s="125"/>
      <c r="N790" t="s">
        <v>2279</v>
      </c>
    </row>
    <row r="791" spans="1:14" ht="19.5" customHeight="1">
      <c r="A791" s="8">
        <v>9</v>
      </c>
      <c r="B791" s="15">
        <v>27203341772</v>
      </c>
      <c r="C791" s="9" t="s">
        <v>2045</v>
      </c>
      <c r="D791" s="10" t="s">
        <v>2041</v>
      </c>
      <c r="E791" s="16" t="s">
        <v>1329</v>
      </c>
      <c r="F791" s="16" t="s">
        <v>1329</v>
      </c>
      <c r="G791" s="11"/>
      <c r="H791" s="12"/>
      <c r="I791" s="12"/>
      <c r="J791" s="12"/>
      <c r="K791" s="123">
        <v>0</v>
      </c>
      <c r="L791" s="124"/>
      <c r="M791" s="125"/>
      <c r="N791" t="s">
        <v>2279</v>
      </c>
    </row>
    <row r="792" spans="1:14" ht="19.5" customHeight="1">
      <c r="A792" s="8">
        <v>10</v>
      </c>
      <c r="B792" s="15">
        <v>27212144409</v>
      </c>
      <c r="C792" s="9" t="s">
        <v>1930</v>
      </c>
      <c r="D792" s="10" t="s">
        <v>2046</v>
      </c>
      <c r="E792" s="16" t="s">
        <v>1327</v>
      </c>
      <c r="F792" s="16" t="s">
        <v>1327</v>
      </c>
      <c r="G792" s="11"/>
      <c r="H792" s="12"/>
      <c r="I792" s="12"/>
      <c r="J792" s="12"/>
      <c r="K792" s="123">
        <v>0</v>
      </c>
      <c r="L792" s="124"/>
      <c r="M792" s="125"/>
      <c r="N792" t="s">
        <v>2279</v>
      </c>
    </row>
    <row r="793" spans="1:14" ht="19.5" customHeight="1">
      <c r="A793" s="8">
        <v>11</v>
      </c>
      <c r="B793" s="15">
        <v>27202947118</v>
      </c>
      <c r="C793" s="9" t="s">
        <v>1994</v>
      </c>
      <c r="D793" s="10" t="s">
        <v>2047</v>
      </c>
      <c r="E793" s="16" t="s">
        <v>1751</v>
      </c>
      <c r="F793" s="16" t="s">
        <v>1751</v>
      </c>
      <c r="G793" s="11"/>
      <c r="H793" s="12"/>
      <c r="I793" s="12"/>
      <c r="J793" s="12"/>
      <c r="K793" s="123">
        <v>0</v>
      </c>
      <c r="L793" s="124"/>
      <c r="M793" s="125"/>
      <c r="N793" t="s">
        <v>2279</v>
      </c>
    </row>
    <row r="794" spans="1:14" ht="19.5" customHeight="1">
      <c r="A794" s="8">
        <v>12</v>
      </c>
      <c r="B794" s="15">
        <v>27205137780</v>
      </c>
      <c r="C794" s="9" t="s">
        <v>1695</v>
      </c>
      <c r="D794" s="10" t="s">
        <v>2047</v>
      </c>
      <c r="E794" s="16" t="s">
        <v>1659</v>
      </c>
      <c r="F794" s="16" t="s">
        <v>1659</v>
      </c>
      <c r="G794" s="11"/>
      <c r="H794" s="12"/>
      <c r="I794" s="12"/>
      <c r="J794" s="12"/>
      <c r="K794" s="123">
        <v>0</v>
      </c>
      <c r="L794" s="124"/>
      <c r="M794" s="125"/>
      <c r="N794" t="s">
        <v>2279</v>
      </c>
    </row>
    <row r="795" spans="1:14" ht="19.5" customHeight="1">
      <c r="A795" s="8">
        <v>13</v>
      </c>
      <c r="B795" s="15">
        <v>27202102851</v>
      </c>
      <c r="C795" s="9" t="s">
        <v>1695</v>
      </c>
      <c r="D795" s="10" t="s">
        <v>2047</v>
      </c>
      <c r="E795" s="16" t="s">
        <v>1345</v>
      </c>
      <c r="F795" s="16" t="s">
        <v>1345</v>
      </c>
      <c r="G795" s="11"/>
      <c r="H795" s="12"/>
      <c r="I795" s="12"/>
      <c r="J795" s="12"/>
      <c r="K795" s="123">
        <v>0</v>
      </c>
      <c r="L795" s="124"/>
      <c r="M795" s="125"/>
      <c r="N795" t="s">
        <v>2279</v>
      </c>
    </row>
    <row r="796" spans="1:14" ht="19.5" customHeight="1">
      <c r="A796" s="8">
        <v>14</v>
      </c>
      <c r="B796" s="15">
        <v>27202202289</v>
      </c>
      <c r="C796" s="9" t="s">
        <v>2048</v>
      </c>
      <c r="D796" s="10" t="s">
        <v>2047</v>
      </c>
      <c r="E796" s="16" t="s">
        <v>1405</v>
      </c>
      <c r="F796" s="16" t="s">
        <v>1405</v>
      </c>
      <c r="G796" s="11"/>
      <c r="H796" s="12"/>
      <c r="I796" s="12"/>
      <c r="J796" s="12"/>
      <c r="K796" s="123">
        <v>0</v>
      </c>
      <c r="L796" s="124"/>
      <c r="M796" s="125"/>
      <c r="N796" t="s">
        <v>2279</v>
      </c>
    </row>
    <row r="797" spans="1:14" ht="19.5" customHeight="1">
      <c r="A797" s="8">
        <v>15</v>
      </c>
      <c r="B797" s="15">
        <v>27203339277</v>
      </c>
      <c r="C797" s="9" t="s">
        <v>2049</v>
      </c>
      <c r="D797" s="10" t="s">
        <v>2047</v>
      </c>
      <c r="E797" s="16" t="s">
        <v>1329</v>
      </c>
      <c r="F797" s="16" t="s">
        <v>1329</v>
      </c>
      <c r="G797" s="11"/>
      <c r="H797" s="12"/>
      <c r="I797" s="12"/>
      <c r="J797" s="12"/>
      <c r="K797" s="123">
        <v>0</v>
      </c>
      <c r="L797" s="124"/>
      <c r="M797" s="125"/>
      <c r="N797" t="s">
        <v>2279</v>
      </c>
    </row>
    <row r="798" spans="1:14" ht="19.5" customHeight="1">
      <c r="A798" s="8">
        <v>16</v>
      </c>
      <c r="B798" s="15">
        <v>27203735758</v>
      </c>
      <c r="C798" s="9" t="s">
        <v>2050</v>
      </c>
      <c r="D798" s="10" t="s">
        <v>2047</v>
      </c>
      <c r="E798" s="16" t="s">
        <v>1298</v>
      </c>
      <c r="F798" s="16" t="s">
        <v>1298</v>
      </c>
      <c r="G798" s="11"/>
      <c r="H798" s="12"/>
      <c r="I798" s="12"/>
      <c r="J798" s="12"/>
      <c r="K798" s="123">
        <v>0</v>
      </c>
      <c r="L798" s="124"/>
      <c r="M798" s="125"/>
      <c r="N798" t="s">
        <v>2279</v>
      </c>
    </row>
    <row r="799" spans="1:14" ht="19.5" customHeight="1">
      <c r="A799" s="8">
        <v>17</v>
      </c>
      <c r="B799" s="15">
        <v>27203843553</v>
      </c>
      <c r="C799" s="9" t="s">
        <v>2051</v>
      </c>
      <c r="D799" s="10" t="s">
        <v>2047</v>
      </c>
      <c r="E799" s="16" t="s">
        <v>1336</v>
      </c>
      <c r="F799" s="16" t="s">
        <v>1336</v>
      </c>
      <c r="G799" s="11"/>
      <c r="H799" s="12"/>
      <c r="I799" s="12"/>
      <c r="J799" s="12"/>
      <c r="K799" s="123">
        <v>0</v>
      </c>
      <c r="L799" s="124"/>
      <c r="M799" s="125"/>
      <c r="N799" t="s">
        <v>2279</v>
      </c>
    </row>
    <row r="800" spans="1:14" ht="19.5" customHeight="1">
      <c r="A800" s="8">
        <v>18</v>
      </c>
      <c r="B800" s="15">
        <v>27201224610</v>
      </c>
      <c r="C800" s="9" t="s">
        <v>2052</v>
      </c>
      <c r="D800" s="10" t="s">
        <v>2047</v>
      </c>
      <c r="E800" s="16" t="s">
        <v>1300</v>
      </c>
      <c r="F800" s="16" t="s">
        <v>1300</v>
      </c>
      <c r="G800" s="11"/>
      <c r="H800" s="12"/>
      <c r="I800" s="12"/>
      <c r="J800" s="12"/>
      <c r="K800" s="123">
        <v>0</v>
      </c>
      <c r="L800" s="124"/>
      <c r="M800" s="125"/>
      <c r="N800" t="s">
        <v>2279</v>
      </c>
    </row>
    <row r="801" spans="1:14" ht="19.5" customHeight="1">
      <c r="A801" s="8">
        <v>19</v>
      </c>
      <c r="B801" s="15">
        <v>27203322724</v>
      </c>
      <c r="C801" s="9" t="s">
        <v>2053</v>
      </c>
      <c r="D801" s="10" t="s">
        <v>2047</v>
      </c>
      <c r="E801" s="16" t="s">
        <v>1329</v>
      </c>
      <c r="F801" s="16" t="s">
        <v>1329</v>
      </c>
      <c r="G801" s="11"/>
      <c r="H801" s="12"/>
      <c r="I801" s="12"/>
      <c r="J801" s="12"/>
      <c r="K801" s="123">
        <v>0</v>
      </c>
      <c r="L801" s="124"/>
      <c r="M801" s="125"/>
      <c r="N801" t="s">
        <v>2279</v>
      </c>
    </row>
    <row r="802" spans="1:14" ht="19.5" customHeight="1">
      <c r="A802" s="8">
        <v>20</v>
      </c>
      <c r="B802" s="15">
        <v>27207100837</v>
      </c>
      <c r="C802" s="9" t="s">
        <v>1446</v>
      </c>
      <c r="D802" s="10" t="s">
        <v>2047</v>
      </c>
      <c r="E802" s="16" t="s">
        <v>1401</v>
      </c>
      <c r="F802" s="16" t="s">
        <v>1401</v>
      </c>
      <c r="G802" s="11"/>
      <c r="H802" s="12"/>
      <c r="I802" s="12"/>
      <c r="J802" s="12"/>
      <c r="K802" s="123">
        <v>0</v>
      </c>
      <c r="L802" s="124"/>
      <c r="M802" s="125"/>
      <c r="N802" t="s">
        <v>2279</v>
      </c>
    </row>
    <row r="803" spans="1:14">
      <c r="K803" s="121"/>
      <c r="L803" s="121" t="s">
        <v>2280</v>
      </c>
      <c r="M803" s="13" t="s">
        <v>2176</v>
      </c>
    </row>
    <row r="804" spans="1:14" s="1" customFormat="1" ht="14.25" customHeight="1">
      <c r="B804" s="140" t="s">
        <v>1292</v>
      </c>
      <c r="C804" s="140"/>
      <c r="D804" s="141" t="s">
        <v>1255</v>
      </c>
      <c r="E804" s="141"/>
      <c r="F804" s="141"/>
      <c r="G804" s="141"/>
      <c r="H804" s="141"/>
      <c r="I804" s="141"/>
      <c r="J804" s="141"/>
      <c r="K804" s="92" t="s">
        <v>2169</v>
      </c>
    </row>
    <row r="805" spans="1:14" s="1" customFormat="1" ht="14">
      <c r="B805" s="142" t="s">
        <v>1258</v>
      </c>
      <c r="C805" s="142"/>
      <c r="D805" s="2" t="s">
        <v>1286</v>
      </c>
      <c r="E805" s="143" t="s">
        <v>1291</v>
      </c>
      <c r="F805" s="143"/>
      <c r="G805" s="143"/>
      <c r="H805" s="143"/>
      <c r="I805" s="143"/>
      <c r="J805" s="143"/>
      <c r="K805" s="120"/>
      <c r="L805" s="4"/>
      <c r="M805" s="4"/>
    </row>
    <row r="806" spans="1:14" s="5" customFormat="1" ht="18.75" customHeight="1">
      <c r="B806" s="6" t="s">
        <v>2281</v>
      </c>
      <c r="C806" s="119"/>
      <c r="D806" s="143" t="s">
        <v>1257</v>
      </c>
      <c r="E806" s="143"/>
      <c r="F806" s="143"/>
      <c r="G806" s="143"/>
      <c r="H806" s="143"/>
      <c r="I806" s="143"/>
      <c r="J806" s="143"/>
      <c r="K806" s="3"/>
      <c r="L806" s="3"/>
      <c r="M806" s="3"/>
    </row>
    <row r="807" spans="1:14" s="5" customFormat="1" ht="18.75" customHeight="1">
      <c r="A807" s="144" t="s">
        <v>2282</v>
      </c>
      <c r="B807" s="144"/>
      <c r="C807" s="144"/>
      <c r="D807" s="144"/>
      <c r="E807" s="144"/>
      <c r="F807" s="144"/>
      <c r="G807" s="144"/>
      <c r="H807" s="144"/>
      <c r="I807" s="144"/>
      <c r="J807" s="144"/>
      <c r="K807" s="3"/>
      <c r="L807" s="3"/>
      <c r="M807" s="3"/>
    </row>
    <row r="808" spans="1:14" ht="3.75" customHeight="1"/>
    <row r="809" spans="1:14" ht="15" customHeight="1">
      <c r="A809" s="127" t="s">
        <v>0</v>
      </c>
      <c r="B809" s="126" t="s">
        <v>7</v>
      </c>
      <c r="C809" s="138" t="s">
        <v>3</v>
      </c>
      <c r="D809" s="139" t="s">
        <v>4</v>
      </c>
      <c r="E809" s="126" t="s">
        <v>13</v>
      </c>
      <c r="F809" s="126" t="s">
        <v>14</v>
      </c>
      <c r="G809" s="126" t="s">
        <v>8</v>
      </c>
      <c r="H809" s="126" t="s">
        <v>9</v>
      </c>
      <c r="I809" s="128" t="s">
        <v>6</v>
      </c>
      <c r="J809" s="128"/>
      <c r="K809" s="129" t="s">
        <v>10</v>
      </c>
      <c r="L809" s="130"/>
      <c r="M809" s="131"/>
    </row>
    <row r="810" spans="1:14" ht="27" customHeight="1">
      <c r="A810" s="127"/>
      <c r="B810" s="127"/>
      <c r="C810" s="138"/>
      <c r="D810" s="139"/>
      <c r="E810" s="127"/>
      <c r="F810" s="127"/>
      <c r="G810" s="127"/>
      <c r="H810" s="127"/>
      <c r="I810" s="7" t="s">
        <v>11</v>
      </c>
      <c r="J810" s="7" t="s">
        <v>12</v>
      </c>
      <c r="K810" s="132"/>
      <c r="L810" s="133"/>
      <c r="M810" s="134"/>
    </row>
    <row r="811" spans="1:14" ht="19.5" customHeight="1">
      <c r="A811" s="8">
        <v>1</v>
      </c>
      <c r="B811" s="15">
        <v>27202239106</v>
      </c>
      <c r="C811" s="9" t="s">
        <v>2054</v>
      </c>
      <c r="D811" s="10" t="s">
        <v>2055</v>
      </c>
      <c r="E811" s="16" t="s">
        <v>2056</v>
      </c>
      <c r="F811" s="16" t="s">
        <v>2056</v>
      </c>
      <c r="G811" s="11"/>
      <c r="H811" s="12"/>
      <c r="I811" s="12"/>
      <c r="J811" s="12"/>
      <c r="K811" s="135">
        <v>0</v>
      </c>
      <c r="L811" s="136"/>
      <c r="M811" s="137"/>
      <c r="N811" t="s">
        <v>2283</v>
      </c>
    </row>
    <row r="812" spans="1:14" ht="19.5" customHeight="1">
      <c r="A812" s="8">
        <v>2</v>
      </c>
      <c r="B812" s="15">
        <v>27203300951</v>
      </c>
      <c r="C812" s="9" t="s">
        <v>2057</v>
      </c>
      <c r="D812" s="10" t="s">
        <v>2055</v>
      </c>
      <c r="E812" s="16" t="s">
        <v>1329</v>
      </c>
      <c r="F812" s="16" t="s">
        <v>1329</v>
      </c>
      <c r="G812" s="11"/>
      <c r="H812" s="12"/>
      <c r="I812" s="12"/>
      <c r="J812" s="12"/>
      <c r="K812" s="123">
        <v>0</v>
      </c>
      <c r="L812" s="124"/>
      <c r="M812" s="125"/>
      <c r="N812" t="s">
        <v>2283</v>
      </c>
    </row>
    <row r="813" spans="1:14" ht="19.5" customHeight="1">
      <c r="A813" s="8">
        <v>3</v>
      </c>
      <c r="B813" s="15">
        <v>27203724729</v>
      </c>
      <c r="C813" s="9" t="s">
        <v>2058</v>
      </c>
      <c r="D813" s="10" t="s">
        <v>2059</v>
      </c>
      <c r="E813" s="16" t="s">
        <v>1298</v>
      </c>
      <c r="F813" s="16" t="s">
        <v>1298</v>
      </c>
      <c r="G813" s="11"/>
      <c r="H813" s="12"/>
      <c r="I813" s="12"/>
      <c r="J813" s="12"/>
      <c r="K813" s="123">
        <v>0</v>
      </c>
      <c r="L813" s="124"/>
      <c r="M813" s="125"/>
      <c r="N813" t="s">
        <v>2283</v>
      </c>
    </row>
    <row r="814" spans="1:14" ht="19.5" customHeight="1">
      <c r="A814" s="8">
        <v>4</v>
      </c>
      <c r="B814" s="15">
        <v>27212253540</v>
      </c>
      <c r="C814" s="9" t="s">
        <v>2060</v>
      </c>
      <c r="D814" s="10" t="s">
        <v>2059</v>
      </c>
      <c r="E814" s="16" t="s">
        <v>1304</v>
      </c>
      <c r="F814" s="16" t="s">
        <v>1304</v>
      </c>
      <c r="G814" s="11"/>
      <c r="H814" s="12"/>
      <c r="I814" s="12"/>
      <c r="J814" s="12"/>
      <c r="K814" s="123">
        <v>0</v>
      </c>
      <c r="L814" s="124"/>
      <c r="M814" s="125"/>
      <c r="N814" t="s">
        <v>2283</v>
      </c>
    </row>
    <row r="815" spans="1:14" ht="19.5" customHeight="1">
      <c r="A815" s="8">
        <v>5</v>
      </c>
      <c r="B815" s="15">
        <v>27212145291</v>
      </c>
      <c r="C815" s="9" t="s">
        <v>2061</v>
      </c>
      <c r="D815" s="10" t="s">
        <v>2062</v>
      </c>
      <c r="E815" s="16" t="s">
        <v>1338</v>
      </c>
      <c r="F815" s="16" t="s">
        <v>1338</v>
      </c>
      <c r="G815" s="11"/>
      <c r="H815" s="12"/>
      <c r="I815" s="12"/>
      <c r="J815" s="12"/>
      <c r="K815" s="123">
        <v>0</v>
      </c>
      <c r="L815" s="124"/>
      <c r="M815" s="125"/>
      <c r="N815" t="s">
        <v>2283</v>
      </c>
    </row>
    <row r="816" spans="1:14" ht="19.5" customHeight="1">
      <c r="A816" s="8">
        <v>6</v>
      </c>
      <c r="B816" s="15">
        <v>27212438003</v>
      </c>
      <c r="C816" s="9" t="s">
        <v>2063</v>
      </c>
      <c r="D816" s="10" t="s">
        <v>2062</v>
      </c>
      <c r="E816" s="16" t="s">
        <v>1300</v>
      </c>
      <c r="F816" s="16" t="s">
        <v>1300</v>
      </c>
      <c r="G816" s="11"/>
      <c r="H816" s="12"/>
      <c r="I816" s="12"/>
      <c r="J816" s="12"/>
      <c r="K816" s="123">
        <v>0</v>
      </c>
      <c r="L816" s="124"/>
      <c r="M816" s="125"/>
      <c r="N816" t="s">
        <v>2283</v>
      </c>
    </row>
    <row r="817" spans="1:14" ht="19.5" customHeight="1">
      <c r="A817" s="8">
        <v>7</v>
      </c>
      <c r="B817" s="15">
        <v>27214301094</v>
      </c>
      <c r="C817" s="9" t="s">
        <v>2064</v>
      </c>
      <c r="D817" s="10" t="s">
        <v>2062</v>
      </c>
      <c r="E817" s="16" t="s">
        <v>1323</v>
      </c>
      <c r="F817" s="16" t="s">
        <v>1323</v>
      </c>
      <c r="G817" s="11"/>
      <c r="H817" s="12"/>
      <c r="I817" s="12"/>
      <c r="J817" s="12"/>
      <c r="K817" s="123">
        <v>0</v>
      </c>
      <c r="L817" s="124"/>
      <c r="M817" s="125"/>
      <c r="N817" t="s">
        <v>2283</v>
      </c>
    </row>
    <row r="818" spans="1:14" ht="19.5" customHeight="1">
      <c r="A818" s="8">
        <v>8</v>
      </c>
      <c r="B818" s="15">
        <v>27211236842</v>
      </c>
      <c r="C818" s="9" t="s">
        <v>2065</v>
      </c>
      <c r="D818" s="10" t="s">
        <v>2062</v>
      </c>
      <c r="E818" s="16" t="s">
        <v>1300</v>
      </c>
      <c r="F818" s="16" t="s">
        <v>1300</v>
      </c>
      <c r="G818" s="11"/>
      <c r="H818" s="12"/>
      <c r="I818" s="12"/>
      <c r="J818" s="12"/>
      <c r="K818" s="123">
        <v>0</v>
      </c>
      <c r="L818" s="124"/>
      <c r="M818" s="125"/>
      <c r="N818" t="s">
        <v>2283</v>
      </c>
    </row>
    <row r="819" spans="1:14" ht="19.5" customHeight="1">
      <c r="A819" s="8">
        <v>9</v>
      </c>
      <c r="B819" s="15">
        <v>27211241912</v>
      </c>
      <c r="C819" s="9" t="s">
        <v>2011</v>
      </c>
      <c r="D819" s="10" t="s">
        <v>2062</v>
      </c>
      <c r="E819" s="16" t="s">
        <v>1300</v>
      </c>
      <c r="F819" s="16" t="s">
        <v>1300</v>
      </c>
      <c r="G819" s="11"/>
      <c r="H819" s="12"/>
      <c r="I819" s="12"/>
      <c r="J819" s="12"/>
      <c r="K819" s="123">
        <v>0</v>
      </c>
      <c r="L819" s="124"/>
      <c r="M819" s="125"/>
      <c r="N819" t="s">
        <v>2283</v>
      </c>
    </row>
    <row r="820" spans="1:14" ht="19.5" customHeight="1">
      <c r="A820" s="8">
        <v>10</v>
      </c>
      <c r="B820" s="15">
        <v>26211232172</v>
      </c>
      <c r="C820" s="9" t="s">
        <v>1550</v>
      </c>
      <c r="D820" s="10" t="s">
        <v>2062</v>
      </c>
      <c r="E820" s="16" t="s">
        <v>1379</v>
      </c>
      <c r="F820" s="16" t="s">
        <v>1379</v>
      </c>
      <c r="G820" s="11"/>
      <c r="H820" s="12"/>
      <c r="I820" s="12"/>
      <c r="J820" s="12"/>
      <c r="K820" s="123">
        <v>0</v>
      </c>
      <c r="L820" s="124"/>
      <c r="M820" s="125"/>
      <c r="N820" t="s">
        <v>2283</v>
      </c>
    </row>
    <row r="821" spans="1:14" ht="19.5" customHeight="1">
      <c r="A821" s="8">
        <v>11</v>
      </c>
      <c r="B821" s="15">
        <v>27211229024</v>
      </c>
      <c r="C821" s="9" t="s">
        <v>1367</v>
      </c>
      <c r="D821" s="10" t="s">
        <v>2062</v>
      </c>
      <c r="E821" s="16" t="s">
        <v>1300</v>
      </c>
      <c r="F821" s="16" t="s">
        <v>1300</v>
      </c>
      <c r="G821" s="11"/>
      <c r="H821" s="12"/>
      <c r="I821" s="12"/>
      <c r="J821" s="12"/>
      <c r="K821" s="123">
        <v>0</v>
      </c>
      <c r="L821" s="124"/>
      <c r="M821" s="125"/>
      <c r="N821" t="s">
        <v>2283</v>
      </c>
    </row>
    <row r="822" spans="1:14" ht="19.5" customHeight="1">
      <c r="A822" s="8">
        <v>12</v>
      </c>
      <c r="B822" s="15">
        <v>27211253957</v>
      </c>
      <c r="C822" s="9" t="s">
        <v>2066</v>
      </c>
      <c r="D822" s="10" t="s">
        <v>2067</v>
      </c>
      <c r="E822" s="16" t="s">
        <v>1300</v>
      </c>
      <c r="F822" s="16" t="s">
        <v>1300</v>
      </c>
      <c r="G822" s="11"/>
      <c r="H822" s="12"/>
      <c r="I822" s="12"/>
      <c r="J822" s="12"/>
      <c r="K822" s="123">
        <v>0</v>
      </c>
      <c r="L822" s="124"/>
      <c r="M822" s="125"/>
      <c r="N822" t="s">
        <v>2283</v>
      </c>
    </row>
    <row r="823" spans="1:14" ht="19.5" customHeight="1">
      <c r="A823" s="8">
        <v>13</v>
      </c>
      <c r="B823" s="15">
        <v>27202702632</v>
      </c>
      <c r="C823" s="9" t="s">
        <v>1446</v>
      </c>
      <c r="D823" s="10" t="s">
        <v>2068</v>
      </c>
      <c r="E823" s="16" t="s">
        <v>1443</v>
      </c>
      <c r="F823" s="16" t="s">
        <v>1443</v>
      </c>
      <c r="G823" s="11"/>
      <c r="H823" s="12"/>
      <c r="I823" s="12"/>
      <c r="J823" s="12"/>
      <c r="K823" s="123">
        <v>0</v>
      </c>
      <c r="L823" s="124"/>
      <c r="M823" s="125"/>
      <c r="N823" t="s">
        <v>2283</v>
      </c>
    </row>
    <row r="824" spans="1:14" ht="19.5" customHeight="1">
      <c r="A824" s="8">
        <v>14</v>
      </c>
      <c r="B824" s="15">
        <v>27213853342</v>
      </c>
      <c r="C824" s="9" t="s">
        <v>2069</v>
      </c>
      <c r="D824" s="10" t="s">
        <v>2068</v>
      </c>
      <c r="E824" s="16" t="s">
        <v>1336</v>
      </c>
      <c r="F824" s="16" t="s">
        <v>1336</v>
      </c>
      <c r="G824" s="11"/>
      <c r="H824" s="12"/>
      <c r="I824" s="12"/>
      <c r="J824" s="12"/>
      <c r="K824" s="123">
        <v>0</v>
      </c>
      <c r="L824" s="124"/>
      <c r="M824" s="125"/>
      <c r="N824" t="s">
        <v>2283</v>
      </c>
    </row>
    <row r="825" spans="1:14" ht="19.5" customHeight="1">
      <c r="A825" s="8">
        <v>15</v>
      </c>
      <c r="B825" s="15">
        <v>27203733137</v>
      </c>
      <c r="C825" s="9" t="s">
        <v>2070</v>
      </c>
      <c r="D825" s="10" t="s">
        <v>2068</v>
      </c>
      <c r="E825" s="16" t="s">
        <v>1298</v>
      </c>
      <c r="F825" s="16" t="s">
        <v>1298</v>
      </c>
      <c r="G825" s="11"/>
      <c r="H825" s="12"/>
      <c r="I825" s="12"/>
      <c r="J825" s="12"/>
      <c r="K825" s="123">
        <v>0</v>
      </c>
      <c r="L825" s="124"/>
      <c r="M825" s="125"/>
      <c r="N825" t="s">
        <v>2283</v>
      </c>
    </row>
    <row r="826" spans="1:14" ht="19.5" customHeight="1">
      <c r="A826" s="8">
        <v>16</v>
      </c>
      <c r="B826" s="15">
        <v>27211230426</v>
      </c>
      <c r="C826" s="9" t="s">
        <v>1461</v>
      </c>
      <c r="D826" s="10" t="s">
        <v>2071</v>
      </c>
      <c r="E826" s="16" t="s">
        <v>1300</v>
      </c>
      <c r="F826" s="16" t="s">
        <v>1300</v>
      </c>
      <c r="G826" s="11"/>
      <c r="H826" s="12"/>
      <c r="I826" s="12"/>
      <c r="J826" s="12"/>
      <c r="K826" s="123">
        <v>0</v>
      </c>
      <c r="L826" s="124"/>
      <c r="M826" s="125"/>
      <c r="N826" t="s">
        <v>2283</v>
      </c>
    </row>
    <row r="827" spans="1:14" ht="19.5" customHeight="1">
      <c r="A827" s="8">
        <v>17</v>
      </c>
      <c r="B827" s="15">
        <v>27217702989</v>
      </c>
      <c r="C827" s="9" t="s">
        <v>2072</v>
      </c>
      <c r="D827" s="10" t="s">
        <v>2073</v>
      </c>
      <c r="E827" s="16" t="s">
        <v>1620</v>
      </c>
      <c r="F827" s="16" t="s">
        <v>1620</v>
      </c>
      <c r="G827" s="11"/>
      <c r="H827" s="12"/>
      <c r="I827" s="12"/>
      <c r="J827" s="12"/>
      <c r="K827" s="123">
        <v>0</v>
      </c>
      <c r="L827" s="124"/>
      <c r="M827" s="125"/>
      <c r="N827" t="s">
        <v>2283</v>
      </c>
    </row>
    <row r="828" spans="1:14" ht="19.5" customHeight="1">
      <c r="A828" s="8">
        <v>18</v>
      </c>
      <c r="B828" s="15">
        <v>27204338108</v>
      </c>
      <c r="C828" s="9" t="s">
        <v>2074</v>
      </c>
      <c r="D828" s="10" t="s">
        <v>2075</v>
      </c>
      <c r="E828" s="16" t="s">
        <v>1323</v>
      </c>
      <c r="F828" s="16" t="s">
        <v>1323</v>
      </c>
      <c r="G828" s="11"/>
      <c r="H828" s="12"/>
      <c r="I828" s="12"/>
      <c r="J828" s="12"/>
      <c r="K828" s="123">
        <v>0</v>
      </c>
      <c r="L828" s="124"/>
      <c r="M828" s="125"/>
      <c r="N828" t="s">
        <v>2283</v>
      </c>
    </row>
    <row r="829" spans="1:14" ht="19.5" customHeight="1">
      <c r="A829" s="8">
        <v>19</v>
      </c>
      <c r="B829" s="15">
        <v>24217215698</v>
      </c>
      <c r="C829" s="9" t="s">
        <v>2076</v>
      </c>
      <c r="D829" s="10" t="s">
        <v>2077</v>
      </c>
      <c r="E829" s="16" t="s">
        <v>1511</v>
      </c>
      <c r="F829" s="16" t="s">
        <v>1511</v>
      </c>
      <c r="G829" s="11"/>
      <c r="H829" s="12"/>
      <c r="I829" s="12"/>
      <c r="J829" s="12"/>
      <c r="K829" s="123">
        <v>0</v>
      </c>
      <c r="L829" s="124"/>
      <c r="M829" s="125"/>
      <c r="N829" t="s">
        <v>2283</v>
      </c>
    </row>
    <row r="830" spans="1:14" ht="19.5" customHeight="1">
      <c r="A830" s="8">
        <v>20</v>
      </c>
      <c r="B830" s="15">
        <v>26211228222</v>
      </c>
      <c r="C830" s="9" t="s">
        <v>2078</v>
      </c>
      <c r="D830" s="10" t="s">
        <v>2077</v>
      </c>
      <c r="E830" s="16" t="s">
        <v>1300</v>
      </c>
      <c r="F830" s="16" t="s">
        <v>1300</v>
      </c>
      <c r="G830" s="11"/>
      <c r="H830" s="12"/>
      <c r="I830" s="12"/>
      <c r="J830" s="12"/>
      <c r="K830" s="123">
        <v>0</v>
      </c>
      <c r="L830" s="124"/>
      <c r="M830" s="125"/>
      <c r="N830" t="s">
        <v>2283</v>
      </c>
    </row>
    <row r="831" spans="1:14" ht="19.5" customHeight="1">
      <c r="A831" s="8">
        <v>21</v>
      </c>
      <c r="B831" s="15">
        <v>27211200843</v>
      </c>
      <c r="C831" s="9" t="s">
        <v>1373</v>
      </c>
      <c r="D831" s="10" t="s">
        <v>2077</v>
      </c>
      <c r="E831" s="16" t="s">
        <v>1300</v>
      </c>
      <c r="F831" s="16" t="s">
        <v>1300</v>
      </c>
      <c r="G831" s="11"/>
      <c r="H831" s="12"/>
      <c r="I831" s="12"/>
      <c r="J831" s="12"/>
      <c r="K831" s="123">
        <v>0</v>
      </c>
      <c r="L831" s="124"/>
      <c r="M831" s="125"/>
      <c r="N831" t="s">
        <v>2283</v>
      </c>
    </row>
    <row r="832" spans="1:14" ht="19.5" customHeight="1">
      <c r="A832" s="8">
        <v>22</v>
      </c>
      <c r="B832" s="15">
        <v>27211201289</v>
      </c>
      <c r="C832" s="9" t="s">
        <v>2079</v>
      </c>
      <c r="D832" s="10" t="s">
        <v>2077</v>
      </c>
      <c r="E832" s="16" t="s">
        <v>1575</v>
      </c>
      <c r="F832" s="16" t="s">
        <v>1575</v>
      </c>
      <c r="G832" s="11"/>
      <c r="H832" s="12"/>
      <c r="I832" s="12"/>
      <c r="J832" s="12"/>
      <c r="K832" s="123">
        <v>0</v>
      </c>
      <c r="L832" s="124"/>
      <c r="M832" s="125"/>
      <c r="N832" t="s">
        <v>2283</v>
      </c>
    </row>
    <row r="833" spans="1:14" ht="19.5" customHeight="1">
      <c r="A833" s="8">
        <v>23</v>
      </c>
      <c r="B833" s="15">
        <v>27212545531</v>
      </c>
      <c r="C833" s="9" t="s">
        <v>2079</v>
      </c>
      <c r="D833" s="10" t="s">
        <v>2077</v>
      </c>
      <c r="E833" s="16" t="s">
        <v>1776</v>
      </c>
      <c r="F833" s="16" t="s">
        <v>1776</v>
      </c>
      <c r="G833" s="11"/>
      <c r="H833" s="12"/>
      <c r="I833" s="12"/>
      <c r="J833" s="12"/>
      <c r="K833" s="123">
        <v>0</v>
      </c>
      <c r="L833" s="124"/>
      <c r="M833" s="125"/>
      <c r="N833" t="s">
        <v>2283</v>
      </c>
    </row>
    <row r="834" spans="1:14" ht="19.5" customHeight="1">
      <c r="A834" s="8">
        <v>24</v>
      </c>
      <c r="B834" s="15">
        <v>27215100925</v>
      </c>
      <c r="C834" s="9" t="s">
        <v>2080</v>
      </c>
      <c r="D834" s="10" t="s">
        <v>2077</v>
      </c>
      <c r="E834" s="16" t="s">
        <v>1659</v>
      </c>
      <c r="F834" s="16" t="s">
        <v>1659</v>
      </c>
      <c r="G834" s="11"/>
      <c r="H834" s="12"/>
      <c r="I834" s="12"/>
      <c r="J834" s="12"/>
      <c r="K834" s="123">
        <v>0</v>
      </c>
      <c r="L834" s="124"/>
      <c r="M834" s="125"/>
      <c r="N834" t="s">
        <v>2283</v>
      </c>
    </row>
    <row r="835" spans="1:14">
      <c r="K835" s="121"/>
      <c r="L835" s="121" t="s">
        <v>2284</v>
      </c>
      <c r="M835" s="13" t="s">
        <v>2176</v>
      </c>
    </row>
    <row r="836" spans="1:14" s="1" customFormat="1" ht="14.25" customHeight="1">
      <c r="B836" s="140" t="s">
        <v>1292</v>
      </c>
      <c r="C836" s="140"/>
      <c r="D836" s="141" t="s">
        <v>1255</v>
      </c>
      <c r="E836" s="141"/>
      <c r="F836" s="141"/>
      <c r="G836" s="141"/>
      <c r="H836" s="141"/>
      <c r="I836" s="141"/>
      <c r="J836" s="141"/>
      <c r="K836" s="92" t="s">
        <v>2170</v>
      </c>
    </row>
    <row r="837" spans="1:14" s="1" customFormat="1" ht="14">
      <c r="B837" s="142" t="s">
        <v>1258</v>
      </c>
      <c r="C837" s="142"/>
      <c r="D837" s="2" t="s">
        <v>1287</v>
      </c>
      <c r="E837" s="143" t="s">
        <v>1291</v>
      </c>
      <c r="F837" s="143"/>
      <c r="G837" s="143"/>
      <c r="H837" s="143"/>
      <c r="I837" s="143"/>
      <c r="J837" s="143"/>
      <c r="K837" s="120"/>
      <c r="L837" s="4"/>
      <c r="M837" s="4"/>
    </row>
    <row r="838" spans="1:14" s="5" customFormat="1" ht="18.75" customHeight="1">
      <c r="B838" s="6" t="s">
        <v>2285</v>
      </c>
      <c r="C838" s="119"/>
      <c r="D838" s="143" t="s">
        <v>1257</v>
      </c>
      <c r="E838" s="143"/>
      <c r="F838" s="143"/>
      <c r="G838" s="143"/>
      <c r="H838" s="143"/>
      <c r="I838" s="143"/>
      <c r="J838" s="143"/>
      <c r="K838" s="3"/>
      <c r="L838" s="3"/>
      <c r="M838" s="3"/>
    </row>
    <row r="839" spans="1:14" s="5" customFormat="1" ht="18.75" customHeight="1">
      <c r="A839" s="144" t="s">
        <v>2286</v>
      </c>
      <c r="B839" s="144"/>
      <c r="C839" s="144"/>
      <c r="D839" s="144"/>
      <c r="E839" s="144"/>
      <c r="F839" s="144"/>
      <c r="G839" s="144"/>
      <c r="H839" s="144"/>
      <c r="I839" s="144"/>
      <c r="J839" s="144"/>
      <c r="K839" s="3"/>
      <c r="L839" s="3"/>
      <c r="M839" s="3"/>
    </row>
    <row r="840" spans="1:14" ht="3.75" customHeight="1"/>
    <row r="841" spans="1:14" ht="15" customHeight="1">
      <c r="A841" s="127" t="s">
        <v>0</v>
      </c>
      <c r="B841" s="126" t="s">
        <v>7</v>
      </c>
      <c r="C841" s="138" t="s">
        <v>3</v>
      </c>
      <c r="D841" s="139" t="s">
        <v>4</v>
      </c>
      <c r="E841" s="126" t="s">
        <v>13</v>
      </c>
      <c r="F841" s="126" t="s">
        <v>14</v>
      </c>
      <c r="G841" s="126" t="s">
        <v>8</v>
      </c>
      <c r="H841" s="126" t="s">
        <v>9</v>
      </c>
      <c r="I841" s="128" t="s">
        <v>6</v>
      </c>
      <c r="J841" s="128"/>
      <c r="K841" s="129" t="s">
        <v>10</v>
      </c>
      <c r="L841" s="130"/>
      <c r="M841" s="131"/>
    </row>
    <row r="842" spans="1:14" ht="27" customHeight="1">
      <c r="A842" s="127"/>
      <c r="B842" s="127"/>
      <c r="C842" s="138"/>
      <c r="D842" s="139"/>
      <c r="E842" s="127"/>
      <c r="F842" s="127"/>
      <c r="G842" s="127"/>
      <c r="H842" s="127"/>
      <c r="I842" s="7" t="s">
        <v>11</v>
      </c>
      <c r="J842" s="7" t="s">
        <v>12</v>
      </c>
      <c r="K842" s="132"/>
      <c r="L842" s="133"/>
      <c r="M842" s="134"/>
    </row>
    <row r="843" spans="1:14" ht="19.5" customHeight="1">
      <c r="A843" s="8">
        <v>1</v>
      </c>
      <c r="B843" s="15">
        <v>27211344141</v>
      </c>
      <c r="C843" s="9" t="s">
        <v>1547</v>
      </c>
      <c r="D843" s="10" t="s">
        <v>2081</v>
      </c>
      <c r="E843" s="16" t="s">
        <v>1320</v>
      </c>
      <c r="F843" s="16" t="s">
        <v>1320</v>
      </c>
      <c r="G843" s="11"/>
      <c r="H843" s="12"/>
      <c r="I843" s="12"/>
      <c r="J843" s="12"/>
      <c r="K843" s="135">
        <v>0</v>
      </c>
      <c r="L843" s="136"/>
      <c r="M843" s="137"/>
      <c r="N843" t="s">
        <v>2287</v>
      </c>
    </row>
    <row r="844" spans="1:14" ht="19.5" customHeight="1">
      <c r="A844" s="8">
        <v>2</v>
      </c>
      <c r="B844" s="15">
        <v>27211242907</v>
      </c>
      <c r="C844" s="9" t="s">
        <v>1854</v>
      </c>
      <c r="D844" s="10" t="s">
        <v>2082</v>
      </c>
      <c r="E844" s="16" t="s">
        <v>1300</v>
      </c>
      <c r="F844" s="16" t="s">
        <v>1300</v>
      </c>
      <c r="G844" s="11"/>
      <c r="H844" s="12"/>
      <c r="I844" s="12"/>
      <c r="J844" s="12"/>
      <c r="K844" s="123">
        <v>0</v>
      </c>
      <c r="L844" s="124"/>
      <c r="M844" s="125"/>
      <c r="N844" t="s">
        <v>2287</v>
      </c>
    </row>
    <row r="845" spans="1:14" ht="19.5" customHeight="1">
      <c r="A845" s="8">
        <v>3</v>
      </c>
      <c r="B845" s="15">
        <v>27212426660</v>
      </c>
      <c r="C845" s="9" t="s">
        <v>2083</v>
      </c>
      <c r="D845" s="10" t="s">
        <v>2082</v>
      </c>
      <c r="E845" s="16" t="s">
        <v>1549</v>
      </c>
      <c r="F845" s="16" t="s">
        <v>1549</v>
      </c>
      <c r="G845" s="11"/>
      <c r="H845" s="12"/>
      <c r="I845" s="12"/>
      <c r="J845" s="12"/>
      <c r="K845" s="123">
        <v>0</v>
      </c>
      <c r="L845" s="124"/>
      <c r="M845" s="125"/>
      <c r="N845" t="s">
        <v>2287</v>
      </c>
    </row>
    <row r="846" spans="1:14" ht="19.5" customHeight="1">
      <c r="A846" s="8">
        <v>4</v>
      </c>
      <c r="B846" s="15">
        <v>27211202258</v>
      </c>
      <c r="C846" s="9" t="s">
        <v>1642</v>
      </c>
      <c r="D846" s="10" t="s">
        <v>2084</v>
      </c>
      <c r="E846" s="16" t="s">
        <v>1300</v>
      </c>
      <c r="F846" s="16" t="s">
        <v>1300</v>
      </c>
      <c r="G846" s="11"/>
      <c r="H846" s="12"/>
      <c r="I846" s="12"/>
      <c r="J846" s="12"/>
      <c r="K846" s="123">
        <v>0</v>
      </c>
      <c r="L846" s="124"/>
      <c r="M846" s="125"/>
      <c r="N846" t="s">
        <v>2287</v>
      </c>
    </row>
    <row r="847" spans="1:14" ht="19.5" customHeight="1">
      <c r="A847" s="8">
        <v>5</v>
      </c>
      <c r="B847" s="15">
        <v>27212140485</v>
      </c>
      <c r="C847" s="9" t="s">
        <v>1303</v>
      </c>
      <c r="D847" s="10" t="s">
        <v>2084</v>
      </c>
      <c r="E847" s="16" t="s">
        <v>1345</v>
      </c>
      <c r="F847" s="16" t="s">
        <v>1345</v>
      </c>
      <c r="G847" s="11"/>
      <c r="H847" s="12"/>
      <c r="I847" s="12"/>
      <c r="J847" s="12"/>
      <c r="K847" s="123">
        <v>0</v>
      </c>
      <c r="L847" s="124"/>
      <c r="M847" s="125"/>
      <c r="N847" t="s">
        <v>2287</v>
      </c>
    </row>
    <row r="848" spans="1:14" ht="19.5" customHeight="1">
      <c r="A848" s="8">
        <v>6</v>
      </c>
      <c r="B848" s="15">
        <v>27212245643</v>
      </c>
      <c r="C848" s="9" t="s">
        <v>2085</v>
      </c>
      <c r="D848" s="10" t="s">
        <v>2084</v>
      </c>
      <c r="E848" s="16" t="s">
        <v>1405</v>
      </c>
      <c r="F848" s="16" t="s">
        <v>1405</v>
      </c>
      <c r="G848" s="11"/>
      <c r="H848" s="12"/>
      <c r="I848" s="12"/>
      <c r="J848" s="12"/>
      <c r="K848" s="123">
        <v>0</v>
      </c>
      <c r="L848" s="124"/>
      <c r="M848" s="125"/>
      <c r="N848" t="s">
        <v>2287</v>
      </c>
    </row>
    <row r="849" spans="1:14" ht="19.5" customHeight="1">
      <c r="A849" s="8">
        <v>7</v>
      </c>
      <c r="B849" s="15">
        <v>27211220584</v>
      </c>
      <c r="C849" s="9" t="s">
        <v>1480</v>
      </c>
      <c r="D849" s="10" t="s">
        <v>2084</v>
      </c>
      <c r="E849" s="16" t="s">
        <v>1300</v>
      </c>
      <c r="F849" s="16" t="s">
        <v>1300</v>
      </c>
      <c r="G849" s="11"/>
      <c r="H849" s="12"/>
      <c r="I849" s="12"/>
      <c r="J849" s="12"/>
      <c r="K849" s="123">
        <v>0</v>
      </c>
      <c r="L849" s="124"/>
      <c r="M849" s="125"/>
      <c r="N849" t="s">
        <v>2287</v>
      </c>
    </row>
    <row r="850" spans="1:14" ht="19.5" customHeight="1">
      <c r="A850" s="8">
        <v>8</v>
      </c>
      <c r="B850" s="15">
        <v>27211232535</v>
      </c>
      <c r="C850" s="9" t="s">
        <v>1357</v>
      </c>
      <c r="D850" s="10" t="s">
        <v>2084</v>
      </c>
      <c r="E850" s="16" t="s">
        <v>1300</v>
      </c>
      <c r="F850" s="16" t="s">
        <v>1300</v>
      </c>
      <c r="G850" s="11"/>
      <c r="H850" s="12"/>
      <c r="I850" s="12"/>
      <c r="J850" s="12"/>
      <c r="K850" s="123">
        <v>0</v>
      </c>
      <c r="L850" s="124"/>
      <c r="M850" s="125"/>
      <c r="N850" t="s">
        <v>2287</v>
      </c>
    </row>
    <row r="851" spans="1:14" ht="19.5" customHeight="1">
      <c r="A851" s="8">
        <v>9</v>
      </c>
      <c r="B851" s="15">
        <v>24212216617</v>
      </c>
      <c r="C851" s="9" t="s">
        <v>1305</v>
      </c>
      <c r="D851" s="10" t="s">
        <v>2084</v>
      </c>
      <c r="E851" s="16" t="s">
        <v>2086</v>
      </c>
      <c r="F851" s="16" t="s">
        <v>2086</v>
      </c>
      <c r="G851" s="11"/>
      <c r="H851" s="12"/>
      <c r="I851" s="12"/>
      <c r="J851" s="12"/>
      <c r="K851" s="123">
        <v>0</v>
      </c>
      <c r="L851" s="124"/>
      <c r="M851" s="125"/>
      <c r="N851" t="s">
        <v>2287</v>
      </c>
    </row>
    <row r="852" spans="1:14" ht="19.5" customHeight="1">
      <c r="A852" s="8">
        <v>10</v>
      </c>
      <c r="B852" s="15">
        <v>27202201488</v>
      </c>
      <c r="C852" s="9" t="s">
        <v>2087</v>
      </c>
      <c r="D852" s="10" t="s">
        <v>2088</v>
      </c>
      <c r="E852" s="16" t="s">
        <v>1304</v>
      </c>
      <c r="F852" s="16" t="s">
        <v>1304</v>
      </c>
      <c r="G852" s="11"/>
      <c r="H852" s="12"/>
      <c r="I852" s="12"/>
      <c r="J852" s="12"/>
      <c r="K852" s="123">
        <v>0</v>
      </c>
      <c r="L852" s="124"/>
      <c r="M852" s="125"/>
      <c r="N852" t="s">
        <v>2287</v>
      </c>
    </row>
    <row r="853" spans="1:14" ht="19.5" customHeight="1">
      <c r="A853" s="8">
        <v>11</v>
      </c>
      <c r="B853" s="15">
        <v>27202241039</v>
      </c>
      <c r="C853" s="9" t="s">
        <v>2089</v>
      </c>
      <c r="D853" s="10" t="s">
        <v>2088</v>
      </c>
      <c r="E853" s="16" t="s">
        <v>1304</v>
      </c>
      <c r="F853" s="16" t="s">
        <v>1304</v>
      </c>
      <c r="G853" s="11"/>
      <c r="H853" s="12"/>
      <c r="I853" s="12"/>
      <c r="J853" s="12"/>
      <c r="K853" s="123">
        <v>0</v>
      </c>
      <c r="L853" s="124"/>
      <c r="M853" s="125"/>
      <c r="N853" t="s">
        <v>2287</v>
      </c>
    </row>
    <row r="854" spans="1:14" ht="19.5" customHeight="1">
      <c r="A854" s="8">
        <v>12</v>
      </c>
      <c r="B854" s="15">
        <v>27203339246</v>
      </c>
      <c r="C854" s="9" t="s">
        <v>1403</v>
      </c>
      <c r="D854" s="10" t="s">
        <v>2088</v>
      </c>
      <c r="E854" s="16" t="s">
        <v>1329</v>
      </c>
      <c r="F854" s="16" t="s">
        <v>1329</v>
      </c>
      <c r="G854" s="11"/>
      <c r="H854" s="12"/>
      <c r="I854" s="12"/>
      <c r="J854" s="12"/>
      <c r="K854" s="123">
        <v>0</v>
      </c>
      <c r="L854" s="124"/>
      <c r="M854" s="125"/>
      <c r="N854" t="s">
        <v>2287</v>
      </c>
    </row>
    <row r="855" spans="1:14" ht="19.5" customHeight="1">
      <c r="A855" s="8">
        <v>13</v>
      </c>
      <c r="B855" s="15">
        <v>27204343295</v>
      </c>
      <c r="C855" s="9" t="s">
        <v>1819</v>
      </c>
      <c r="D855" s="10" t="s">
        <v>2088</v>
      </c>
      <c r="E855" s="16" t="s">
        <v>1323</v>
      </c>
      <c r="F855" s="16" t="s">
        <v>1323</v>
      </c>
      <c r="G855" s="11"/>
      <c r="H855" s="12"/>
      <c r="I855" s="12"/>
      <c r="J855" s="12"/>
      <c r="K855" s="123">
        <v>0</v>
      </c>
      <c r="L855" s="124"/>
      <c r="M855" s="125"/>
      <c r="N855" t="s">
        <v>2287</v>
      </c>
    </row>
    <row r="856" spans="1:14" ht="19.5" customHeight="1">
      <c r="A856" s="8">
        <v>14</v>
      </c>
      <c r="B856" s="15">
        <v>27204300370</v>
      </c>
      <c r="C856" s="9" t="s">
        <v>2090</v>
      </c>
      <c r="D856" s="10" t="s">
        <v>2088</v>
      </c>
      <c r="E856" s="16" t="s">
        <v>1323</v>
      </c>
      <c r="F856" s="16" t="s">
        <v>1323</v>
      </c>
      <c r="G856" s="11"/>
      <c r="H856" s="12"/>
      <c r="I856" s="12"/>
      <c r="J856" s="12"/>
      <c r="K856" s="123">
        <v>0</v>
      </c>
      <c r="L856" s="124"/>
      <c r="M856" s="125"/>
      <c r="N856" t="s">
        <v>2287</v>
      </c>
    </row>
    <row r="857" spans="1:14" ht="19.5" customHeight="1">
      <c r="A857" s="8">
        <v>15</v>
      </c>
      <c r="B857" s="15">
        <v>27211301952</v>
      </c>
      <c r="C857" s="9" t="s">
        <v>1860</v>
      </c>
      <c r="D857" s="10" t="s">
        <v>2091</v>
      </c>
      <c r="E857" s="16" t="s">
        <v>1320</v>
      </c>
      <c r="F857" s="16" t="s">
        <v>1320</v>
      </c>
      <c r="G857" s="11"/>
      <c r="H857" s="12"/>
      <c r="I857" s="12"/>
      <c r="J857" s="12"/>
      <c r="K857" s="123">
        <v>0</v>
      </c>
      <c r="L857" s="124"/>
      <c r="M857" s="125"/>
      <c r="N857" t="s">
        <v>2287</v>
      </c>
    </row>
    <row r="858" spans="1:14" ht="19.5" customHeight="1">
      <c r="A858" s="8">
        <v>16</v>
      </c>
      <c r="B858" s="15">
        <v>25211603249</v>
      </c>
      <c r="C858" s="9" t="s">
        <v>1860</v>
      </c>
      <c r="D858" s="10" t="s">
        <v>2091</v>
      </c>
      <c r="E858" s="16" t="s">
        <v>1991</v>
      </c>
      <c r="F858" s="16" t="s">
        <v>1991</v>
      </c>
      <c r="G858" s="11"/>
      <c r="H858" s="12"/>
      <c r="I858" s="12"/>
      <c r="J858" s="12"/>
      <c r="K858" s="123">
        <v>0</v>
      </c>
      <c r="L858" s="124"/>
      <c r="M858" s="125"/>
      <c r="N858" t="s">
        <v>2287</v>
      </c>
    </row>
    <row r="859" spans="1:14" ht="19.5" customHeight="1">
      <c r="A859" s="8">
        <v>17</v>
      </c>
      <c r="B859" s="15">
        <v>27201241883</v>
      </c>
      <c r="C859" s="9" t="s">
        <v>2092</v>
      </c>
      <c r="D859" s="10" t="s">
        <v>2093</v>
      </c>
      <c r="E859" s="16" t="s">
        <v>1300</v>
      </c>
      <c r="F859" s="16" t="s">
        <v>1300</v>
      </c>
      <c r="G859" s="11"/>
      <c r="H859" s="12"/>
      <c r="I859" s="12"/>
      <c r="J859" s="12"/>
      <c r="K859" s="123">
        <v>0</v>
      </c>
      <c r="L859" s="124"/>
      <c r="M859" s="125"/>
      <c r="N859" t="s">
        <v>2287</v>
      </c>
    </row>
    <row r="860" spans="1:14" ht="19.5" customHeight="1">
      <c r="A860" s="8">
        <v>18</v>
      </c>
      <c r="B860" s="15">
        <v>27204702035</v>
      </c>
      <c r="C860" s="9" t="s">
        <v>2094</v>
      </c>
      <c r="D860" s="10" t="s">
        <v>2093</v>
      </c>
      <c r="E860" s="16" t="s">
        <v>1489</v>
      </c>
      <c r="F860" s="16" t="s">
        <v>1489</v>
      </c>
      <c r="G860" s="11"/>
      <c r="H860" s="12"/>
      <c r="I860" s="12"/>
      <c r="J860" s="12"/>
      <c r="K860" s="123">
        <v>0</v>
      </c>
      <c r="L860" s="124"/>
      <c r="M860" s="125"/>
      <c r="N860" t="s">
        <v>2287</v>
      </c>
    </row>
    <row r="861" spans="1:14" ht="19.5" customHeight="1">
      <c r="A861" s="8">
        <v>19</v>
      </c>
      <c r="B861" s="15">
        <v>28204602335</v>
      </c>
      <c r="C861" s="9" t="s">
        <v>2095</v>
      </c>
      <c r="D861" s="10" t="s">
        <v>2093</v>
      </c>
      <c r="E861" s="16" t="s">
        <v>2096</v>
      </c>
      <c r="F861" s="16" t="s">
        <v>2096</v>
      </c>
      <c r="G861" s="11"/>
      <c r="H861" s="12"/>
      <c r="I861" s="12"/>
      <c r="J861" s="12"/>
      <c r="K861" s="123">
        <v>0</v>
      </c>
      <c r="L861" s="124"/>
      <c r="M861" s="125"/>
      <c r="N861" t="s">
        <v>2287</v>
      </c>
    </row>
    <row r="862" spans="1:14" ht="19.5" customHeight="1">
      <c r="A862" s="8">
        <v>20</v>
      </c>
      <c r="B862" s="15">
        <v>28214350965</v>
      </c>
      <c r="C862" s="9" t="s">
        <v>2097</v>
      </c>
      <c r="D862" s="10" t="s">
        <v>2093</v>
      </c>
      <c r="E862" s="16" t="s">
        <v>1327</v>
      </c>
      <c r="F862" s="16" t="s">
        <v>1327</v>
      </c>
      <c r="G862" s="11"/>
      <c r="H862" s="12"/>
      <c r="I862" s="12"/>
      <c r="J862" s="12"/>
      <c r="K862" s="123">
        <v>0</v>
      </c>
      <c r="L862" s="124"/>
      <c r="M862" s="125"/>
      <c r="N862" t="s">
        <v>2287</v>
      </c>
    </row>
    <row r="863" spans="1:14">
      <c r="K863" s="121"/>
      <c r="L863" s="121" t="s">
        <v>2288</v>
      </c>
      <c r="M863" s="13" t="s">
        <v>2176</v>
      </c>
    </row>
    <row r="864" spans="1:14" s="1" customFormat="1" ht="14.25" customHeight="1">
      <c r="B864" s="140" t="s">
        <v>1292</v>
      </c>
      <c r="C864" s="140"/>
      <c r="D864" s="141" t="s">
        <v>1255</v>
      </c>
      <c r="E864" s="141"/>
      <c r="F864" s="141"/>
      <c r="G864" s="141"/>
      <c r="H864" s="141"/>
      <c r="I864" s="141"/>
      <c r="J864" s="141"/>
      <c r="K864" s="92" t="s">
        <v>2171</v>
      </c>
    </row>
    <row r="865" spans="1:14" s="1" customFormat="1" ht="14">
      <c r="B865" s="142" t="s">
        <v>1258</v>
      </c>
      <c r="C865" s="142"/>
      <c r="D865" s="2" t="s">
        <v>1289</v>
      </c>
      <c r="E865" s="143" t="s">
        <v>1291</v>
      </c>
      <c r="F865" s="143"/>
      <c r="G865" s="143"/>
      <c r="H865" s="143"/>
      <c r="I865" s="143"/>
      <c r="J865" s="143"/>
      <c r="K865" s="120"/>
      <c r="L865" s="4"/>
      <c r="M865" s="4"/>
    </row>
    <row r="866" spans="1:14" s="5" customFormat="1" ht="18.75" customHeight="1">
      <c r="B866" s="6" t="s">
        <v>2289</v>
      </c>
      <c r="C866" s="119"/>
      <c r="D866" s="143" t="s">
        <v>1257</v>
      </c>
      <c r="E866" s="143"/>
      <c r="F866" s="143"/>
      <c r="G866" s="143"/>
      <c r="H866" s="143"/>
      <c r="I866" s="143"/>
      <c r="J866" s="143"/>
      <c r="K866" s="3"/>
      <c r="L866" s="3"/>
      <c r="M866" s="3"/>
    </row>
    <row r="867" spans="1:14" s="5" customFormat="1" ht="18.75" customHeight="1">
      <c r="A867" s="144" t="s">
        <v>2290</v>
      </c>
      <c r="B867" s="144"/>
      <c r="C867" s="144"/>
      <c r="D867" s="144"/>
      <c r="E867" s="144"/>
      <c r="F867" s="144"/>
      <c r="G867" s="144"/>
      <c r="H867" s="144"/>
      <c r="I867" s="144"/>
      <c r="J867" s="144"/>
      <c r="K867" s="3"/>
      <c r="L867" s="3"/>
      <c r="M867" s="3"/>
    </row>
    <row r="868" spans="1:14" ht="3.75" customHeight="1"/>
    <row r="869" spans="1:14" ht="15" customHeight="1">
      <c r="A869" s="127" t="s">
        <v>0</v>
      </c>
      <c r="B869" s="126" t="s">
        <v>7</v>
      </c>
      <c r="C869" s="138" t="s">
        <v>3</v>
      </c>
      <c r="D869" s="139" t="s">
        <v>4</v>
      </c>
      <c r="E869" s="126" t="s">
        <v>13</v>
      </c>
      <c r="F869" s="126" t="s">
        <v>14</v>
      </c>
      <c r="G869" s="126" t="s">
        <v>8</v>
      </c>
      <c r="H869" s="126" t="s">
        <v>9</v>
      </c>
      <c r="I869" s="128" t="s">
        <v>6</v>
      </c>
      <c r="J869" s="128"/>
      <c r="K869" s="129" t="s">
        <v>10</v>
      </c>
      <c r="L869" s="130"/>
      <c r="M869" s="131"/>
    </row>
    <row r="870" spans="1:14" ht="27" customHeight="1">
      <c r="A870" s="127"/>
      <c r="B870" s="127"/>
      <c r="C870" s="138"/>
      <c r="D870" s="139"/>
      <c r="E870" s="127"/>
      <c r="F870" s="127"/>
      <c r="G870" s="127"/>
      <c r="H870" s="127"/>
      <c r="I870" s="7" t="s">
        <v>11</v>
      </c>
      <c r="J870" s="7" t="s">
        <v>12</v>
      </c>
      <c r="K870" s="132"/>
      <c r="L870" s="133"/>
      <c r="M870" s="134"/>
    </row>
    <row r="871" spans="1:14" ht="19.5" customHeight="1">
      <c r="A871" s="8">
        <v>1</v>
      </c>
      <c r="B871" s="15">
        <v>27202727016</v>
      </c>
      <c r="C871" s="9" t="s">
        <v>2098</v>
      </c>
      <c r="D871" s="10" t="s">
        <v>2099</v>
      </c>
      <c r="E871" s="16" t="s">
        <v>1443</v>
      </c>
      <c r="F871" s="16" t="s">
        <v>1443</v>
      </c>
      <c r="G871" s="11"/>
      <c r="H871" s="12"/>
      <c r="I871" s="12"/>
      <c r="J871" s="12"/>
      <c r="K871" s="135">
        <v>0</v>
      </c>
      <c r="L871" s="136"/>
      <c r="M871" s="137"/>
      <c r="N871" t="s">
        <v>2291</v>
      </c>
    </row>
    <row r="872" spans="1:14" ht="19.5" customHeight="1">
      <c r="A872" s="8">
        <v>2</v>
      </c>
      <c r="B872" s="15">
        <v>27213642607</v>
      </c>
      <c r="C872" s="9" t="s">
        <v>2100</v>
      </c>
      <c r="D872" s="10" t="s">
        <v>2099</v>
      </c>
      <c r="E872" s="16" t="s">
        <v>1445</v>
      </c>
      <c r="F872" s="16" t="s">
        <v>1445</v>
      </c>
      <c r="G872" s="11"/>
      <c r="H872" s="12"/>
      <c r="I872" s="12"/>
      <c r="J872" s="12"/>
      <c r="K872" s="123">
        <v>0</v>
      </c>
      <c r="L872" s="124"/>
      <c r="M872" s="125"/>
      <c r="N872" t="s">
        <v>2291</v>
      </c>
    </row>
    <row r="873" spans="1:14" ht="19.5" customHeight="1">
      <c r="A873" s="8">
        <v>3</v>
      </c>
      <c r="B873" s="15">
        <v>27213350375</v>
      </c>
      <c r="C873" s="9" t="s">
        <v>2101</v>
      </c>
      <c r="D873" s="10" t="s">
        <v>2102</v>
      </c>
      <c r="E873" s="16" t="s">
        <v>1725</v>
      </c>
      <c r="F873" s="16" t="s">
        <v>1725</v>
      </c>
      <c r="G873" s="11"/>
      <c r="H873" s="12"/>
      <c r="I873" s="12"/>
      <c r="J873" s="12"/>
      <c r="K873" s="123">
        <v>0</v>
      </c>
      <c r="L873" s="124"/>
      <c r="M873" s="125"/>
      <c r="N873" t="s">
        <v>2291</v>
      </c>
    </row>
    <row r="874" spans="1:14" ht="19.5" customHeight="1">
      <c r="A874" s="8">
        <v>4</v>
      </c>
      <c r="B874" s="15">
        <v>27211201299</v>
      </c>
      <c r="C874" s="9" t="s">
        <v>2103</v>
      </c>
      <c r="D874" s="10" t="s">
        <v>2102</v>
      </c>
      <c r="E874" s="16" t="s">
        <v>1300</v>
      </c>
      <c r="F874" s="16" t="s">
        <v>1300</v>
      </c>
      <c r="G874" s="11"/>
      <c r="H874" s="12"/>
      <c r="I874" s="12"/>
      <c r="J874" s="12"/>
      <c r="K874" s="123">
        <v>0</v>
      </c>
      <c r="L874" s="124"/>
      <c r="M874" s="125"/>
      <c r="N874" t="s">
        <v>2291</v>
      </c>
    </row>
    <row r="875" spans="1:14" ht="19.5" customHeight="1">
      <c r="A875" s="8">
        <v>5</v>
      </c>
      <c r="B875" s="15">
        <v>27207100524</v>
      </c>
      <c r="C875" s="9" t="s">
        <v>2104</v>
      </c>
      <c r="D875" s="10" t="s">
        <v>2105</v>
      </c>
      <c r="E875" s="16" t="s">
        <v>1401</v>
      </c>
      <c r="F875" s="16" t="s">
        <v>1401</v>
      </c>
      <c r="G875" s="11"/>
      <c r="H875" s="12"/>
      <c r="I875" s="12"/>
      <c r="J875" s="12"/>
      <c r="K875" s="123">
        <v>0</v>
      </c>
      <c r="L875" s="124"/>
      <c r="M875" s="125"/>
      <c r="N875" t="s">
        <v>2291</v>
      </c>
    </row>
    <row r="876" spans="1:14" ht="19.5" customHeight="1">
      <c r="A876" s="8">
        <v>6</v>
      </c>
      <c r="B876" s="15">
        <v>27203932822</v>
      </c>
      <c r="C876" s="9" t="s">
        <v>2106</v>
      </c>
      <c r="D876" s="10" t="s">
        <v>2107</v>
      </c>
      <c r="E876" s="16" t="s">
        <v>1329</v>
      </c>
      <c r="F876" s="16" t="s">
        <v>1329</v>
      </c>
      <c r="G876" s="11"/>
      <c r="H876" s="12"/>
      <c r="I876" s="12"/>
      <c r="J876" s="12"/>
      <c r="K876" s="123">
        <v>0</v>
      </c>
      <c r="L876" s="124"/>
      <c r="M876" s="125"/>
      <c r="N876" t="s">
        <v>2291</v>
      </c>
    </row>
    <row r="877" spans="1:14" ht="19.5" customHeight="1">
      <c r="A877" s="8">
        <v>7</v>
      </c>
      <c r="B877" s="15">
        <v>27211241047</v>
      </c>
      <c r="C877" s="9" t="s">
        <v>2108</v>
      </c>
      <c r="D877" s="10" t="s">
        <v>2107</v>
      </c>
      <c r="E877" s="16" t="s">
        <v>1575</v>
      </c>
      <c r="F877" s="16" t="s">
        <v>1575</v>
      </c>
      <c r="G877" s="11"/>
      <c r="H877" s="12"/>
      <c r="I877" s="12"/>
      <c r="J877" s="12"/>
      <c r="K877" s="123">
        <v>0</v>
      </c>
      <c r="L877" s="124"/>
      <c r="M877" s="125"/>
      <c r="N877" t="s">
        <v>2291</v>
      </c>
    </row>
    <row r="878" spans="1:14" ht="19.5" customHeight="1">
      <c r="A878" s="8">
        <v>8</v>
      </c>
      <c r="B878" s="15">
        <v>27213727323</v>
      </c>
      <c r="C878" s="9" t="s">
        <v>2109</v>
      </c>
      <c r="D878" s="10" t="s">
        <v>2107</v>
      </c>
      <c r="E878" s="16" t="s">
        <v>1298</v>
      </c>
      <c r="F878" s="16" t="s">
        <v>1298</v>
      </c>
      <c r="G878" s="11"/>
      <c r="H878" s="12"/>
      <c r="I878" s="12"/>
      <c r="J878" s="12"/>
      <c r="K878" s="123">
        <v>0</v>
      </c>
      <c r="L878" s="124"/>
      <c r="M878" s="125"/>
      <c r="N878" t="s">
        <v>2291</v>
      </c>
    </row>
    <row r="879" spans="1:14" ht="19.5" customHeight="1">
      <c r="A879" s="8">
        <v>9</v>
      </c>
      <c r="B879" s="15">
        <v>27211349099</v>
      </c>
      <c r="C879" s="9" t="s">
        <v>2110</v>
      </c>
      <c r="D879" s="10" t="s">
        <v>2107</v>
      </c>
      <c r="E879" s="16" t="s">
        <v>1320</v>
      </c>
      <c r="F879" s="16" t="s">
        <v>1320</v>
      </c>
      <c r="G879" s="11"/>
      <c r="H879" s="12"/>
      <c r="I879" s="12"/>
      <c r="J879" s="12"/>
      <c r="K879" s="123">
        <v>0</v>
      </c>
      <c r="L879" s="124"/>
      <c r="M879" s="125"/>
      <c r="N879" t="s">
        <v>2291</v>
      </c>
    </row>
    <row r="880" spans="1:14" ht="19.5" customHeight="1">
      <c r="A880" s="8">
        <v>10</v>
      </c>
      <c r="B880" s="15">
        <v>27211201237</v>
      </c>
      <c r="C880" s="9" t="s">
        <v>1303</v>
      </c>
      <c r="D880" s="10" t="s">
        <v>2107</v>
      </c>
      <c r="E880" s="16" t="s">
        <v>1300</v>
      </c>
      <c r="F880" s="16" t="s">
        <v>1300</v>
      </c>
      <c r="G880" s="11"/>
      <c r="H880" s="12"/>
      <c r="I880" s="12"/>
      <c r="J880" s="12"/>
      <c r="K880" s="123">
        <v>0</v>
      </c>
      <c r="L880" s="124"/>
      <c r="M880" s="125"/>
      <c r="N880" t="s">
        <v>2291</v>
      </c>
    </row>
    <row r="881" spans="1:14" ht="19.5" customHeight="1">
      <c r="A881" s="8">
        <v>11</v>
      </c>
      <c r="B881" s="15">
        <v>27212101698</v>
      </c>
      <c r="C881" s="9" t="s">
        <v>1657</v>
      </c>
      <c r="D881" s="10" t="s">
        <v>2111</v>
      </c>
      <c r="E881" s="16" t="s">
        <v>1338</v>
      </c>
      <c r="F881" s="16" t="s">
        <v>1338</v>
      </c>
      <c r="G881" s="11"/>
      <c r="H881" s="12"/>
      <c r="I881" s="12"/>
      <c r="J881" s="12"/>
      <c r="K881" s="123">
        <v>0</v>
      </c>
      <c r="L881" s="124"/>
      <c r="M881" s="125"/>
      <c r="N881" t="s">
        <v>2291</v>
      </c>
    </row>
    <row r="882" spans="1:14" ht="19.5" customHeight="1">
      <c r="A882" s="8">
        <v>12</v>
      </c>
      <c r="B882" s="15">
        <v>27202242431</v>
      </c>
      <c r="C882" s="9" t="s">
        <v>2112</v>
      </c>
      <c r="D882" s="10" t="s">
        <v>2113</v>
      </c>
      <c r="E882" s="16" t="s">
        <v>1302</v>
      </c>
      <c r="F882" s="16" t="s">
        <v>1302</v>
      </c>
      <c r="G882" s="11"/>
      <c r="H882" s="12"/>
      <c r="I882" s="12"/>
      <c r="J882" s="12"/>
      <c r="K882" s="123">
        <v>0</v>
      </c>
      <c r="L882" s="124"/>
      <c r="M882" s="125"/>
      <c r="N882" t="s">
        <v>2291</v>
      </c>
    </row>
    <row r="883" spans="1:14" ht="19.5" customHeight="1">
      <c r="A883" s="8">
        <v>13</v>
      </c>
      <c r="B883" s="15">
        <v>27212203106</v>
      </c>
      <c r="C883" s="9" t="s">
        <v>2114</v>
      </c>
      <c r="D883" s="10" t="s">
        <v>2113</v>
      </c>
      <c r="E883" s="16" t="s">
        <v>1304</v>
      </c>
      <c r="F883" s="16" t="s">
        <v>1304</v>
      </c>
      <c r="G883" s="11"/>
      <c r="H883" s="12"/>
      <c r="I883" s="12"/>
      <c r="J883" s="12"/>
      <c r="K883" s="123">
        <v>0</v>
      </c>
      <c r="L883" s="124"/>
      <c r="M883" s="125"/>
      <c r="N883" t="s">
        <v>2291</v>
      </c>
    </row>
    <row r="884" spans="1:14" ht="19.5" customHeight="1">
      <c r="A884" s="8">
        <v>14</v>
      </c>
      <c r="B884" s="15">
        <v>27214353859</v>
      </c>
      <c r="C884" s="9" t="s">
        <v>1550</v>
      </c>
      <c r="D884" s="10" t="s">
        <v>2113</v>
      </c>
      <c r="E884" s="16" t="s">
        <v>1300</v>
      </c>
      <c r="F884" s="16" t="s">
        <v>1300</v>
      </c>
      <c r="G884" s="11"/>
      <c r="H884" s="12"/>
      <c r="I884" s="12"/>
      <c r="J884" s="12"/>
      <c r="K884" s="123">
        <v>0</v>
      </c>
      <c r="L884" s="124"/>
      <c r="M884" s="125"/>
      <c r="N884" t="s">
        <v>2291</v>
      </c>
    </row>
    <row r="885" spans="1:14" ht="19.5" customHeight="1">
      <c r="A885" s="8">
        <v>15</v>
      </c>
      <c r="B885" s="15">
        <v>27211238567</v>
      </c>
      <c r="C885" s="9" t="s">
        <v>2115</v>
      </c>
      <c r="D885" s="10" t="s">
        <v>2113</v>
      </c>
      <c r="E885" s="16" t="s">
        <v>1300</v>
      </c>
      <c r="F885" s="16" t="s">
        <v>1300</v>
      </c>
      <c r="G885" s="11"/>
      <c r="H885" s="12"/>
      <c r="I885" s="12"/>
      <c r="J885" s="12"/>
      <c r="K885" s="123">
        <v>0</v>
      </c>
      <c r="L885" s="124"/>
      <c r="M885" s="125"/>
      <c r="N885" t="s">
        <v>2291</v>
      </c>
    </row>
    <row r="886" spans="1:14" ht="19.5" customHeight="1">
      <c r="A886" s="8">
        <v>16</v>
      </c>
      <c r="B886" s="15">
        <v>2221863832</v>
      </c>
      <c r="C886" s="9" t="s">
        <v>1305</v>
      </c>
      <c r="D886" s="10" t="s">
        <v>2113</v>
      </c>
      <c r="E886" s="16" t="s">
        <v>2116</v>
      </c>
      <c r="F886" s="16" t="s">
        <v>2116</v>
      </c>
      <c r="G886" s="11"/>
      <c r="H886" s="12"/>
      <c r="I886" s="12"/>
      <c r="J886" s="12"/>
      <c r="K886" s="123">
        <v>0</v>
      </c>
      <c r="L886" s="124"/>
      <c r="M886" s="125"/>
      <c r="N886" t="s">
        <v>2291</v>
      </c>
    </row>
    <row r="887" spans="1:14" ht="19.5" customHeight="1">
      <c r="A887" s="8">
        <v>17</v>
      </c>
      <c r="B887" s="15">
        <v>27211135244</v>
      </c>
      <c r="C887" s="9" t="s">
        <v>1547</v>
      </c>
      <c r="D887" s="10" t="s">
        <v>2113</v>
      </c>
      <c r="E887" s="16" t="s">
        <v>1300</v>
      </c>
      <c r="F887" s="16" t="s">
        <v>1300</v>
      </c>
      <c r="G887" s="11"/>
      <c r="H887" s="12"/>
      <c r="I887" s="12"/>
      <c r="J887" s="12"/>
      <c r="K887" s="123">
        <v>0</v>
      </c>
      <c r="L887" s="124"/>
      <c r="M887" s="125"/>
      <c r="N887" t="s">
        <v>2291</v>
      </c>
    </row>
    <row r="888" spans="1:14" ht="19.5" customHeight="1">
      <c r="A888" s="8">
        <v>18</v>
      </c>
      <c r="B888" s="15">
        <v>27211222584</v>
      </c>
      <c r="C888" s="9" t="s">
        <v>2117</v>
      </c>
      <c r="D888" s="10" t="s">
        <v>2113</v>
      </c>
      <c r="E888" s="16" t="s">
        <v>1300</v>
      </c>
      <c r="F888" s="16" t="s">
        <v>1300</v>
      </c>
      <c r="G888" s="11"/>
      <c r="H888" s="12"/>
      <c r="I888" s="12"/>
      <c r="J888" s="12"/>
      <c r="K888" s="123">
        <v>0</v>
      </c>
      <c r="L888" s="124"/>
      <c r="M888" s="125"/>
      <c r="N888" t="s">
        <v>2291</v>
      </c>
    </row>
    <row r="889" spans="1:14" ht="19.5" customHeight="1">
      <c r="A889" s="8">
        <v>19</v>
      </c>
      <c r="B889" s="15">
        <v>27211331021</v>
      </c>
      <c r="C889" s="9" t="s">
        <v>2118</v>
      </c>
      <c r="D889" s="10" t="s">
        <v>2113</v>
      </c>
      <c r="E889" s="16" t="s">
        <v>1320</v>
      </c>
      <c r="F889" s="16" t="s">
        <v>1320</v>
      </c>
      <c r="G889" s="11"/>
      <c r="H889" s="12"/>
      <c r="I889" s="12"/>
      <c r="J889" s="12"/>
      <c r="K889" s="123">
        <v>0</v>
      </c>
      <c r="L889" s="124"/>
      <c r="M889" s="125"/>
      <c r="N889" t="s">
        <v>2291</v>
      </c>
    </row>
    <row r="890" spans="1:14" ht="19.5" customHeight="1">
      <c r="A890" s="8">
        <v>20</v>
      </c>
      <c r="B890" s="15">
        <v>27211201447</v>
      </c>
      <c r="C890" s="9" t="s">
        <v>1365</v>
      </c>
      <c r="D890" s="10" t="s">
        <v>2119</v>
      </c>
      <c r="E890" s="16" t="s">
        <v>1300</v>
      </c>
      <c r="F890" s="16" t="s">
        <v>1300</v>
      </c>
      <c r="G890" s="11"/>
      <c r="H890" s="12"/>
      <c r="I890" s="12"/>
      <c r="J890" s="12"/>
      <c r="K890" s="123">
        <v>0</v>
      </c>
      <c r="L890" s="124"/>
      <c r="M890" s="125"/>
      <c r="N890" t="s">
        <v>2291</v>
      </c>
    </row>
    <row r="891" spans="1:14">
      <c r="K891" s="121"/>
      <c r="L891" s="121" t="s">
        <v>2292</v>
      </c>
      <c r="M891" s="13" t="s">
        <v>2176</v>
      </c>
    </row>
    <row r="892" spans="1:14" s="1" customFormat="1" ht="14.25" customHeight="1">
      <c r="B892" s="140" t="s">
        <v>1292</v>
      </c>
      <c r="C892" s="140"/>
      <c r="D892" s="141" t="s">
        <v>1255</v>
      </c>
      <c r="E892" s="141"/>
      <c r="F892" s="141"/>
      <c r="G892" s="141"/>
      <c r="H892" s="141"/>
      <c r="I892" s="141"/>
      <c r="J892" s="141"/>
      <c r="K892" s="92" t="s">
        <v>2141</v>
      </c>
    </row>
    <row r="893" spans="1:14" s="1" customFormat="1" ht="14">
      <c r="B893" s="142" t="s">
        <v>1258</v>
      </c>
      <c r="C893" s="142"/>
      <c r="D893" s="2" t="s">
        <v>1290</v>
      </c>
      <c r="E893" s="143" t="s">
        <v>1291</v>
      </c>
      <c r="F893" s="143"/>
      <c r="G893" s="143"/>
      <c r="H893" s="143"/>
      <c r="I893" s="143"/>
      <c r="J893" s="143"/>
      <c r="K893" s="120"/>
      <c r="L893" s="4"/>
      <c r="M893" s="4"/>
    </row>
    <row r="894" spans="1:14" s="5" customFormat="1" ht="18.75" customHeight="1">
      <c r="B894" s="6" t="s">
        <v>2293</v>
      </c>
      <c r="C894" s="119"/>
      <c r="D894" s="143" t="s">
        <v>1257</v>
      </c>
      <c r="E894" s="143"/>
      <c r="F894" s="143"/>
      <c r="G894" s="143"/>
      <c r="H894" s="143"/>
      <c r="I894" s="143"/>
      <c r="J894" s="143"/>
      <c r="K894" s="3"/>
      <c r="L894" s="3"/>
      <c r="M894" s="3"/>
    </row>
    <row r="895" spans="1:14" s="5" customFormat="1" ht="18.75" customHeight="1">
      <c r="A895" s="144" t="s">
        <v>2294</v>
      </c>
      <c r="B895" s="144"/>
      <c r="C895" s="144"/>
      <c r="D895" s="144"/>
      <c r="E895" s="144"/>
      <c r="F895" s="144"/>
      <c r="G895" s="144"/>
      <c r="H895" s="144"/>
      <c r="I895" s="144"/>
      <c r="J895" s="144"/>
      <c r="K895" s="3"/>
      <c r="L895" s="3"/>
      <c r="M895" s="3"/>
    </row>
    <row r="896" spans="1:14" ht="3.75" customHeight="1"/>
    <row r="897" spans="1:14" ht="15" customHeight="1">
      <c r="A897" s="127" t="s">
        <v>0</v>
      </c>
      <c r="B897" s="126" t="s">
        <v>7</v>
      </c>
      <c r="C897" s="138" t="s">
        <v>3</v>
      </c>
      <c r="D897" s="139" t="s">
        <v>4</v>
      </c>
      <c r="E897" s="126" t="s">
        <v>13</v>
      </c>
      <c r="F897" s="126" t="s">
        <v>14</v>
      </c>
      <c r="G897" s="126" t="s">
        <v>8</v>
      </c>
      <c r="H897" s="126" t="s">
        <v>9</v>
      </c>
      <c r="I897" s="128" t="s">
        <v>6</v>
      </c>
      <c r="J897" s="128"/>
      <c r="K897" s="129" t="s">
        <v>10</v>
      </c>
      <c r="L897" s="130"/>
      <c r="M897" s="131"/>
    </row>
    <row r="898" spans="1:14" ht="27" customHeight="1">
      <c r="A898" s="127"/>
      <c r="B898" s="127"/>
      <c r="C898" s="138"/>
      <c r="D898" s="139"/>
      <c r="E898" s="127"/>
      <c r="F898" s="127"/>
      <c r="G898" s="127"/>
      <c r="H898" s="127"/>
      <c r="I898" s="7" t="s">
        <v>11</v>
      </c>
      <c r="J898" s="7" t="s">
        <v>12</v>
      </c>
      <c r="K898" s="132"/>
      <c r="L898" s="133"/>
      <c r="M898" s="134"/>
    </row>
    <row r="899" spans="1:14" ht="19.5" customHeight="1">
      <c r="A899" s="8">
        <v>1</v>
      </c>
      <c r="B899" s="15">
        <v>27202242134</v>
      </c>
      <c r="C899" s="9" t="s">
        <v>2120</v>
      </c>
      <c r="D899" s="10" t="s">
        <v>2121</v>
      </c>
      <c r="E899" s="16" t="s">
        <v>1323</v>
      </c>
      <c r="F899" s="16" t="s">
        <v>1323</v>
      </c>
      <c r="G899" s="11"/>
      <c r="H899" s="12"/>
      <c r="I899" s="12"/>
      <c r="J899" s="12"/>
      <c r="K899" s="135">
        <v>0</v>
      </c>
      <c r="L899" s="136"/>
      <c r="M899" s="137"/>
      <c r="N899" t="s">
        <v>2295</v>
      </c>
    </row>
    <row r="900" spans="1:14" ht="19.5" customHeight="1">
      <c r="A900" s="8">
        <v>2</v>
      </c>
      <c r="B900" s="15">
        <v>27202929368</v>
      </c>
      <c r="C900" s="9" t="s">
        <v>2122</v>
      </c>
      <c r="D900" s="10" t="s">
        <v>2123</v>
      </c>
      <c r="E900" s="16" t="s">
        <v>1751</v>
      </c>
      <c r="F900" s="16" t="s">
        <v>1751</v>
      </c>
      <c r="G900" s="11"/>
      <c r="H900" s="12"/>
      <c r="I900" s="12"/>
      <c r="J900" s="12"/>
      <c r="K900" s="123">
        <v>0</v>
      </c>
      <c r="L900" s="124"/>
      <c r="M900" s="125"/>
      <c r="N900" t="s">
        <v>2295</v>
      </c>
    </row>
    <row r="901" spans="1:14" ht="19.5" customHeight="1">
      <c r="A901" s="8">
        <v>3</v>
      </c>
      <c r="B901" s="15">
        <v>27204340273</v>
      </c>
      <c r="C901" s="9" t="s">
        <v>1693</v>
      </c>
      <c r="D901" s="10" t="s">
        <v>2123</v>
      </c>
      <c r="E901" s="16" t="s">
        <v>1323</v>
      </c>
      <c r="F901" s="16" t="s">
        <v>1323</v>
      </c>
      <c r="G901" s="11"/>
      <c r="H901" s="12"/>
      <c r="I901" s="12"/>
      <c r="J901" s="12"/>
      <c r="K901" s="123">
        <v>0</v>
      </c>
      <c r="L901" s="124"/>
      <c r="M901" s="125"/>
      <c r="N901" t="s">
        <v>2295</v>
      </c>
    </row>
    <row r="902" spans="1:14" ht="19.5" customHeight="1">
      <c r="A902" s="8">
        <v>4</v>
      </c>
      <c r="B902" s="15">
        <v>27207235060</v>
      </c>
      <c r="C902" s="9" t="s">
        <v>2098</v>
      </c>
      <c r="D902" s="10" t="s">
        <v>2123</v>
      </c>
      <c r="E902" s="16" t="s">
        <v>1363</v>
      </c>
      <c r="F902" s="16" t="s">
        <v>1363</v>
      </c>
      <c r="G902" s="11"/>
      <c r="H902" s="12"/>
      <c r="I902" s="12"/>
      <c r="J902" s="12"/>
      <c r="K902" s="123">
        <v>0</v>
      </c>
      <c r="L902" s="124"/>
      <c r="M902" s="125"/>
      <c r="N902" t="s">
        <v>2295</v>
      </c>
    </row>
    <row r="903" spans="1:14" ht="19.5" customHeight="1">
      <c r="A903" s="8">
        <v>5</v>
      </c>
      <c r="B903" s="15">
        <v>27202900697</v>
      </c>
      <c r="C903" s="9" t="s">
        <v>2124</v>
      </c>
      <c r="D903" s="10" t="s">
        <v>2123</v>
      </c>
      <c r="E903" s="16" t="s">
        <v>1751</v>
      </c>
      <c r="F903" s="16" t="s">
        <v>1751</v>
      </c>
      <c r="G903" s="11"/>
      <c r="H903" s="12"/>
      <c r="I903" s="12"/>
      <c r="J903" s="12"/>
      <c r="K903" s="123">
        <v>0</v>
      </c>
      <c r="L903" s="124"/>
      <c r="M903" s="125"/>
      <c r="N903" t="s">
        <v>2295</v>
      </c>
    </row>
    <row r="904" spans="1:14" ht="19.5" customHeight="1">
      <c r="A904" s="8">
        <v>6</v>
      </c>
      <c r="B904" s="15">
        <v>27202100778</v>
      </c>
      <c r="C904" s="9" t="s">
        <v>2125</v>
      </c>
      <c r="D904" s="10" t="s">
        <v>2123</v>
      </c>
      <c r="E904" s="16" t="s">
        <v>1329</v>
      </c>
      <c r="F904" s="16" t="s">
        <v>1329</v>
      </c>
      <c r="G904" s="11"/>
      <c r="H904" s="12"/>
      <c r="I904" s="12"/>
      <c r="J904" s="12"/>
      <c r="K904" s="123">
        <v>0</v>
      </c>
      <c r="L904" s="124"/>
      <c r="M904" s="125"/>
      <c r="N904" t="s">
        <v>2295</v>
      </c>
    </row>
    <row r="905" spans="1:14" ht="19.5" customHeight="1">
      <c r="A905" s="8">
        <v>7</v>
      </c>
      <c r="B905" s="15">
        <v>25207101322</v>
      </c>
      <c r="C905" s="9" t="s">
        <v>2126</v>
      </c>
      <c r="D905" s="10" t="s">
        <v>2127</v>
      </c>
      <c r="E905" s="16" t="s">
        <v>1340</v>
      </c>
      <c r="F905" s="16" t="s">
        <v>1340</v>
      </c>
      <c r="G905" s="11"/>
      <c r="H905" s="12"/>
      <c r="I905" s="12"/>
      <c r="J905" s="12"/>
      <c r="K905" s="123">
        <v>0</v>
      </c>
      <c r="L905" s="124"/>
      <c r="M905" s="125"/>
      <c r="N905" t="s">
        <v>2295</v>
      </c>
    </row>
    <row r="906" spans="1:14" ht="19.5" customHeight="1">
      <c r="A906" s="8">
        <v>8</v>
      </c>
      <c r="B906" s="15">
        <v>27211248535</v>
      </c>
      <c r="C906" s="9" t="s">
        <v>1373</v>
      </c>
      <c r="D906" s="10" t="s">
        <v>2127</v>
      </c>
      <c r="E906" s="16" t="s">
        <v>2007</v>
      </c>
      <c r="F906" s="16" t="s">
        <v>2007</v>
      </c>
      <c r="G906" s="11"/>
      <c r="H906" s="12"/>
      <c r="I906" s="12"/>
      <c r="J906" s="12"/>
      <c r="K906" s="123">
        <v>0</v>
      </c>
      <c r="L906" s="124"/>
      <c r="M906" s="125"/>
      <c r="N906" t="s">
        <v>2295</v>
      </c>
    </row>
    <row r="907" spans="1:14" ht="19.5" customHeight="1">
      <c r="A907" s="8">
        <v>9</v>
      </c>
      <c r="B907" s="15">
        <v>26214131366</v>
      </c>
      <c r="C907" s="9" t="s">
        <v>1879</v>
      </c>
      <c r="D907" s="10" t="s">
        <v>2127</v>
      </c>
      <c r="E907" s="16" t="s">
        <v>1372</v>
      </c>
      <c r="F907" s="16" t="s">
        <v>1372</v>
      </c>
      <c r="G907" s="11"/>
      <c r="H907" s="12"/>
      <c r="I907" s="12"/>
      <c r="J907" s="12"/>
      <c r="K907" s="123">
        <v>0</v>
      </c>
      <c r="L907" s="124"/>
      <c r="M907" s="125"/>
      <c r="N907" t="s">
        <v>2295</v>
      </c>
    </row>
    <row r="908" spans="1:14" ht="19.5" customHeight="1">
      <c r="A908" s="8">
        <v>10</v>
      </c>
      <c r="B908" s="15">
        <v>27202439583</v>
      </c>
      <c r="C908" s="9" t="s">
        <v>1731</v>
      </c>
      <c r="D908" s="10" t="s">
        <v>2128</v>
      </c>
      <c r="E908" s="16" t="s">
        <v>1549</v>
      </c>
      <c r="F908" s="16" t="s">
        <v>1549</v>
      </c>
      <c r="G908" s="11"/>
      <c r="H908" s="12"/>
      <c r="I908" s="12"/>
      <c r="J908" s="12"/>
      <c r="K908" s="123">
        <v>0</v>
      </c>
      <c r="L908" s="124"/>
      <c r="M908" s="125"/>
      <c r="N908" t="s">
        <v>2295</v>
      </c>
    </row>
    <row r="909" spans="1:14" ht="19.5" customHeight="1">
      <c r="A909" s="8">
        <v>11</v>
      </c>
      <c r="B909" s="15">
        <v>27204748112</v>
      </c>
      <c r="C909" s="9" t="s">
        <v>2129</v>
      </c>
      <c r="D909" s="10" t="s">
        <v>2128</v>
      </c>
      <c r="E909" s="16" t="s">
        <v>1489</v>
      </c>
      <c r="F909" s="16" t="s">
        <v>1489</v>
      </c>
      <c r="G909" s="11"/>
      <c r="H909" s="12"/>
      <c r="I909" s="12"/>
      <c r="J909" s="12"/>
      <c r="K909" s="123">
        <v>0</v>
      </c>
      <c r="L909" s="124"/>
      <c r="M909" s="125"/>
      <c r="N909" t="s">
        <v>2295</v>
      </c>
    </row>
    <row r="910" spans="1:14" ht="19.5" customHeight="1">
      <c r="A910" s="8">
        <v>12</v>
      </c>
      <c r="B910" s="15">
        <v>27208039116</v>
      </c>
      <c r="C910" s="9" t="s">
        <v>1895</v>
      </c>
      <c r="D910" s="10" t="s">
        <v>2128</v>
      </c>
      <c r="E910" s="16" t="s">
        <v>1388</v>
      </c>
      <c r="F910" s="16" t="s">
        <v>1388</v>
      </c>
      <c r="G910" s="11"/>
      <c r="H910" s="12"/>
      <c r="I910" s="12"/>
      <c r="J910" s="12"/>
      <c r="K910" s="123">
        <v>0</v>
      </c>
      <c r="L910" s="124"/>
      <c r="M910" s="125"/>
      <c r="N910" t="s">
        <v>2295</v>
      </c>
    </row>
    <row r="911" spans="1:14" ht="19.5" customHeight="1">
      <c r="A911" s="8">
        <v>13</v>
      </c>
      <c r="B911" s="15">
        <v>27204301175</v>
      </c>
      <c r="C911" s="9" t="s">
        <v>2130</v>
      </c>
      <c r="D911" s="10" t="s">
        <v>2131</v>
      </c>
      <c r="E911" s="16" t="s">
        <v>1323</v>
      </c>
      <c r="F911" s="16" t="s">
        <v>1323</v>
      </c>
      <c r="G911" s="11"/>
      <c r="H911" s="12"/>
      <c r="I911" s="12"/>
      <c r="J911" s="12"/>
      <c r="K911" s="123">
        <v>0</v>
      </c>
      <c r="L911" s="124"/>
      <c r="M911" s="125"/>
      <c r="N911" t="s">
        <v>2295</v>
      </c>
    </row>
    <row r="912" spans="1:14" ht="19.5" customHeight="1">
      <c r="A912" s="8">
        <v>14</v>
      </c>
      <c r="B912" s="15">
        <v>27207128224</v>
      </c>
      <c r="C912" s="9" t="s">
        <v>2132</v>
      </c>
      <c r="D912" s="10" t="s">
        <v>2131</v>
      </c>
      <c r="E912" s="16" t="s">
        <v>1469</v>
      </c>
      <c r="F912" s="16" t="s">
        <v>1469</v>
      </c>
      <c r="G912" s="11"/>
      <c r="H912" s="12"/>
      <c r="I912" s="12"/>
      <c r="J912" s="12"/>
      <c r="K912" s="123">
        <v>0</v>
      </c>
      <c r="L912" s="124"/>
      <c r="M912" s="125"/>
      <c r="N912" t="s">
        <v>2295</v>
      </c>
    </row>
    <row r="913" spans="1:14" ht="19.5" customHeight="1">
      <c r="A913" s="8">
        <v>15</v>
      </c>
      <c r="B913" s="15">
        <v>27212135421</v>
      </c>
      <c r="C913" s="9" t="s">
        <v>2133</v>
      </c>
      <c r="D913" s="10" t="s">
        <v>2131</v>
      </c>
      <c r="E913" s="16" t="s">
        <v>1338</v>
      </c>
      <c r="F913" s="16" t="s">
        <v>1338</v>
      </c>
      <c r="G913" s="11"/>
      <c r="H913" s="12"/>
      <c r="I913" s="12"/>
      <c r="J913" s="12"/>
      <c r="K913" s="123">
        <v>0</v>
      </c>
      <c r="L913" s="124"/>
      <c r="M913" s="125"/>
      <c r="N913" t="s">
        <v>2295</v>
      </c>
    </row>
    <row r="914" spans="1:14" ht="19.5" customHeight="1">
      <c r="A914" s="8">
        <v>16</v>
      </c>
      <c r="B914" s="15">
        <v>27203749888</v>
      </c>
      <c r="C914" s="9" t="s">
        <v>2134</v>
      </c>
      <c r="D914" s="10" t="s">
        <v>2135</v>
      </c>
      <c r="E914" s="16" t="s">
        <v>1298</v>
      </c>
      <c r="F914" s="16" t="s">
        <v>1298</v>
      </c>
      <c r="G914" s="11"/>
      <c r="H914" s="12"/>
      <c r="I914" s="12"/>
      <c r="J914" s="12"/>
      <c r="K914" s="123">
        <v>0</v>
      </c>
      <c r="L914" s="124"/>
      <c r="M914" s="125"/>
      <c r="N914" t="s">
        <v>2295</v>
      </c>
    </row>
    <row r="915" spans="1:14" ht="19.5" customHeight="1">
      <c r="A915" s="8">
        <v>17</v>
      </c>
      <c r="B915" s="15">
        <v>27208725067</v>
      </c>
      <c r="C915" s="9" t="s">
        <v>2136</v>
      </c>
      <c r="D915" s="10" t="s">
        <v>2137</v>
      </c>
      <c r="E915" s="16" t="s">
        <v>1332</v>
      </c>
      <c r="F915" s="16" t="s">
        <v>1332</v>
      </c>
      <c r="G915" s="11"/>
      <c r="H915" s="12"/>
      <c r="I915" s="12"/>
      <c r="J915" s="12"/>
      <c r="K915" s="123">
        <v>0</v>
      </c>
      <c r="L915" s="124"/>
      <c r="M915" s="125"/>
      <c r="N915" t="s">
        <v>2295</v>
      </c>
    </row>
    <row r="916" spans="1:14" ht="19.5" customHeight="1">
      <c r="A916" s="8">
        <v>18</v>
      </c>
      <c r="B916" s="15">
        <v>27212239541</v>
      </c>
      <c r="C916" s="9" t="s">
        <v>2138</v>
      </c>
      <c r="D916" s="10" t="s">
        <v>2137</v>
      </c>
      <c r="E916" s="16" t="s">
        <v>1331</v>
      </c>
      <c r="F916" s="16" t="s">
        <v>1331</v>
      </c>
      <c r="G916" s="11"/>
      <c r="H916" s="12"/>
      <c r="I916" s="12"/>
      <c r="J916" s="12"/>
      <c r="K916" s="123">
        <v>0</v>
      </c>
      <c r="L916" s="124"/>
      <c r="M916" s="125"/>
      <c r="N916" t="s">
        <v>2295</v>
      </c>
    </row>
    <row r="917" spans="1:14" ht="19.5" customHeight="1">
      <c r="A917" s="8">
        <v>19</v>
      </c>
      <c r="B917" s="15">
        <v>26204200672</v>
      </c>
      <c r="C917" s="9" t="s">
        <v>2136</v>
      </c>
      <c r="D917" s="10" t="s">
        <v>2137</v>
      </c>
      <c r="E917" s="16" t="s">
        <v>2139</v>
      </c>
      <c r="F917" s="16" t="s">
        <v>2139</v>
      </c>
      <c r="G917" s="11"/>
      <c r="H917" s="12"/>
      <c r="I917" s="12"/>
      <c r="J917" s="12"/>
      <c r="K917" s="123">
        <v>0</v>
      </c>
      <c r="L917" s="124"/>
      <c r="M917" s="125"/>
      <c r="N917" t="s">
        <v>2295</v>
      </c>
    </row>
    <row r="918" spans="1:14" ht="19.5" customHeight="1">
      <c r="A918" s="8">
        <v>20</v>
      </c>
      <c r="B918" s="15">
        <v>27202401145</v>
      </c>
      <c r="C918" s="9" t="s">
        <v>2140</v>
      </c>
      <c r="D918" s="10" t="s">
        <v>2137</v>
      </c>
      <c r="E918" s="16" t="s">
        <v>1822</v>
      </c>
      <c r="F918" s="16" t="s">
        <v>1822</v>
      </c>
      <c r="G918" s="11"/>
      <c r="H918" s="12"/>
      <c r="I918" s="12"/>
      <c r="J918" s="12"/>
      <c r="K918" s="123">
        <v>0</v>
      </c>
      <c r="L918" s="124"/>
      <c r="M918" s="125"/>
      <c r="N918" t="s">
        <v>2295</v>
      </c>
    </row>
    <row r="919" spans="1:14">
      <c r="K919" s="121"/>
      <c r="L919" s="121" t="s">
        <v>2296</v>
      </c>
      <c r="M919" s="13" t="s">
        <v>2176</v>
      </c>
    </row>
  </sheetData>
  <mergeCells count="1167">
    <mergeCell ref="B3:C3"/>
    <mergeCell ref="D3:J3"/>
    <mergeCell ref="B4:C4"/>
    <mergeCell ref="E4:J4"/>
    <mergeCell ref="D5:J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K30:M30"/>
    <mergeCell ref="K31:M31"/>
    <mergeCell ref="K32:M32"/>
    <mergeCell ref="B34:C34"/>
    <mergeCell ref="D34:J34"/>
    <mergeCell ref="B35:C35"/>
    <mergeCell ref="E35:J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45:M45"/>
    <mergeCell ref="K46:M46"/>
    <mergeCell ref="K47:M47"/>
    <mergeCell ref="K48:M48"/>
    <mergeCell ref="K49:M49"/>
    <mergeCell ref="K50:M50"/>
    <mergeCell ref="I39:J39"/>
    <mergeCell ref="K39:M40"/>
    <mergeCell ref="K41:M41"/>
    <mergeCell ref="K42:M42"/>
    <mergeCell ref="K43:M43"/>
    <mergeCell ref="K44:M44"/>
    <mergeCell ref="D36:J36"/>
    <mergeCell ref="A37:J37"/>
    <mergeCell ref="A39:A40"/>
    <mergeCell ref="B39:B40"/>
    <mergeCell ref="C39:C40"/>
    <mergeCell ref="D39:D40"/>
    <mergeCell ref="E39:E40"/>
    <mergeCell ref="F39:F40"/>
    <mergeCell ref="G39:G40"/>
    <mergeCell ref="H39:H40"/>
    <mergeCell ref="B63:C63"/>
    <mergeCell ref="E63:J63"/>
    <mergeCell ref="D64:J64"/>
    <mergeCell ref="A65:J65"/>
    <mergeCell ref="A67:A68"/>
    <mergeCell ref="B67:B68"/>
    <mergeCell ref="C67:C68"/>
    <mergeCell ref="D67:D68"/>
    <mergeCell ref="E67:E68"/>
    <mergeCell ref="F67:F68"/>
    <mergeCell ref="K57:M57"/>
    <mergeCell ref="K58:M58"/>
    <mergeCell ref="K59:M59"/>
    <mergeCell ref="K60:M60"/>
    <mergeCell ref="B62:C62"/>
    <mergeCell ref="D62:J62"/>
    <mergeCell ref="K51:M51"/>
    <mergeCell ref="K52:M52"/>
    <mergeCell ref="K53:M53"/>
    <mergeCell ref="K54:M54"/>
    <mergeCell ref="K55:M55"/>
    <mergeCell ref="K56:M56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G67:G68"/>
    <mergeCell ref="H67:H68"/>
    <mergeCell ref="I67:J67"/>
    <mergeCell ref="K67:M68"/>
    <mergeCell ref="K69:M69"/>
    <mergeCell ref="K70:M70"/>
    <mergeCell ref="A95:A96"/>
    <mergeCell ref="B95:B96"/>
    <mergeCell ref="C95:C96"/>
    <mergeCell ref="D95:D96"/>
    <mergeCell ref="E95:E96"/>
    <mergeCell ref="F95:F96"/>
    <mergeCell ref="B90:C90"/>
    <mergeCell ref="D90:J90"/>
    <mergeCell ref="B91:C91"/>
    <mergeCell ref="E91:J91"/>
    <mergeCell ref="D92:J92"/>
    <mergeCell ref="A93:J93"/>
    <mergeCell ref="K83:M83"/>
    <mergeCell ref="K84:M84"/>
    <mergeCell ref="K85:M85"/>
    <mergeCell ref="K86:M86"/>
    <mergeCell ref="K87:M87"/>
    <mergeCell ref="K88:M88"/>
    <mergeCell ref="K105:M105"/>
    <mergeCell ref="K106:M106"/>
    <mergeCell ref="K107:M107"/>
    <mergeCell ref="K108:M108"/>
    <mergeCell ref="K109:M109"/>
    <mergeCell ref="K110:M110"/>
    <mergeCell ref="K99:M99"/>
    <mergeCell ref="K100:M100"/>
    <mergeCell ref="K101:M101"/>
    <mergeCell ref="K102:M102"/>
    <mergeCell ref="K103:M103"/>
    <mergeCell ref="K104:M104"/>
    <mergeCell ref="G95:G96"/>
    <mergeCell ref="H95:H96"/>
    <mergeCell ref="I95:J95"/>
    <mergeCell ref="K95:M96"/>
    <mergeCell ref="K97:M97"/>
    <mergeCell ref="K98:M98"/>
    <mergeCell ref="A123:A124"/>
    <mergeCell ref="B123:B124"/>
    <mergeCell ref="C123:C124"/>
    <mergeCell ref="D123:D124"/>
    <mergeCell ref="E123:E124"/>
    <mergeCell ref="F123:F124"/>
    <mergeCell ref="B118:C118"/>
    <mergeCell ref="D118:J118"/>
    <mergeCell ref="B119:C119"/>
    <mergeCell ref="E119:J119"/>
    <mergeCell ref="D120:J120"/>
    <mergeCell ref="A121:J121"/>
    <mergeCell ref="K111:M111"/>
    <mergeCell ref="K112:M112"/>
    <mergeCell ref="K113:M113"/>
    <mergeCell ref="K114:M114"/>
    <mergeCell ref="K115:M115"/>
    <mergeCell ref="K116:M116"/>
    <mergeCell ref="K133:M133"/>
    <mergeCell ref="K134:M134"/>
    <mergeCell ref="K135:M135"/>
    <mergeCell ref="K136:M136"/>
    <mergeCell ref="K137:M137"/>
    <mergeCell ref="K138:M138"/>
    <mergeCell ref="K127:M127"/>
    <mergeCell ref="K128:M128"/>
    <mergeCell ref="K129:M129"/>
    <mergeCell ref="K130:M130"/>
    <mergeCell ref="K131:M131"/>
    <mergeCell ref="K132:M132"/>
    <mergeCell ref="G123:G124"/>
    <mergeCell ref="H123:H124"/>
    <mergeCell ref="I123:J123"/>
    <mergeCell ref="K123:M124"/>
    <mergeCell ref="K125:M125"/>
    <mergeCell ref="K126:M126"/>
    <mergeCell ref="B152:C152"/>
    <mergeCell ref="D152:J152"/>
    <mergeCell ref="B153:C153"/>
    <mergeCell ref="E153:J153"/>
    <mergeCell ref="D154:J154"/>
    <mergeCell ref="A155:J155"/>
    <mergeCell ref="K145:M145"/>
    <mergeCell ref="K146:M146"/>
    <mergeCell ref="K147:M147"/>
    <mergeCell ref="K148:M148"/>
    <mergeCell ref="K149:M149"/>
    <mergeCell ref="K150:M150"/>
    <mergeCell ref="K139:M139"/>
    <mergeCell ref="K140:M140"/>
    <mergeCell ref="K141:M141"/>
    <mergeCell ref="K142:M142"/>
    <mergeCell ref="K143:M143"/>
    <mergeCell ref="K144:M144"/>
    <mergeCell ref="K161:M161"/>
    <mergeCell ref="K162:M162"/>
    <mergeCell ref="K163:M163"/>
    <mergeCell ref="K164:M164"/>
    <mergeCell ref="K165:M165"/>
    <mergeCell ref="K166:M166"/>
    <mergeCell ref="G157:G158"/>
    <mergeCell ref="H157:H158"/>
    <mergeCell ref="I157:J157"/>
    <mergeCell ref="K157:M158"/>
    <mergeCell ref="K159:M159"/>
    <mergeCell ref="K160:M160"/>
    <mergeCell ref="A157:A158"/>
    <mergeCell ref="B157:B158"/>
    <mergeCell ref="C157:C158"/>
    <mergeCell ref="D157:D158"/>
    <mergeCell ref="E157:E158"/>
    <mergeCell ref="F157:F158"/>
    <mergeCell ref="B180:C180"/>
    <mergeCell ref="D180:J180"/>
    <mergeCell ref="B181:C181"/>
    <mergeCell ref="E181:J181"/>
    <mergeCell ref="D182:J182"/>
    <mergeCell ref="A183:J183"/>
    <mergeCell ref="K173:M173"/>
    <mergeCell ref="K174:M174"/>
    <mergeCell ref="K175:M175"/>
    <mergeCell ref="K176:M176"/>
    <mergeCell ref="K177:M177"/>
    <mergeCell ref="K178:M178"/>
    <mergeCell ref="K167:M167"/>
    <mergeCell ref="K168:M168"/>
    <mergeCell ref="K169:M169"/>
    <mergeCell ref="K170:M170"/>
    <mergeCell ref="K171:M171"/>
    <mergeCell ref="K172:M172"/>
    <mergeCell ref="K189:M189"/>
    <mergeCell ref="K190:M190"/>
    <mergeCell ref="K191:M191"/>
    <mergeCell ref="K192:M192"/>
    <mergeCell ref="K193:M193"/>
    <mergeCell ref="K194:M194"/>
    <mergeCell ref="G185:G186"/>
    <mergeCell ref="H185:H186"/>
    <mergeCell ref="I185:J185"/>
    <mergeCell ref="K185:M186"/>
    <mergeCell ref="K187:M187"/>
    <mergeCell ref="K188:M188"/>
    <mergeCell ref="A185:A186"/>
    <mergeCell ref="B185:B186"/>
    <mergeCell ref="C185:C186"/>
    <mergeCell ref="D185:D186"/>
    <mergeCell ref="E185:E186"/>
    <mergeCell ref="F185:F186"/>
    <mergeCell ref="B208:C208"/>
    <mergeCell ref="D208:J208"/>
    <mergeCell ref="B209:C209"/>
    <mergeCell ref="E209:J209"/>
    <mergeCell ref="D210:J210"/>
    <mergeCell ref="A211:J211"/>
    <mergeCell ref="K201:M201"/>
    <mergeCell ref="K202:M202"/>
    <mergeCell ref="K203:M203"/>
    <mergeCell ref="K204:M204"/>
    <mergeCell ref="K205:M205"/>
    <mergeCell ref="K206:M206"/>
    <mergeCell ref="K195:M195"/>
    <mergeCell ref="K196:M196"/>
    <mergeCell ref="K197:M197"/>
    <mergeCell ref="K198:M198"/>
    <mergeCell ref="K199:M199"/>
    <mergeCell ref="K200:M200"/>
    <mergeCell ref="K217:M217"/>
    <mergeCell ref="K218:M218"/>
    <mergeCell ref="K219:M219"/>
    <mergeCell ref="K220:M220"/>
    <mergeCell ref="K221:M221"/>
    <mergeCell ref="K222:M222"/>
    <mergeCell ref="G213:G214"/>
    <mergeCell ref="H213:H214"/>
    <mergeCell ref="I213:J213"/>
    <mergeCell ref="K213:M214"/>
    <mergeCell ref="K215:M215"/>
    <mergeCell ref="K216:M216"/>
    <mergeCell ref="A213:A214"/>
    <mergeCell ref="B213:B214"/>
    <mergeCell ref="C213:C214"/>
    <mergeCell ref="D213:D214"/>
    <mergeCell ref="E213:E214"/>
    <mergeCell ref="F213:F214"/>
    <mergeCell ref="B236:C236"/>
    <mergeCell ref="D236:J236"/>
    <mergeCell ref="B237:C237"/>
    <mergeCell ref="E237:J237"/>
    <mergeCell ref="D238:J238"/>
    <mergeCell ref="A239:J239"/>
    <mergeCell ref="K229:M229"/>
    <mergeCell ref="K230:M230"/>
    <mergeCell ref="K231:M231"/>
    <mergeCell ref="K232:M232"/>
    <mergeCell ref="K233:M233"/>
    <mergeCell ref="K234:M234"/>
    <mergeCell ref="K223:M223"/>
    <mergeCell ref="K224:M224"/>
    <mergeCell ref="K225:M225"/>
    <mergeCell ref="K226:M226"/>
    <mergeCell ref="K227:M227"/>
    <mergeCell ref="K228:M228"/>
    <mergeCell ref="K245:M245"/>
    <mergeCell ref="K246:M246"/>
    <mergeCell ref="K247:M247"/>
    <mergeCell ref="K248:M248"/>
    <mergeCell ref="K249:M249"/>
    <mergeCell ref="K250:M250"/>
    <mergeCell ref="G241:G242"/>
    <mergeCell ref="H241:H242"/>
    <mergeCell ref="I241:J241"/>
    <mergeCell ref="K241:M242"/>
    <mergeCell ref="K243:M243"/>
    <mergeCell ref="K244:M244"/>
    <mergeCell ref="A241:A242"/>
    <mergeCell ref="B241:B242"/>
    <mergeCell ref="C241:C242"/>
    <mergeCell ref="D241:D242"/>
    <mergeCell ref="E241:E242"/>
    <mergeCell ref="F241:F242"/>
    <mergeCell ref="K263:M263"/>
    <mergeCell ref="K264:M264"/>
    <mergeCell ref="K265:M265"/>
    <mergeCell ref="K266:M266"/>
    <mergeCell ref="B268:C268"/>
    <mergeCell ref="D268:J268"/>
    <mergeCell ref="K257:M257"/>
    <mergeCell ref="K258:M258"/>
    <mergeCell ref="K259:M259"/>
    <mergeCell ref="K260:M260"/>
    <mergeCell ref="K261:M261"/>
    <mergeCell ref="K262:M262"/>
    <mergeCell ref="K251:M251"/>
    <mergeCell ref="K252:M252"/>
    <mergeCell ref="K253:M253"/>
    <mergeCell ref="K254:M254"/>
    <mergeCell ref="K255:M255"/>
    <mergeCell ref="K256:M256"/>
    <mergeCell ref="K277:M277"/>
    <mergeCell ref="K278:M278"/>
    <mergeCell ref="K279:M279"/>
    <mergeCell ref="K280:M280"/>
    <mergeCell ref="K281:M281"/>
    <mergeCell ref="K282:M282"/>
    <mergeCell ref="G273:G274"/>
    <mergeCell ref="H273:H274"/>
    <mergeCell ref="I273:J273"/>
    <mergeCell ref="K273:M274"/>
    <mergeCell ref="K275:M275"/>
    <mergeCell ref="K276:M276"/>
    <mergeCell ref="B269:C269"/>
    <mergeCell ref="E269:J269"/>
    <mergeCell ref="D270:J270"/>
    <mergeCell ref="A271:J271"/>
    <mergeCell ref="A273:A274"/>
    <mergeCell ref="B273:B274"/>
    <mergeCell ref="C273:C274"/>
    <mergeCell ref="D273:D274"/>
    <mergeCell ref="E273:E274"/>
    <mergeCell ref="F273:F274"/>
    <mergeCell ref="B296:C296"/>
    <mergeCell ref="D296:J296"/>
    <mergeCell ref="B297:C297"/>
    <mergeCell ref="E297:J297"/>
    <mergeCell ref="D298:J298"/>
    <mergeCell ref="A299:J299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K305:M305"/>
    <mergeCell ref="K306:M306"/>
    <mergeCell ref="K307:M307"/>
    <mergeCell ref="K308:M308"/>
    <mergeCell ref="K309:M309"/>
    <mergeCell ref="K310:M310"/>
    <mergeCell ref="G301:G302"/>
    <mergeCell ref="H301:H302"/>
    <mergeCell ref="I301:J301"/>
    <mergeCell ref="K301:M302"/>
    <mergeCell ref="K303:M303"/>
    <mergeCell ref="K304:M304"/>
    <mergeCell ref="A301:A302"/>
    <mergeCell ref="B301:B302"/>
    <mergeCell ref="C301:C302"/>
    <mergeCell ref="D301:D302"/>
    <mergeCell ref="E301:E302"/>
    <mergeCell ref="F301:F302"/>
    <mergeCell ref="B324:C324"/>
    <mergeCell ref="D324:J324"/>
    <mergeCell ref="B325:C325"/>
    <mergeCell ref="E325:J325"/>
    <mergeCell ref="D326:J326"/>
    <mergeCell ref="A327:J327"/>
    <mergeCell ref="K317:M317"/>
    <mergeCell ref="K318:M318"/>
    <mergeCell ref="K319:M319"/>
    <mergeCell ref="K320:M320"/>
    <mergeCell ref="K321:M321"/>
    <mergeCell ref="K322:M322"/>
    <mergeCell ref="K311:M311"/>
    <mergeCell ref="K312:M312"/>
    <mergeCell ref="K313:M313"/>
    <mergeCell ref="K314:M314"/>
    <mergeCell ref="K315:M315"/>
    <mergeCell ref="K316:M316"/>
    <mergeCell ref="K333:M333"/>
    <mergeCell ref="K334:M334"/>
    <mergeCell ref="K335:M335"/>
    <mergeCell ref="K336:M336"/>
    <mergeCell ref="K337:M337"/>
    <mergeCell ref="K338:M338"/>
    <mergeCell ref="G329:G330"/>
    <mergeCell ref="H329:H330"/>
    <mergeCell ref="I329:J329"/>
    <mergeCell ref="K329:M330"/>
    <mergeCell ref="K331:M331"/>
    <mergeCell ref="K332:M332"/>
    <mergeCell ref="A329:A330"/>
    <mergeCell ref="B329:B330"/>
    <mergeCell ref="C329:C330"/>
    <mergeCell ref="D329:D330"/>
    <mergeCell ref="E329:E330"/>
    <mergeCell ref="F329:F330"/>
    <mergeCell ref="B352:C352"/>
    <mergeCell ref="D352:J352"/>
    <mergeCell ref="B353:C353"/>
    <mergeCell ref="E353:J353"/>
    <mergeCell ref="D354:J354"/>
    <mergeCell ref="A355:J355"/>
    <mergeCell ref="K345:M345"/>
    <mergeCell ref="K346:M346"/>
    <mergeCell ref="K347:M347"/>
    <mergeCell ref="K348:M348"/>
    <mergeCell ref="K349:M349"/>
    <mergeCell ref="K350:M350"/>
    <mergeCell ref="K339:M339"/>
    <mergeCell ref="K340:M340"/>
    <mergeCell ref="K341:M341"/>
    <mergeCell ref="K342:M342"/>
    <mergeCell ref="K343:M343"/>
    <mergeCell ref="K344:M344"/>
    <mergeCell ref="K361:M361"/>
    <mergeCell ref="K362:M362"/>
    <mergeCell ref="K363:M363"/>
    <mergeCell ref="K364:M364"/>
    <mergeCell ref="K365:M365"/>
    <mergeCell ref="K366:M366"/>
    <mergeCell ref="G357:G358"/>
    <mergeCell ref="H357:H358"/>
    <mergeCell ref="I357:J357"/>
    <mergeCell ref="K357:M358"/>
    <mergeCell ref="K359:M359"/>
    <mergeCell ref="K360:M360"/>
    <mergeCell ref="A357:A358"/>
    <mergeCell ref="B357:B358"/>
    <mergeCell ref="C357:C358"/>
    <mergeCell ref="D357:D358"/>
    <mergeCell ref="E357:E358"/>
    <mergeCell ref="F357:F358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K367:M367"/>
    <mergeCell ref="K368:M368"/>
    <mergeCell ref="K369:M369"/>
    <mergeCell ref="K370:M370"/>
    <mergeCell ref="K371:M371"/>
    <mergeCell ref="K372:M372"/>
    <mergeCell ref="G391:G392"/>
    <mergeCell ref="H391:H392"/>
    <mergeCell ref="I391:J391"/>
    <mergeCell ref="K391:M392"/>
    <mergeCell ref="K393:M393"/>
    <mergeCell ref="K394:M394"/>
    <mergeCell ref="A391:A392"/>
    <mergeCell ref="B391:B392"/>
    <mergeCell ref="C391:C392"/>
    <mergeCell ref="D391:D392"/>
    <mergeCell ref="E391:E392"/>
    <mergeCell ref="F391:F392"/>
    <mergeCell ref="B386:C386"/>
    <mergeCell ref="D386:J386"/>
    <mergeCell ref="B387:C387"/>
    <mergeCell ref="E387:J387"/>
    <mergeCell ref="D388:J388"/>
    <mergeCell ref="A389:J389"/>
    <mergeCell ref="K407:M407"/>
    <mergeCell ref="K408:M408"/>
    <mergeCell ref="K409:M409"/>
    <mergeCell ref="K410:M410"/>
    <mergeCell ref="K411:M411"/>
    <mergeCell ref="K412:M412"/>
    <mergeCell ref="K401:M401"/>
    <mergeCell ref="K402:M402"/>
    <mergeCell ref="K403:M403"/>
    <mergeCell ref="K404:M404"/>
    <mergeCell ref="K405:M405"/>
    <mergeCell ref="K406:M406"/>
    <mergeCell ref="K395:M395"/>
    <mergeCell ref="K396:M396"/>
    <mergeCell ref="K397:M397"/>
    <mergeCell ref="K398:M398"/>
    <mergeCell ref="K399:M399"/>
    <mergeCell ref="K400:M400"/>
    <mergeCell ref="G424:G425"/>
    <mergeCell ref="H424:H425"/>
    <mergeCell ref="I424:J424"/>
    <mergeCell ref="K424:M425"/>
    <mergeCell ref="K426:M426"/>
    <mergeCell ref="K427:M427"/>
    <mergeCell ref="B420:C420"/>
    <mergeCell ref="E420:J420"/>
    <mergeCell ref="D421:J421"/>
    <mergeCell ref="A422:J422"/>
    <mergeCell ref="A424:A425"/>
    <mergeCell ref="B424:B425"/>
    <mergeCell ref="C424:C425"/>
    <mergeCell ref="D424:D425"/>
    <mergeCell ref="E424:E425"/>
    <mergeCell ref="F424:F425"/>
    <mergeCell ref="K413:M413"/>
    <mergeCell ref="K414:M414"/>
    <mergeCell ref="K415:M415"/>
    <mergeCell ref="K416:M416"/>
    <mergeCell ref="K417:M417"/>
    <mergeCell ref="B419:C419"/>
    <mergeCell ref="D419:J419"/>
    <mergeCell ref="K440:M440"/>
    <mergeCell ref="K441:M441"/>
    <mergeCell ref="K442:M442"/>
    <mergeCell ref="K443:M443"/>
    <mergeCell ref="K444:M444"/>
    <mergeCell ref="K445:M445"/>
    <mergeCell ref="K434:M434"/>
    <mergeCell ref="K435:M435"/>
    <mergeCell ref="K436:M436"/>
    <mergeCell ref="K437:M437"/>
    <mergeCell ref="K438:M438"/>
    <mergeCell ref="K439:M439"/>
    <mergeCell ref="K428:M428"/>
    <mergeCell ref="K429:M429"/>
    <mergeCell ref="K430:M430"/>
    <mergeCell ref="K431:M431"/>
    <mergeCell ref="K432:M432"/>
    <mergeCell ref="K433:M433"/>
    <mergeCell ref="G452:G453"/>
    <mergeCell ref="H452:H453"/>
    <mergeCell ref="I452:J452"/>
    <mergeCell ref="K452:M453"/>
    <mergeCell ref="K454:M454"/>
    <mergeCell ref="K455:M455"/>
    <mergeCell ref="A452:A453"/>
    <mergeCell ref="B452:B453"/>
    <mergeCell ref="C452:C453"/>
    <mergeCell ref="D452:D453"/>
    <mergeCell ref="E452:E453"/>
    <mergeCell ref="F452:F453"/>
    <mergeCell ref="B447:C447"/>
    <mergeCell ref="D447:J447"/>
    <mergeCell ref="B448:C448"/>
    <mergeCell ref="E448:J448"/>
    <mergeCell ref="D449:J449"/>
    <mergeCell ref="A450:J450"/>
    <mergeCell ref="K468:M468"/>
    <mergeCell ref="K469:M469"/>
    <mergeCell ref="K470:M470"/>
    <mergeCell ref="K471:M471"/>
    <mergeCell ref="K472:M472"/>
    <mergeCell ref="K473:M473"/>
    <mergeCell ref="K462:M462"/>
    <mergeCell ref="K463:M463"/>
    <mergeCell ref="K464:M464"/>
    <mergeCell ref="K465:M465"/>
    <mergeCell ref="K466:M466"/>
    <mergeCell ref="K467:M467"/>
    <mergeCell ref="K456:M456"/>
    <mergeCell ref="K457:M457"/>
    <mergeCell ref="K458:M458"/>
    <mergeCell ref="K459:M459"/>
    <mergeCell ref="K460:M460"/>
    <mergeCell ref="K461:M461"/>
    <mergeCell ref="G480:G481"/>
    <mergeCell ref="H480:H481"/>
    <mergeCell ref="I480:J480"/>
    <mergeCell ref="K480:M481"/>
    <mergeCell ref="K482:M482"/>
    <mergeCell ref="K483:M483"/>
    <mergeCell ref="A480:A481"/>
    <mergeCell ref="B480:B481"/>
    <mergeCell ref="C480:C481"/>
    <mergeCell ref="D480:D481"/>
    <mergeCell ref="E480:E481"/>
    <mergeCell ref="F480:F481"/>
    <mergeCell ref="B475:C475"/>
    <mergeCell ref="D475:J475"/>
    <mergeCell ref="B476:C476"/>
    <mergeCell ref="E476:J476"/>
    <mergeCell ref="D477:J477"/>
    <mergeCell ref="A478:J478"/>
    <mergeCell ref="K496:M496"/>
    <mergeCell ref="K497:M497"/>
    <mergeCell ref="K498:M498"/>
    <mergeCell ref="K499:M499"/>
    <mergeCell ref="K500:M500"/>
    <mergeCell ref="K501:M501"/>
    <mergeCell ref="K490:M490"/>
    <mergeCell ref="K491:M491"/>
    <mergeCell ref="K492:M492"/>
    <mergeCell ref="K493:M493"/>
    <mergeCell ref="K494:M494"/>
    <mergeCell ref="K495:M495"/>
    <mergeCell ref="K484:M484"/>
    <mergeCell ref="K485:M485"/>
    <mergeCell ref="K486:M486"/>
    <mergeCell ref="K487:M487"/>
    <mergeCell ref="K488:M488"/>
    <mergeCell ref="K489:M489"/>
    <mergeCell ref="G508:G509"/>
    <mergeCell ref="H508:H509"/>
    <mergeCell ref="I508:J508"/>
    <mergeCell ref="K508:M509"/>
    <mergeCell ref="K510:M510"/>
    <mergeCell ref="K511:M511"/>
    <mergeCell ref="A508:A509"/>
    <mergeCell ref="B508:B509"/>
    <mergeCell ref="C508:C509"/>
    <mergeCell ref="D508:D509"/>
    <mergeCell ref="E508:E509"/>
    <mergeCell ref="F508:F509"/>
    <mergeCell ref="B503:C503"/>
    <mergeCell ref="D503:J503"/>
    <mergeCell ref="B504:C504"/>
    <mergeCell ref="E504:J504"/>
    <mergeCell ref="D505:J505"/>
    <mergeCell ref="A506:J506"/>
    <mergeCell ref="K524:M524"/>
    <mergeCell ref="K525:M525"/>
    <mergeCell ref="K526:M526"/>
    <mergeCell ref="K527:M527"/>
    <mergeCell ref="K528:M528"/>
    <mergeCell ref="K529:M529"/>
    <mergeCell ref="K518:M518"/>
    <mergeCell ref="K519:M519"/>
    <mergeCell ref="K520:M520"/>
    <mergeCell ref="K521:M521"/>
    <mergeCell ref="K522:M522"/>
    <mergeCell ref="K523:M523"/>
    <mergeCell ref="K512:M512"/>
    <mergeCell ref="K513:M513"/>
    <mergeCell ref="K514:M514"/>
    <mergeCell ref="K515:M515"/>
    <mergeCell ref="K516:M516"/>
    <mergeCell ref="K517:M517"/>
    <mergeCell ref="G541:G542"/>
    <mergeCell ref="H541:H542"/>
    <mergeCell ref="I541:J541"/>
    <mergeCell ref="K541:M542"/>
    <mergeCell ref="K543:M543"/>
    <mergeCell ref="K544:M544"/>
    <mergeCell ref="B537:C537"/>
    <mergeCell ref="E537:J537"/>
    <mergeCell ref="D538:J538"/>
    <mergeCell ref="A539:J539"/>
    <mergeCell ref="A541:A542"/>
    <mergeCell ref="B541:B542"/>
    <mergeCell ref="C541:C542"/>
    <mergeCell ref="D541:D542"/>
    <mergeCell ref="E541:E542"/>
    <mergeCell ref="F541:F542"/>
    <mergeCell ref="K530:M530"/>
    <mergeCell ref="K531:M531"/>
    <mergeCell ref="K532:M532"/>
    <mergeCell ref="K533:M533"/>
    <mergeCell ref="K534:M534"/>
    <mergeCell ref="B536:C536"/>
    <mergeCell ref="D536:J536"/>
    <mergeCell ref="K557:M557"/>
    <mergeCell ref="K558:M558"/>
    <mergeCell ref="K559:M559"/>
    <mergeCell ref="K560:M560"/>
    <mergeCell ref="K561:M561"/>
    <mergeCell ref="K562:M562"/>
    <mergeCell ref="K551:M551"/>
    <mergeCell ref="K552:M552"/>
    <mergeCell ref="K553:M553"/>
    <mergeCell ref="K554:M554"/>
    <mergeCell ref="K555:M555"/>
    <mergeCell ref="K556:M556"/>
    <mergeCell ref="K545:M545"/>
    <mergeCell ref="K546:M546"/>
    <mergeCell ref="K547:M547"/>
    <mergeCell ref="K548:M548"/>
    <mergeCell ref="K549:M549"/>
    <mergeCell ref="K550:M550"/>
    <mergeCell ref="G573:G574"/>
    <mergeCell ref="H573:H574"/>
    <mergeCell ref="I573:J573"/>
    <mergeCell ref="K573:M574"/>
    <mergeCell ref="K575:M575"/>
    <mergeCell ref="K576:M576"/>
    <mergeCell ref="B569:C569"/>
    <mergeCell ref="E569:J569"/>
    <mergeCell ref="D570:J570"/>
    <mergeCell ref="A571:J571"/>
    <mergeCell ref="A573:A574"/>
    <mergeCell ref="B573:B574"/>
    <mergeCell ref="C573:C574"/>
    <mergeCell ref="D573:D574"/>
    <mergeCell ref="E573:E574"/>
    <mergeCell ref="F573:F574"/>
    <mergeCell ref="K563:M563"/>
    <mergeCell ref="K564:M564"/>
    <mergeCell ref="K565:M565"/>
    <mergeCell ref="K566:M566"/>
    <mergeCell ref="B568:C568"/>
    <mergeCell ref="D568:J568"/>
    <mergeCell ref="K589:M589"/>
    <mergeCell ref="K590:M590"/>
    <mergeCell ref="K591:M591"/>
    <mergeCell ref="K592:M592"/>
    <mergeCell ref="K593:M593"/>
    <mergeCell ref="K594:M594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G601:G602"/>
    <mergeCell ref="H601:H602"/>
    <mergeCell ref="I601:J601"/>
    <mergeCell ref="K601:M602"/>
    <mergeCell ref="K603:M603"/>
    <mergeCell ref="K604:M604"/>
    <mergeCell ref="A601:A602"/>
    <mergeCell ref="B601:B602"/>
    <mergeCell ref="C601:C602"/>
    <mergeCell ref="D601:D602"/>
    <mergeCell ref="E601:E602"/>
    <mergeCell ref="F601:F602"/>
    <mergeCell ref="B596:C596"/>
    <mergeCell ref="D596:J596"/>
    <mergeCell ref="B597:C597"/>
    <mergeCell ref="E597:J597"/>
    <mergeCell ref="D598:J598"/>
    <mergeCell ref="A599:J599"/>
    <mergeCell ref="K617:M617"/>
    <mergeCell ref="K618:M618"/>
    <mergeCell ref="K619:M619"/>
    <mergeCell ref="K620:M620"/>
    <mergeCell ref="K621:M621"/>
    <mergeCell ref="K622:M622"/>
    <mergeCell ref="K611:M611"/>
    <mergeCell ref="K612:M612"/>
    <mergeCell ref="K613:M613"/>
    <mergeCell ref="K614:M614"/>
    <mergeCell ref="K615:M615"/>
    <mergeCell ref="K616:M616"/>
    <mergeCell ref="K605:M605"/>
    <mergeCell ref="K606:M606"/>
    <mergeCell ref="K607:M607"/>
    <mergeCell ref="K608:M608"/>
    <mergeCell ref="K609:M609"/>
    <mergeCell ref="K610:M610"/>
    <mergeCell ref="G629:G630"/>
    <mergeCell ref="H629:H630"/>
    <mergeCell ref="I629:J629"/>
    <mergeCell ref="K629:M630"/>
    <mergeCell ref="K631:M631"/>
    <mergeCell ref="K632:M632"/>
    <mergeCell ref="A629:A630"/>
    <mergeCell ref="B629:B630"/>
    <mergeCell ref="C629:C630"/>
    <mergeCell ref="D629:D630"/>
    <mergeCell ref="E629:E630"/>
    <mergeCell ref="F629:F630"/>
    <mergeCell ref="B624:C624"/>
    <mergeCell ref="D624:J624"/>
    <mergeCell ref="B625:C625"/>
    <mergeCell ref="E625:J625"/>
    <mergeCell ref="D626:J626"/>
    <mergeCell ref="A627:J627"/>
    <mergeCell ref="K645:M645"/>
    <mergeCell ref="K646:M646"/>
    <mergeCell ref="K647:M647"/>
    <mergeCell ref="K648:M648"/>
    <mergeCell ref="K649:M649"/>
    <mergeCell ref="K650:M650"/>
    <mergeCell ref="K639:M639"/>
    <mergeCell ref="K640:M640"/>
    <mergeCell ref="K641:M641"/>
    <mergeCell ref="K642:M642"/>
    <mergeCell ref="K643:M643"/>
    <mergeCell ref="K644:M644"/>
    <mergeCell ref="K633:M633"/>
    <mergeCell ref="K634:M634"/>
    <mergeCell ref="K635:M635"/>
    <mergeCell ref="K636:M636"/>
    <mergeCell ref="K637:M637"/>
    <mergeCell ref="K638:M638"/>
    <mergeCell ref="G657:G658"/>
    <mergeCell ref="H657:H658"/>
    <mergeCell ref="I657:J657"/>
    <mergeCell ref="K657:M658"/>
    <mergeCell ref="K659:M659"/>
    <mergeCell ref="K660:M660"/>
    <mergeCell ref="A657:A658"/>
    <mergeCell ref="B657:B658"/>
    <mergeCell ref="C657:C658"/>
    <mergeCell ref="D657:D658"/>
    <mergeCell ref="E657:E658"/>
    <mergeCell ref="F657:F658"/>
    <mergeCell ref="B652:C652"/>
    <mergeCell ref="D652:J652"/>
    <mergeCell ref="B653:C653"/>
    <mergeCell ref="E653:J653"/>
    <mergeCell ref="D654:J654"/>
    <mergeCell ref="A655:J655"/>
    <mergeCell ref="K673:M673"/>
    <mergeCell ref="K674:M674"/>
    <mergeCell ref="K675:M675"/>
    <mergeCell ref="K676:M676"/>
    <mergeCell ref="K677:M677"/>
    <mergeCell ref="K678:M678"/>
    <mergeCell ref="K667:M667"/>
    <mergeCell ref="K668:M668"/>
    <mergeCell ref="K669:M669"/>
    <mergeCell ref="K670:M670"/>
    <mergeCell ref="K671:M671"/>
    <mergeCell ref="K672:M672"/>
    <mergeCell ref="K661:M661"/>
    <mergeCell ref="K662:M662"/>
    <mergeCell ref="K663:M663"/>
    <mergeCell ref="K664:M664"/>
    <mergeCell ref="K665:M665"/>
    <mergeCell ref="K666:M666"/>
    <mergeCell ref="A691:A692"/>
    <mergeCell ref="B691:B692"/>
    <mergeCell ref="C691:C692"/>
    <mergeCell ref="D691:D692"/>
    <mergeCell ref="E691:E692"/>
    <mergeCell ref="F691:F692"/>
    <mergeCell ref="B686:C686"/>
    <mergeCell ref="D686:J686"/>
    <mergeCell ref="B687:C687"/>
    <mergeCell ref="E687:J687"/>
    <mergeCell ref="D688:J688"/>
    <mergeCell ref="A689:J689"/>
    <mergeCell ref="K679:M679"/>
    <mergeCell ref="K680:M680"/>
    <mergeCell ref="K681:M681"/>
    <mergeCell ref="K682:M682"/>
    <mergeCell ref="K683:M683"/>
    <mergeCell ref="K684:M684"/>
    <mergeCell ref="K701:M701"/>
    <mergeCell ref="K702:M702"/>
    <mergeCell ref="K703:M703"/>
    <mergeCell ref="K704:M704"/>
    <mergeCell ref="K705:M705"/>
    <mergeCell ref="K706:M706"/>
    <mergeCell ref="K695:M695"/>
    <mergeCell ref="K696:M696"/>
    <mergeCell ref="K697:M697"/>
    <mergeCell ref="K698:M698"/>
    <mergeCell ref="K699:M699"/>
    <mergeCell ref="K700:M700"/>
    <mergeCell ref="G691:G692"/>
    <mergeCell ref="H691:H692"/>
    <mergeCell ref="I691:J691"/>
    <mergeCell ref="K691:M692"/>
    <mergeCell ref="K693:M693"/>
    <mergeCell ref="K694:M694"/>
    <mergeCell ref="B720:C720"/>
    <mergeCell ref="D720:J720"/>
    <mergeCell ref="B721:C721"/>
    <mergeCell ref="E721:J721"/>
    <mergeCell ref="D722:J722"/>
    <mergeCell ref="A723:J723"/>
    <mergeCell ref="K713:M713"/>
    <mergeCell ref="K714:M714"/>
    <mergeCell ref="K715:M715"/>
    <mergeCell ref="K716:M716"/>
    <mergeCell ref="K717:M717"/>
    <mergeCell ref="K718:M718"/>
    <mergeCell ref="K707:M707"/>
    <mergeCell ref="K708:M708"/>
    <mergeCell ref="K709:M709"/>
    <mergeCell ref="K710:M710"/>
    <mergeCell ref="K711:M711"/>
    <mergeCell ref="K712:M712"/>
    <mergeCell ref="K729:M729"/>
    <mergeCell ref="K730:M730"/>
    <mergeCell ref="K731:M731"/>
    <mergeCell ref="K732:M732"/>
    <mergeCell ref="K733:M733"/>
    <mergeCell ref="K734:M734"/>
    <mergeCell ref="G725:G726"/>
    <mergeCell ref="H725:H726"/>
    <mergeCell ref="I725:J725"/>
    <mergeCell ref="K725:M726"/>
    <mergeCell ref="K727:M727"/>
    <mergeCell ref="K728:M728"/>
    <mergeCell ref="A725:A726"/>
    <mergeCell ref="B725:B726"/>
    <mergeCell ref="C725:C726"/>
    <mergeCell ref="D725:D726"/>
    <mergeCell ref="E725:E726"/>
    <mergeCell ref="F725:F726"/>
    <mergeCell ref="B748:C748"/>
    <mergeCell ref="D748:J748"/>
    <mergeCell ref="B749:C749"/>
    <mergeCell ref="E749:J749"/>
    <mergeCell ref="D750:J750"/>
    <mergeCell ref="A751:J751"/>
    <mergeCell ref="K741:M741"/>
    <mergeCell ref="K742:M742"/>
    <mergeCell ref="K743:M743"/>
    <mergeCell ref="K744:M744"/>
    <mergeCell ref="K745:M745"/>
    <mergeCell ref="K746:M746"/>
    <mergeCell ref="K735:M735"/>
    <mergeCell ref="K736:M736"/>
    <mergeCell ref="K737:M737"/>
    <mergeCell ref="K738:M738"/>
    <mergeCell ref="K739:M739"/>
    <mergeCell ref="K740:M740"/>
    <mergeCell ref="K757:M757"/>
    <mergeCell ref="K758:M758"/>
    <mergeCell ref="K759:M759"/>
    <mergeCell ref="K760:M760"/>
    <mergeCell ref="K761:M761"/>
    <mergeCell ref="K762:M762"/>
    <mergeCell ref="G753:G754"/>
    <mergeCell ref="H753:H754"/>
    <mergeCell ref="I753:J753"/>
    <mergeCell ref="K753:M754"/>
    <mergeCell ref="K755:M755"/>
    <mergeCell ref="K756:M756"/>
    <mergeCell ref="A753:A754"/>
    <mergeCell ref="B753:B754"/>
    <mergeCell ref="C753:C754"/>
    <mergeCell ref="D753:D754"/>
    <mergeCell ref="E753:E754"/>
    <mergeCell ref="F753:F754"/>
    <mergeCell ref="B776:C776"/>
    <mergeCell ref="D776:J776"/>
    <mergeCell ref="B777:C777"/>
    <mergeCell ref="E777:J777"/>
    <mergeCell ref="D778:J778"/>
    <mergeCell ref="A779:J779"/>
    <mergeCell ref="K769:M769"/>
    <mergeCell ref="K770:M770"/>
    <mergeCell ref="K771:M771"/>
    <mergeCell ref="K772:M772"/>
    <mergeCell ref="K773:M773"/>
    <mergeCell ref="K774:M774"/>
    <mergeCell ref="K763:M763"/>
    <mergeCell ref="K764:M764"/>
    <mergeCell ref="K765:M765"/>
    <mergeCell ref="K766:M766"/>
    <mergeCell ref="K767:M767"/>
    <mergeCell ref="K768:M768"/>
    <mergeCell ref="K785:M785"/>
    <mergeCell ref="K786:M786"/>
    <mergeCell ref="K787:M787"/>
    <mergeCell ref="K788:M788"/>
    <mergeCell ref="K789:M789"/>
    <mergeCell ref="K790:M790"/>
    <mergeCell ref="G781:G782"/>
    <mergeCell ref="H781:H782"/>
    <mergeCell ref="I781:J781"/>
    <mergeCell ref="K781:M782"/>
    <mergeCell ref="K783:M783"/>
    <mergeCell ref="K784:M784"/>
    <mergeCell ref="A781:A782"/>
    <mergeCell ref="B781:B782"/>
    <mergeCell ref="C781:C782"/>
    <mergeCell ref="D781:D782"/>
    <mergeCell ref="E781:E782"/>
    <mergeCell ref="F781:F782"/>
    <mergeCell ref="B804:C804"/>
    <mergeCell ref="D804:J804"/>
    <mergeCell ref="B805:C805"/>
    <mergeCell ref="E805:J805"/>
    <mergeCell ref="D806:J806"/>
    <mergeCell ref="A807:J807"/>
    <mergeCell ref="K797:M797"/>
    <mergeCell ref="K798:M798"/>
    <mergeCell ref="K799:M799"/>
    <mergeCell ref="K800:M800"/>
    <mergeCell ref="K801:M801"/>
    <mergeCell ref="K802:M802"/>
    <mergeCell ref="K791:M791"/>
    <mergeCell ref="K792:M792"/>
    <mergeCell ref="K793:M793"/>
    <mergeCell ref="K794:M794"/>
    <mergeCell ref="K795:M795"/>
    <mergeCell ref="K796:M796"/>
    <mergeCell ref="K813:M813"/>
    <mergeCell ref="K814:M814"/>
    <mergeCell ref="K815:M815"/>
    <mergeCell ref="K816:M816"/>
    <mergeCell ref="K817:M817"/>
    <mergeCell ref="K818:M818"/>
    <mergeCell ref="G809:G810"/>
    <mergeCell ref="H809:H810"/>
    <mergeCell ref="I809:J809"/>
    <mergeCell ref="K809:M810"/>
    <mergeCell ref="K811:M811"/>
    <mergeCell ref="K812:M812"/>
    <mergeCell ref="A809:A810"/>
    <mergeCell ref="B809:B810"/>
    <mergeCell ref="C809:C810"/>
    <mergeCell ref="D809:D810"/>
    <mergeCell ref="E809:E810"/>
    <mergeCell ref="F809:F810"/>
    <mergeCell ref="K831:M831"/>
    <mergeCell ref="K832:M832"/>
    <mergeCell ref="K833:M833"/>
    <mergeCell ref="K834:M834"/>
    <mergeCell ref="B836:C836"/>
    <mergeCell ref="D836:J836"/>
    <mergeCell ref="K825:M825"/>
    <mergeCell ref="K826:M826"/>
    <mergeCell ref="K827:M827"/>
    <mergeCell ref="K828:M828"/>
    <mergeCell ref="K829:M829"/>
    <mergeCell ref="K830:M830"/>
    <mergeCell ref="K819:M819"/>
    <mergeCell ref="K820:M820"/>
    <mergeCell ref="K821:M821"/>
    <mergeCell ref="K822:M822"/>
    <mergeCell ref="K823:M823"/>
    <mergeCell ref="K824:M824"/>
    <mergeCell ref="K845:M845"/>
    <mergeCell ref="K846:M846"/>
    <mergeCell ref="K847:M847"/>
    <mergeCell ref="K848:M848"/>
    <mergeCell ref="K849:M849"/>
    <mergeCell ref="K850:M850"/>
    <mergeCell ref="G841:G842"/>
    <mergeCell ref="H841:H842"/>
    <mergeCell ref="I841:J841"/>
    <mergeCell ref="K841:M842"/>
    <mergeCell ref="K843:M843"/>
    <mergeCell ref="K844:M844"/>
    <mergeCell ref="B837:C837"/>
    <mergeCell ref="E837:J837"/>
    <mergeCell ref="D838:J838"/>
    <mergeCell ref="A839:J839"/>
    <mergeCell ref="A841:A842"/>
    <mergeCell ref="B841:B842"/>
    <mergeCell ref="C841:C842"/>
    <mergeCell ref="D841:D842"/>
    <mergeCell ref="E841:E842"/>
    <mergeCell ref="F841:F842"/>
    <mergeCell ref="B864:C864"/>
    <mergeCell ref="D864:J864"/>
    <mergeCell ref="B865:C865"/>
    <mergeCell ref="E865:J865"/>
    <mergeCell ref="D866:J866"/>
    <mergeCell ref="A867:J867"/>
    <mergeCell ref="K857:M857"/>
    <mergeCell ref="K858:M858"/>
    <mergeCell ref="K859:M859"/>
    <mergeCell ref="K860:M860"/>
    <mergeCell ref="K861:M861"/>
    <mergeCell ref="K862:M862"/>
    <mergeCell ref="K851:M851"/>
    <mergeCell ref="K852:M852"/>
    <mergeCell ref="K853:M853"/>
    <mergeCell ref="K854:M854"/>
    <mergeCell ref="K855:M855"/>
    <mergeCell ref="K856:M856"/>
    <mergeCell ref="K873:M873"/>
    <mergeCell ref="K874:M874"/>
    <mergeCell ref="K875:M875"/>
    <mergeCell ref="K876:M876"/>
    <mergeCell ref="K877:M877"/>
    <mergeCell ref="K878:M878"/>
    <mergeCell ref="G869:G870"/>
    <mergeCell ref="H869:H870"/>
    <mergeCell ref="I869:J869"/>
    <mergeCell ref="K869:M870"/>
    <mergeCell ref="K871:M871"/>
    <mergeCell ref="K872:M872"/>
    <mergeCell ref="A869:A870"/>
    <mergeCell ref="B869:B870"/>
    <mergeCell ref="C869:C870"/>
    <mergeCell ref="D869:D870"/>
    <mergeCell ref="E869:E870"/>
    <mergeCell ref="F869:F870"/>
    <mergeCell ref="B892:C892"/>
    <mergeCell ref="D892:J892"/>
    <mergeCell ref="B893:C893"/>
    <mergeCell ref="E893:J893"/>
    <mergeCell ref="D894:J894"/>
    <mergeCell ref="A895:J895"/>
    <mergeCell ref="K885:M885"/>
    <mergeCell ref="K886:M886"/>
    <mergeCell ref="K887:M887"/>
    <mergeCell ref="K888:M888"/>
    <mergeCell ref="K889:M889"/>
    <mergeCell ref="K890:M890"/>
    <mergeCell ref="K879:M879"/>
    <mergeCell ref="K880:M880"/>
    <mergeCell ref="K881:M881"/>
    <mergeCell ref="K882:M882"/>
    <mergeCell ref="K883:M883"/>
    <mergeCell ref="K884:M884"/>
    <mergeCell ref="A1:K1"/>
    <mergeCell ref="A2:K2"/>
    <mergeCell ref="K913:M913"/>
    <mergeCell ref="K914:M914"/>
    <mergeCell ref="K915:M915"/>
    <mergeCell ref="K916:M916"/>
    <mergeCell ref="K917:M917"/>
    <mergeCell ref="K918:M918"/>
    <mergeCell ref="K907:M907"/>
    <mergeCell ref="K908:M908"/>
    <mergeCell ref="K909:M909"/>
    <mergeCell ref="K910:M910"/>
    <mergeCell ref="K911:M911"/>
    <mergeCell ref="K912:M912"/>
    <mergeCell ref="K901:M901"/>
    <mergeCell ref="K902:M902"/>
    <mergeCell ref="K903:M903"/>
    <mergeCell ref="K904:M904"/>
    <mergeCell ref="K905:M905"/>
    <mergeCell ref="K906:M906"/>
    <mergeCell ref="G897:G898"/>
    <mergeCell ref="H897:H898"/>
    <mergeCell ref="I897:J897"/>
    <mergeCell ref="K897:M898"/>
    <mergeCell ref="K899:M899"/>
    <mergeCell ref="K900:M900"/>
    <mergeCell ref="A897:A898"/>
    <mergeCell ref="B897:B898"/>
    <mergeCell ref="C897:C898"/>
    <mergeCell ref="D897:D898"/>
    <mergeCell ref="E897:E898"/>
    <mergeCell ref="F897:F898"/>
  </mergeCells>
  <conditionalFormatting sqref="F8:F32">
    <cfRule type="cellIs" dxfId="68" priority="93" stopIfTrue="1" operator="equal">
      <formula>0</formula>
    </cfRule>
  </conditionalFormatting>
  <conditionalFormatting sqref="F39:F60">
    <cfRule type="cellIs" dxfId="67" priority="90" stopIfTrue="1" operator="equal">
      <formula>0</formula>
    </cfRule>
  </conditionalFormatting>
  <conditionalFormatting sqref="F67:F88">
    <cfRule type="cellIs" dxfId="66" priority="87" stopIfTrue="1" operator="equal">
      <formula>0</formula>
    </cfRule>
  </conditionalFormatting>
  <conditionalFormatting sqref="F95:F116">
    <cfRule type="cellIs" dxfId="65" priority="84" stopIfTrue="1" operator="equal">
      <formula>0</formula>
    </cfRule>
  </conditionalFormatting>
  <conditionalFormatting sqref="F123:F150">
    <cfRule type="cellIs" dxfId="64" priority="81" stopIfTrue="1" operator="equal">
      <formula>0</formula>
    </cfRule>
  </conditionalFormatting>
  <conditionalFormatting sqref="F157:F178">
    <cfRule type="cellIs" dxfId="63" priority="78" stopIfTrue="1" operator="equal">
      <formula>0</formula>
    </cfRule>
  </conditionalFormatting>
  <conditionalFormatting sqref="F185:F206">
    <cfRule type="cellIs" dxfId="62" priority="75" stopIfTrue="1" operator="equal">
      <formula>0</formula>
    </cfRule>
  </conditionalFormatting>
  <conditionalFormatting sqref="F213:F234">
    <cfRule type="cellIs" dxfId="61" priority="72" stopIfTrue="1" operator="equal">
      <formula>0</formula>
    </cfRule>
  </conditionalFormatting>
  <conditionalFormatting sqref="F241:F266">
    <cfRule type="cellIs" dxfId="60" priority="69" stopIfTrue="1" operator="equal">
      <formula>0</formula>
    </cfRule>
  </conditionalFormatting>
  <conditionalFormatting sqref="F273:F294">
    <cfRule type="cellIs" dxfId="59" priority="66" stopIfTrue="1" operator="equal">
      <formula>0</formula>
    </cfRule>
  </conditionalFormatting>
  <conditionalFormatting sqref="F301:F322">
    <cfRule type="cellIs" dxfId="58" priority="63" stopIfTrue="1" operator="equal">
      <formula>0</formula>
    </cfRule>
  </conditionalFormatting>
  <conditionalFormatting sqref="F329:F350">
    <cfRule type="cellIs" dxfId="57" priority="60" stopIfTrue="1" operator="equal">
      <formula>0</formula>
    </cfRule>
  </conditionalFormatting>
  <conditionalFormatting sqref="F357:F384">
    <cfRule type="cellIs" dxfId="56" priority="57" stopIfTrue="1" operator="equal">
      <formula>0</formula>
    </cfRule>
  </conditionalFormatting>
  <conditionalFormatting sqref="F391:F417">
    <cfRule type="cellIs" dxfId="55" priority="54" stopIfTrue="1" operator="equal">
      <formula>0</formula>
    </cfRule>
  </conditionalFormatting>
  <conditionalFormatting sqref="F424:F445">
    <cfRule type="cellIs" dxfId="54" priority="51" stopIfTrue="1" operator="equal">
      <formula>0</formula>
    </cfRule>
  </conditionalFormatting>
  <conditionalFormatting sqref="F452:F473">
    <cfRule type="cellIs" dxfId="53" priority="48" stopIfTrue="1" operator="equal">
      <formula>0</formula>
    </cfRule>
  </conditionalFormatting>
  <conditionalFormatting sqref="F480:F501">
    <cfRule type="cellIs" dxfId="52" priority="45" stopIfTrue="1" operator="equal">
      <formula>0</formula>
    </cfRule>
  </conditionalFormatting>
  <conditionalFormatting sqref="F508:F534">
    <cfRule type="cellIs" dxfId="51" priority="42" stopIfTrue="1" operator="equal">
      <formula>0</formula>
    </cfRule>
  </conditionalFormatting>
  <conditionalFormatting sqref="F541:F566">
    <cfRule type="cellIs" dxfId="50" priority="39" stopIfTrue="1" operator="equal">
      <formula>0</formula>
    </cfRule>
  </conditionalFormatting>
  <conditionalFormatting sqref="F573:F594">
    <cfRule type="cellIs" dxfId="49" priority="36" stopIfTrue="1" operator="equal">
      <formula>0</formula>
    </cfRule>
  </conditionalFormatting>
  <conditionalFormatting sqref="F601:F622">
    <cfRule type="cellIs" dxfId="48" priority="33" stopIfTrue="1" operator="equal">
      <formula>0</formula>
    </cfRule>
  </conditionalFormatting>
  <conditionalFormatting sqref="F629:F650">
    <cfRule type="cellIs" dxfId="47" priority="30" stopIfTrue="1" operator="equal">
      <formula>0</formula>
    </cfRule>
  </conditionalFormatting>
  <conditionalFormatting sqref="F657:F684">
    <cfRule type="cellIs" dxfId="46" priority="27" stopIfTrue="1" operator="equal">
      <formula>0</formula>
    </cfRule>
  </conditionalFormatting>
  <conditionalFormatting sqref="F691:F718">
    <cfRule type="cellIs" dxfId="45" priority="24" stopIfTrue="1" operator="equal">
      <formula>0</formula>
    </cfRule>
  </conditionalFormatting>
  <conditionalFormatting sqref="F725:F746">
    <cfRule type="cellIs" dxfId="44" priority="21" stopIfTrue="1" operator="equal">
      <formula>0</formula>
    </cfRule>
  </conditionalFormatting>
  <conditionalFormatting sqref="F753:F774">
    <cfRule type="cellIs" dxfId="43" priority="18" stopIfTrue="1" operator="equal">
      <formula>0</formula>
    </cfRule>
  </conditionalFormatting>
  <conditionalFormatting sqref="F781:F802">
    <cfRule type="cellIs" dxfId="42" priority="15" stopIfTrue="1" operator="equal">
      <formula>0</formula>
    </cfRule>
  </conditionalFormatting>
  <conditionalFormatting sqref="F809:F834">
    <cfRule type="cellIs" dxfId="41" priority="12" stopIfTrue="1" operator="equal">
      <formula>0</formula>
    </cfRule>
  </conditionalFormatting>
  <conditionalFormatting sqref="F841:F862">
    <cfRule type="cellIs" dxfId="40" priority="9" stopIfTrue="1" operator="equal">
      <formula>0</formula>
    </cfRule>
  </conditionalFormatting>
  <conditionalFormatting sqref="F869:F890">
    <cfRule type="cellIs" dxfId="39" priority="6" stopIfTrue="1" operator="equal">
      <formula>0</formula>
    </cfRule>
  </conditionalFormatting>
  <conditionalFormatting sqref="F897:F918">
    <cfRule type="cellIs" dxfId="38" priority="3" stopIfTrue="1" operator="equal">
      <formula>0</formula>
    </cfRule>
  </conditionalFormatting>
  <conditionalFormatting sqref="K10:M33">
    <cfRule type="cellIs" dxfId="37" priority="91" stopIfTrue="1" operator="equal">
      <formula>0</formula>
    </cfRule>
  </conditionalFormatting>
  <conditionalFormatting sqref="K41:M61">
    <cfRule type="cellIs" dxfId="36" priority="88" stopIfTrue="1" operator="equal">
      <formula>0</formula>
    </cfRule>
  </conditionalFormatting>
  <conditionalFormatting sqref="K69:M89">
    <cfRule type="cellIs" dxfId="35" priority="85" stopIfTrue="1" operator="equal">
      <formula>0</formula>
    </cfRule>
  </conditionalFormatting>
  <conditionalFormatting sqref="K97:M117">
    <cfRule type="cellIs" dxfId="34" priority="82" stopIfTrue="1" operator="equal">
      <formula>0</formula>
    </cfRule>
  </conditionalFormatting>
  <conditionalFormatting sqref="K125:M151">
    <cfRule type="cellIs" dxfId="33" priority="79" stopIfTrue="1" operator="equal">
      <formula>0</formula>
    </cfRule>
  </conditionalFormatting>
  <conditionalFormatting sqref="K159:M179">
    <cfRule type="cellIs" dxfId="32" priority="76" stopIfTrue="1" operator="equal">
      <formula>0</formula>
    </cfRule>
  </conditionalFormatting>
  <conditionalFormatting sqref="K187:M207">
    <cfRule type="cellIs" dxfId="31" priority="73" stopIfTrue="1" operator="equal">
      <formula>0</formula>
    </cfRule>
  </conditionalFormatting>
  <conditionalFormatting sqref="K215:M235">
    <cfRule type="cellIs" dxfId="30" priority="70" stopIfTrue="1" operator="equal">
      <formula>0</formula>
    </cfRule>
  </conditionalFormatting>
  <conditionalFormatting sqref="K243:M267">
    <cfRule type="cellIs" dxfId="29" priority="67" stopIfTrue="1" operator="equal">
      <formula>0</formula>
    </cfRule>
  </conditionalFormatting>
  <conditionalFormatting sqref="K275:M295">
    <cfRule type="cellIs" dxfId="28" priority="64" stopIfTrue="1" operator="equal">
      <formula>0</formula>
    </cfRule>
  </conditionalFormatting>
  <conditionalFormatting sqref="K303:M323">
    <cfRule type="cellIs" dxfId="27" priority="61" stopIfTrue="1" operator="equal">
      <formula>0</formula>
    </cfRule>
  </conditionalFormatting>
  <conditionalFormatting sqref="K331:M351">
    <cfRule type="cellIs" dxfId="26" priority="58" stopIfTrue="1" operator="equal">
      <formula>0</formula>
    </cfRule>
  </conditionalFormatting>
  <conditionalFormatting sqref="K359:M385">
    <cfRule type="cellIs" dxfId="25" priority="55" stopIfTrue="1" operator="equal">
      <formula>0</formula>
    </cfRule>
  </conditionalFormatting>
  <conditionalFormatting sqref="K393:M418">
    <cfRule type="cellIs" dxfId="24" priority="52" stopIfTrue="1" operator="equal">
      <formula>0</formula>
    </cfRule>
  </conditionalFormatting>
  <conditionalFormatting sqref="K426:M446">
    <cfRule type="cellIs" dxfId="23" priority="49" stopIfTrue="1" operator="equal">
      <formula>0</formula>
    </cfRule>
  </conditionalFormatting>
  <conditionalFormatting sqref="K454:M474">
    <cfRule type="cellIs" dxfId="22" priority="46" stopIfTrue="1" operator="equal">
      <formula>0</formula>
    </cfRule>
  </conditionalFormatting>
  <conditionalFormatting sqref="K482:M502">
    <cfRule type="cellIs" dxfId="21" priority="43" stopIfTrue="1" operator="equal">
      <formula>0</formula>
    </cfRule>
  </conditionalFormatting>
  <conditionalFormatting sqref="K510:M535">
    <cfRule type="cellIs" dxfId="20" priority="40" stopIfTrue="1" operator="equal">
      <formula>0</formula>
    </cfRule>
  </conditionalFormatting>
  <conditionalFormatting sqref="K543:M567">
    <cfRule type="cellIs" dxfId="19" priority="37" stopIfTrue="1" operator="equal">
      <formula>0</formula>
    </cfRule>
  </conditionalFormatting>
  <conditionalFormatting sqref="K575:M595">
    <cfRule type="cellIs" dxfId="18" priority="34" stopIfTrue="1" operator="equal">
      <formula>0</formula>
    </cfRule>
  </conditionalFormatting>
  <conditionalFormatting sqref="K603:M623">
    <cfRule type="cellIs" dxfId="17" priority="31" stopIfTrue="1" operator="equal">
      <formula>0</formula>
    </cfRule>
  </conditionalFormatting>
  <conditionalFormatting sqref="K631:M651">
    <cfRule type="cellIs" dxfId="16" priority="28" stopIfTrue="1" operator="equal">
      <formula>0</formula>
    </cfRule>
  </conditionalFormatting>
  <conditionalFormatting sqref="K659:M685">
    <cfRule type="cellIs" dxfId="15" priority="25" stopIfTrue="1" operator="equal">
      <formula>0</formula>
    </cfRule>
  </conditionalFormatting>
  <conditionalFormatting sqref="K693:M719">
    <cfRule type="cellIs" dxfId="14" priority="22" stopIfTrue="1" operator="equal">
      <formula>0</formula>
    </cfRule>
  </conditionalFormatting>
  <conditionalFormatting sqref="K727:M747">
    <cfRule type="cellIs" dxfId="13" priority="19" stopIfTrue="1" operator="equal">
      <formula>0</formula>
    </cfRule>
  </conditionalFormatting>
  <conditionalFormatting sqref="K755:M775">
    <cfRule type="cellIs" dxfId="12" priority="16" stopIfTrue="1" operator="equal">
      <formula>0</formula>
    </cfRule>
  </conditionalFormatting>
  <conditionalFormatting sqref="K783:M803">
    <cfRule type="cellIs" dxfId="11" priority="13" stopIfTrue="1" operator="equal">
      <formula>0</formula>
    </cfRule>
  </conditionalFormatting>
  <conditionalFormatting sqref="K811:M835">
    <cfRule type="cellIs" dxfId="10" priority="10" stopIfTrue="1" operator="equal">
      <formula>0</formula>
    </cfRule>
  </conditionalFormatting>
  <conditionalFormatting sqref="K843:M863">
    <cfRule type="cellIs" dxfId="9" priority="7" stopIfTrue="1" operator="equal">
      <formula>0</formula>
    </cfRule>
  </conditionalFormatting>
  <conditionalFormatting sqref="K871:M891">
    <cfRule type="cellIs" dxfId="8" priority="4" stopIfTrue="1" operator="equal">
      <formula>0</formula>
    </cfRule>
  </conditionalFormatting>
  <conditionalFormatting sqref="K899:M919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96"/>
  <sheetViews>
    <sheetView topLeftCell="A53" workbookViewId="0">
      <selection activeCell="K88" sqref="K88"/>
    </sheetView>
  </sheetViews>
  <sheetFormatPr defaultColWidth="9.1796875" defaultRowHeight="12.5"/>
  <cols>
    <col min="1" max="16384" width="9.1796875" style="18"/>
  </cols>
  <sheetData>
    <row r="1" spans="1:2" ht="13">
      <c r="A1" s="17">
        <v>1</v>
      </c>
      <c r="B1" s="17" t="s">
        <v>19</v>
      </c>
    </row>
    <row r="2" spans="1:2" ht="13">
      <c r="A2" s="17">
        <v>2</v>
      </c>
      <c r="B2" s="17" t="s">
        <v>20</v>
      </c>
    </row>
    <row r="3" spans="1:2" ht="13">
      <c r="A3" s="17">
        <v>3</v>
      </c>
      <c r="B3" s="17" t="s">
        <v>21</v>
      </c>
    </row>
    <row r="4" spans="1:2" ht="13">
      <c r="A4" s="17">
        <v>4</v>
      </c>
      <c r="B4" s="17" t="s">
        <v>22</v>
      </c>
    </row>
    <row r="5" spans="1:2" ht="13">
      <c r="A5" s="17">
        <v>5</v>
      </c>
      <c r="B5" s="17" t="s">
        <v>23</v>
      </c>
    </row>
    <row r="6" spans="1:2" ht="13">
      <c r="A6" s="17">
        <v>7</v>
      </c>
      <c r="B6" s="17" t="s">
        <v>24</v>
      </c>
    </row>
    <row r="7" spans="1:2" ht="13">
      <c r="A7" s="17" t="s">
        <v>25</v>
      </c>
      <c r="B7" s="17" t="s">
        <v>26</v>
      </c>
    </row>
    <row r="8" spans="1:2" ht="13">
      <c r="A8" s="17" t="s">
        <v>27</v>
      </c>
      <c r="B8" s="17" t="s">
        <v>28</v>
      </c>
    </row>
    <row r="9" spans="1:2" ht="13">
      <c r="A9" s="17">
        <v>0</v>
      </c>
      <c r="B9" s="17" t="s">
        <v>29</v>
      </c>
    </row>
    <row r="10" spans="1:2" ht="13">
      <c r="A10" s="17" t="s">
        <v>18</v>
      </c>
      <c r="B10" s="17" t="s">
        <v>30</v>
      </c>
    </row>
    <row r="11" spans="1:2" ht="13">
      <c r="A11" s="17">
        <v>8</v>
      </c>
      <c r="B11" s="17" t="s">
        <v>31</v>
      </c>
    </row>
    <row r="12" spans="1:2" ht="13">
      <c r="A12" s="17">
        <v>6</v>
      </c>
      <c r="B12" s="17" t="s">
        <v>17</v>
      </c>
    </row>
    <row r="13" spans="1:2" ht="13">
      <c r="A13" s="17">
        <v>9</v>
      </c>
      <c r="B13" s="17" t="s">
        <v>32</v>
      </c>
    </row>
    <row r="14" spans="1:2" ht="13">
      <c r="A14" s="17" t="s">
        <v>15</v>
      </c>
      <c r="B14" s="17" t="s">
        <v>33</v>
      </c>
    </row>
    <row r="15" spans="1:2" ht="13">
      <c r="A15" s="17">
        <v>1.1000000000000001</v>
      </c>
      <c r="B15" s="17" t="s">
        <v>34</v>
      </c>
    </row>
    <row r="16" spans="1:2" ht="13">
      <c r="A16" s="17">
        <v>1.2</v>
      </c>
      <c r="B16" s="17" t="s">
        <v>35</v>
      </c>
    </row>
    <row r="17" spans="1:2" ht="13">
      <c r="A17" s="17">
        <v>1.3</v>
      </c>
      <c r="B17" s="17" t="s">
        <v>36</v>
      </c>
    </row>
    <row r="18" spans="1:2" ht="13">
      <c r="A18" s="17">
        <v>1.4</v>
      </c>
      <c r="B18" s="17" t="s">
        <v>37</v>
      </c>
    </row>
    <row r="19" spans="1:2" ht="13">
      <c r="A19" s="17">
        <v>1.5</v>
      </c>
      <c r="B19" s="17" t="s">
        <v>38</v>
      </c>
    </row>
    <row r="20" spans="1:2" ht="13">
      <c r="A20" s="17">
        <v>1.6</v>
      </c>
      <c r="B20" s="17" t="s">
        <v>39</v>
      </c>
    </row>
    <row r="21" spans="1:2" ht="13">
      <c r="A21" s="17">
        <v>1.7</v>
      </c>
      <c r="B21" s="17" t="s">
        <v>40</v>
      </c>
    </row>
    <row r="22" spans="1:2" ht="13">
      <c r="A22" s="17">
        <v>1.8</v>
      </c>
      <c r="B22" s="17" t="s">
        <v>41</v>
      </c>
    </row>
    <row r="23" spans="1:2" ht="13">
      <c r="A23" s="17">
        <v>1.9</v>
      </c>
      <c r="B23" s="17" t="s">
        <v>42</v>
      </c>
    </row>
    <row r="24" spans="1:2" ht="13">
      <c r="A24" s="17">
        <v>2.1</v>
      </c>
      <c r="B24" s="17" t="s">
        <v>43</v>
      </c>
    </row>
    <row r="25" spans="1:2" ht="13">
      <c r="A25" s="17">
        <v>2.2000000000000002</v>
      </c>
      <c r="B25" s="17" t="s">
        <v>44</v>
      </c>
    </row>
    <row r="26" spans="1:2" ht="13">
      <c r="A26" s="17">
        <v>2.2999999999999998</v>
      </c>
      <c r="B26" s="17" t="s">
        <v>45</v>
      </c>
    </row>
    <row r="27" spans="1:2" ht="13">
      <c r="A27" s="17">
        <v>2.4</v>
      </c>
      <c r="B27" s="17" t="s">
        <v>46</v>
      </c>
    </row>
    <row r="28" spans="1:2" ht="13">
      <c r="A28" s="17">
        <v>2.5</v>
      </c>
      <c r="B28" s="17" t="s">
        <v>47</v>
      </c>
    </row>
    <row r="29" spans="1:2" ht="13">
      <c r="A29" s="17">
        <v>2.6</v>
      </c>
      <c r="B29" s="17" t="s">
        <v>48</v>
      </c>
    </row>
    <row r="30" spans="1:2" ht="13">
      <c r="A30" s="17">
        <v>2.7</v>
      </c>
      <c r="B30" s="17" t="s">
        <v>49</v>
      </c>
    </row>
    <row r="31" spans="1:2" ht="13">
      <c r="A31" s="17">
        <v>2.8</v>
      </c>
      <c r="B31" s="17" t="s">
        <v>50</v>
      </c>
    </row>
    <row r="32" spans="1:2" ht="13">
      <c r="A32" s="17">
        <v>2.9</v>
      </c>
      <c r="B32" s="17" t="s">
        <v>51</v>
      </c>
    </row>
    <row r="33" spans="1:2" ht="13">
      <c r="A33" s="17">
        <v>3.1</v>
      </c>
      <c r="B33" s="17" t="s">
        <v>52</v>
      </c>
    </row>
    <row r="34" spans="1:2" ht="13">
      <c r="A34" s="17">
        <v>3.2</v>
      </c>
      <c r="B34" s="17" t="s">
        <v>53</v>
      </c>
    </row>
    <row r="35" spans="1:2" ht="13">
      <c r="A35" s="17">
        <v>3.3</v>
      </c>
      <c r="B35" s="17" t="s">
        <v>54</v>
      </c>
    </row>
    <row r="36" spans="1:2" ht="13">
      <c r="A36" s="17">
        <v>3.4</v>
      </c>
      <c r="B36" s="17" t="s">
        <v>55</v>
      </c>
    </row>
    <row r="37" spans="1:2" ht="13">
      <c r="A37" s="17">
        <v>3.5</v>
      </c>
      <c r="B37" s="17" t="s">
        <v>56</v>
      </c>
    </row>
    <row r="38" spans="1:2" ht="13">
      <c r="A38" s="17">
        <v>3.6</v>
      </c>
      <c r="B38" s="17" t="s">
        <v>57</v>
      </c>
    </row>
    <row r="39" spans="1:2" ht="13">
      <c r="A39" s="17">
        <v>3.7</v>
      </c>
      <c r="B39" s="17" t="s">
        <v>58</v>
      </c>
    </row>
    <row r="40" spans="1:2" ht="13">
      <c r="A40" s="17">
        <v>3.8</v>
      </c>
      <c r="B40" s="17" t="s">
        <v>59</v>
      </c>
    </row>
    <row r="41" spans="1:2" ht="13">
      <c r="A41" s="17">
        <v>3.9</v>
      </c>
      <c r="B41" s="17" t="s">
        <v>60</v>
      </c>
    </row>
    <row r="42" spans="1:2" ht="13">
      <c r="A42" s="17">
        <v>4.0999999999999996</v>
      </c>
      <c r="B42" s="17" t="s">
        <v>61</v>
      </c>
    </row>
    <row r="43" spans="1:2" ht="13">
      <c r="A43" s="17">
        <v>4.2</v>
      </c>
      <c r="B43" s="17" t="s">
        <v>62</v>
      </c>
    </row>
    <row r="44" spans="1:2" ht="13">
      <c r="A44" s="17">
        <v>4.3</v>
      </c>
      <c r="B44" s="19" t="s">
        <v>63</v>
      </c>
    </row>
    <row r="45" spans="1:2" ht="13">
      <c r="A45" s="17">
        <v>4.4000000000000004</v>
      </c>
      <c r="B45" s="17" t="s">
        <v>64</v>
      </c>
    </row>
    <row r="46" spans="1:2" ht="13">
      <c r="A46" s="17">
        <v>4.5</v>
      </c>
      <c r="B46" s="17" t="s">
        <v>65</v>
      </c>
    </row>
    <row r="47" spans="1:2" ht="13">
      <c r="A47" s="17">
        <v>4.5999999999999996</v>
      </c>
      <c r="B47" s="17" t="s">
        <v>66</v>
      </c>
    </row>
    <row r="48" spans="1:2" ht="13">
      <c r="A48" s="17">
        <v>4.7</v>
      </c>
      <c r="B48" s="17" t="s">
        <v>67</v>
      </c>
    </row>
    <row r="49" spans="1:2" ht="13">
      <c r="A49" s="17">
        <v>4.8</v>
      </c>
      <c r="B49" s="17" t="s">
        <v>68</v>
      </c>
    </row>
    <row r="50" spans="1:2" ht="13">
      <c r="A50" s="17">
        <v>4.9000000000000004</v>
      </c>
      <c r="B50" s="17" t="s">
        <v>69</v>
      </c>
    </row>
    <row r="51" spans="1:2" ht="13">
      <c r="A51" s="17">
        <v>5.0999999999999996</v>
      </c>
      <c r="B51" s="17" t="s">
        <v>70</v>
      </c>
    </row>
    <row r="52" spans="1:2" ht="13">
      <c r="A52" s="17">
        <v>5.2</v>
      </c>
      <c r="B52" s="17" t="s">
        <v>71</v>
      </c>
    </row>
    <row r="53" spans="1:2" ht="13">
      <c r="A53" s="17">
        <v>5.3</v>
      </c>
      <c r="B53" s="19" t="s">
        <v>72</v>
      </c>
    </row>
    <row r="54" spans="1:2" ht="13">
      <c r="A54" s="17">
        <v>5.4</v>
      </c>
      <c r="B54" s="17" t="s">
        <v>73</v>
      </c>
    </row>
    <row r="55" spans="1:2" ht="13">
      <c r="A55" s="17">
        <v>5.5</v>
      </c>
      <c r="B55" s="17" t="s">
        <v>74</v>
      </c>
    </row>
    <row r="56" spans="1:2" ht="13">
      <c r="A56" s="17">
        <v>5.6</v>
      </c>
      <c r="B56" s="17" t="s">
        <v>75</v>
      </c>
    </row>
    <row r="57" spans="1:2" ht="13">
      <c r="A57" s="17">
        <v>5.7</v>
      </c>
      <c r="B57" s="17" t="s">
        <v>76</v>
      </c>
    </row>
    <row r="58" spans="1:2" ht="13">
      <c r="A58" s="17">
        <v>5.8</v>
      </c>
      <c r="B58" s="17" t="s">
        <v>77</v>
      </c>
    </row>
    <row r="59" spans="1:2" ht="13">
      <c r="A59" s="17">
        <v>5.9</v>
      </c>
      <c r="B59" s="17" t="s">
        <v>78</v>
      </c>
    </row>
    <row r="60" spans="1:2" ht="13">
      <c r="A60" s="17">
        <v>6.1</v>
      </c>
      <c r="B60" s="17" t="s">
        <v>79</v>
      </c>
    </row>
    <row r="61" spans="1:2" ht="13">
      <c r="A61" s="17">
        <v>6.2</v>
      </c>
      <c r="B61" s="17" t="s">
        <v>80</v>
      </c>
    </row>
    <row r="62" spans="1:2" ht="13">
      <c r="A62" s="17">
        <v>6.3</v>
      </c>
      <c r="B62" s="17" t="s">
        <v>81</v>
      </c>
    </row>
    <row r="63" spans="1:2" ht="13">
      <c r="A63" s="17">
        <v>6.4</v>
      </c>
      <c r="B63" s="17" t="s">
        <v>82</v>
      </c>
    </row>
    <row r="64" spans="1:2" ht="13">
      <c r="A64" s="17">
        <v>6.5</v>
      </c>
      <c r="B64" s="17" t="s">
        <v>83</v>
      </c>
    </row>
    <row r="65" spans="1:2" ht="13">
      <c r="A65" s="17">
        <v>6.6</v>
      </c>
      <c r="B65" s="17" t="s">
        <v>84</v>
      </c>
    </row>
    <row r="66" spans="1:2" ht="13">
      <c r="A66" s="17">
        <v>6.7</v>
      </c>
      <c r="B66" s="17" t="s">
        <v>85</v>
      </c>
    </row>
    <row r="67" spans="1:2" ht="13">
      <c r="A67" s="17">
        <v>6.8</v>
      </c>
      <c r="B67" s="17" t="s">
        <v>86</v>
      </c>
    </row>
    <row r="68" spans="1:2" ht="13">
      <c r="A68" s="17">
        <v>6.9</v>
      </c>
      <c r="B68" s="17" t="s">
        <v>87</v>
      </c>
    </row>
    <row r="69" spans="1:2" ht="13">
      <c r="A69" s="17">
        <v>7.1</v>
      </c>
      <c r="B69" s="17" t="s">
        <v>88</v>
      </c>
    </row>
    <row r="70" spans="1:2" ht="13">
      <c r="A70" s="17">
        <v>7.2</v>
      </c>
      <c r="B70" s="17" t="s">
        <v>89</v>
      </c>
    </row>
    <row r="71" spans="1:2" ht="13">
      <c r="A71" s="17">
        <v>7.3</v>
      </c>
      <c r="B71" s="17" t="s">
        <v>90</v>
      </c>
    </row>
    <row r="72" spans="1:2" ht="13">
      <c r="A72" s="17">
        <v>7.4</v>
      </c>
      <c r="B72" s="17" t="s">
        <v>91</v>
      </c>
    </row>
    <row r="73" spans="1:2" ht="13">
      <c r="A73" s="17">
        <v>7.5</v>
      </c>
      <c r="B73" s="17" t="s">
        <v>92</v>
      </c>
    </row>
    <row r="74" spans="1:2" ht="13">
      <c r="A74" s="17">
        <v>7.6</v>
      </c>
      <c r="B74" s="17" t="s">
        <v>93</v>
      </c>
    </row>
    <row r="75" spans="1:2" ht="13">
      <c r="A75" s="17">
        <v>7.7</v>
      </c>
      <c r="B75" s="17" t="s">
        <v>94</v>
      </c>
    </row>
    <row r="76" spans="1:2" ht="13">
      <c r="A76" s="17">
        <v>7.8</v>
      </c>
      <c r="B76" s="17" t="s">
        <v>95</v>
      </c>
    </row>
    <row r="77" spans="1:2" ht="13">
      <c r="A77" s="17">
        <v>7.9</v>
      </c>
      <c r="B77" s="17" t="s">
        <v>96</v>
      </c>
    </row>
    <row r="78" spans="1:2" ht="13">
      <c r="A78" s="17">
        <v>8.1</v>
      </c>
      <c r="B78" s="17" t="s">
        <v>97</v>
      </c>
    </row>
    <row r="79" spans="1:2" ht="13">
      <c r="A79" s="17">
        <v>8.1999999999999993</v>
      </c>
      <c r="B79" s="17" t="s">
        <v>98</v>
      </c>
    </row>
    <row r="80" spans="1:2" ht="13">
      <c r="A80" s="17">
        <v>8.3000000000000007</v>
      </c>
      <c r="B80" s="17" t="s">
        <v>99</v>
      </c>
    </row>
    <row r="81" spans="1:2" ht="13">
      <c r="A81" s="17">
        <v>8.4</v>
      </c>
      <c r="B81" s="17" t="s">
        <v>100</v>
      </c>
    </row>
    <row r="82" spans="1:2" ht="13">
      <c r="A82" s="17">
        <v>8.5</v>
      </c>
      <c r="B82" s="17" t="s">
        <v>101</v>
      </c>
    </row>
    <row r="83" spans="1:2" ht="13">
      <c r="A83" s="17">
        <v>8.6</v>
      </c>
      <c r="B83" s="17" t="s">
        <v>102</v>
      </c>
    </row>
    <row r="84" spans="1:2" ht="13">
      <c r="A84" s="17">
        <v>8.6999999999999993</v>
      </c>
      <c r="B84" s="17" t="s">
        <v>103</v>
      </c>
    </row>
    <row r="85" spans="1:2" ht="13">
      <c r="A85" s="17">
        <v>8.8000000000000007</v>
      </c>
      <c r="B85" s="17" t="s">
        <v>104</v>
      </c>
    </row>
    <row r="86" spans="1:2" ht="13">
      <c r="A86" s="17">
        <v>8.9</v>
      </c>
      <c r="B86" s="17" t="s">
        <v>105</v>
      </c>
    </row>
    <row r="87" spans="1:2" ht="13">
      <c r="A87" s="17">
        <v>9.1</v>
      </c>
      <c r="B87" s="17" t="s">
        <v>106</v>
      </c>
    </row>
    <row r="88" spans="1:2" ht="13">
      <c r="A88" s="17">
        <v>9.1999999999999993</v>
      </c>
      <c r="B88" s="17" t="s">
        <v>107</v>
      </c>
    </row>
    <row r="89" spans="1:2" ht="13">
      <c r="A89" s="17">
        <v>9.3000000000000007</v>
      </c>
      <c r="B89" s="17" t="s">
        <v>108</v>
      </c>
    </row>
    <row r="90" spans="1:2" ht="13">
      <c r="A90" s="17">
        <v>9.4</v>
      </c>
      <c r="B90" s="17" t="s">
        <v>109</v>
      </c>
    </row>
    <row r="91" spans="1:2" ht="13">
      <c r="A91" s="17">
        <v>9.5</v>
      </c>
      <c r="B91" s="17" t="s">
        <v>110</v>
      </c>
    </row>
    <row r="92" spans="1:2" ht="13">
      <c r="A92" s="17">
        <v>9.6</v>
      </c>
      <c r="B92" s="17" t="s">
        <v>111</v>
      </c>
    </row>
    <row r="93" spans="1:2" ht="13">
      <c r="A93" s="17">
        <v>9.6999999999999993</v>
      </c>
      <c r="B93" s="17" t="s">
        <v>112</v>
      </c>
    </row>
    <row r="94" spans="1:2" ht="13">
      <c r="A94" s="17">
        <v>9.8000000000000007</v>
      </c>
      <c r="B94" s="17" t="s">
        <v>113</v>
      </c>
    </row>
    <row r="95" spans="1:2" ht="13">
      <c r="A95" s="17">
        <v>9.9</v>
      </c>
      <c r="B95" s="17" t="s">
        <v>114</v>
      </c>
    </row>
    <row r="96" spans="1:2" ht="13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3"/>
  <cols>
    <col min="1" max="1" width="4" style="73" hidden="1" customWidth="1"/>
    <col min="2" max="2" width="5.1796875" style="73" customWidth="1"/>
    <col min="3" max="3" width="12.1796875" style="79" customWidth="1"/>
    <col min="4" max="4" width="17.1796875" style="73" customWidth="1"/>
    <col min="5" max="5" width="8.453125" style="89" customWidth="1"/>
    <col min="6" max="6" width="14.26953125" style="76" customWidth="1"/>
    <col min="7" max="7" width="15.453125" style="76" customWidth="1"/>
    <col min="8" max="8" width="16.26953125" style="76" customWidth="1"/>
    <col min="9" max="9" width="11.26953125" style="74" customWidth="1"/>
    <col min="10" max="10" width="9.1796875" style="91"/>
    <col min="11" max="233" width="9.1796875" style="73"/>
    <col min="234" max="234" width="0" style="73" hidden="1" customWidth="1"/>
    <col min="235" max="235" width="5.1796875" style="73" customWidth="1"/>
    <col min="236" max="236" width="12.1796875" style="73" customWidth="1"/>
    <col min="237" max="237" width="17.1796875" style="73" customWidth="1"/>
    <col min="238" max="238" width="8.453125" style="73" customWidth="1"/>
    <col min="239" max="239" width="15.81640625" style="73" customWidth="1"/>
    <col min="240" max="240" width="16.1796875" style="73" customWidth="1"/>
    <col min="241" max="241" width="16.26953125" style="73" customWidth="1"/>
    <col min="242" max="242" width="11.26953125" style="73" customWidth="1"/>
    <col min="243" max="489" width="9.1796875" style="73"/>
    <col min="490" max="490" width="0" style="73" hidden="1" customWidth="1"/>
    <col min="491" max="491" width="5.1796875" style="73" customWidth="1"/>
    <col min="492" max="492" width="12.1796875" style="73" customWidth="1"/>
    <col min="493" max="493" width="17.1796875" style="73" customWidth="1"/>
    <col min="494" max="494" width="8.453125" style="73" customWidth="1"/>
    <col min="495" max="495" width="15.81640625" style="73" customWidth="1"/>
    <col min="496" max="496" width="16.1796875" style="73" customWidth="1"/>
    <col min="497" max="497" width="16.26953125" style="73" customWidth="1"/>
    <col min="498" max="498" width="11.26953125" style="73" customWidth="1"/>
    <col min="499" max="745" width="9.1796875" style="73"/>
    <col min="746" max="746" width="0" style="73" hidden="1" customWidth="1"/>
    <col min="747" max="747" width="5.1796875" style="73" customWidth="1"/>
    <col min="748" max="748" width="12.1796875" style="73" customWidth="1"/>
    <col min="749" max="749" width="17.1796875" style="73" customWidth="1"/>
    <col min="750" max="750" width="8.453125" style="73" customWidth="1"/>
    <col min="751" max="751" width="15.81640625" style="73" customWidth="1"/>
    <col min="752" max="752" width="16.1796875" style="73" customWidth="1"/>
    <col min="753" max="753" width="16.26953125" style="73" customWidth="1"/>
    <col min="754" max="754" width="11.26953125" style="73" customWidth="1"/>
    <col min="755" max="1001" width="9.1796875" style="73"/>
    <col min="1002" max="1002" width="0" style="73" hidden="1" customWidth="1"/>
    <col min="1003" max="1003" width="5.1796875" style="73" customWidth="1"/>
    <col min="1004" max="1004" width="12.1796875" style="73" customWidth="1"/>
    <col min="1005" max="1005" width="17.1796875" style="73" customWidth="1"/>
    <col min="1006" max="1006" width="8.453125" style="73" customWidth="1"/>
    <col min="1007" max="1007" width="15.81640625" style="73" customWidth="1"/>
    <col min="1008" max="1008" width="16.1796875" style="73" customWidth="1"/>
    <col min="1009" max="1009" width="16.26953125" style="73" customWidth="1"/>
    <col min="1010" max="1010" width="11.26953125" style="73" customWidth="1"/>
    <col min="1011" max="1257" width="9.1796875" style="73"/>
    <col min="1258" max="1258" width="0" style="73" hidden="1" customWidth="1"/>
    <col min="1259" max="1259" width="5.1796875" style="73" customWidth="1"/>
    <col min="1260" max="1260" width="12.1796875" style="73" customWidth="1"/>
    <col min="1261" max="1261" width="17.1796875" style="73" customWidth="1"/>
    <col min="1262" max="1262" width="8.453125" style="73" customWidth="1"/>
    <col min="1263" max="1263" width="15.81640625" style="73" customWidth="1"/>
    <col min="1264" max="1264" width="16.1796875" style="73" customWidth="1"/>
    <col min="1265" max="1265" width="16.26953125" style="73" customWidth="1"/>
    <col min="1266" max="1266" width="11.26953125" style="73" customWidth="1"/>
    <col min="1267" max="1513" width="9.1796875" style="73"/>
    <col min="1514" max="1514" width="0" style="73" hidden="1" customWidth="1"/>
    <col min="1515" max="1515" width="5.1796875" style="73" customWidth="1"/>
    <col min="1516" max="1516" width="12.1796875" style="73" customWidth="1"/>
    <col min="1517" max="1517" width="17.1796875" style="73" customWidth="1"/>
    <col min="1518" max="1518" width="8.453125" style="73" customWidth="1"/>
    <col min="1519" max="1519" width="15.81640625" style="73" customWidth="1"/>
    <col min="1520" max="1520" width="16.1796875" style="73" customWidth="1"/>
    <col min="1521" max="1521" width="16.26953125" style="73" customWidth="1"/>
    <col min="1522" max="1522" width="11.26953125" style="73" customWidth="1"/>
    <col min="1523" max="1769" width="9.1796875" style="73"/>
    <col min="1770" max="1770" width="0" style="73" hidden="1" customWidth="1"/>
    <col min="1771" max="1771" width="5.1796875" style="73" customWidth="1"/>
    <col min="1772" max="1772" width="12.1796875" style="73" customWidth="1"/>
    <col min="1773" max="1773" width="17.1796875" style="73" customWidth="1"/>
    <col min="1774" max="1774" width="8.453125" style="73" customWidth="1"/>
    <col min="1775" max="1775" width="15.81640625" style="73" customWidth="1"/>
    <col min="1776" max="1776" width="16.1796875" style="73" customWidth="1"/>
    <col min="1777" max="1777" width="16.26953125" style="73" customWidth="1"/>
    <col min="1778" max="1778" width="11.26953125" style="73" customWidth="1"/>
    <col min="1779" max="2025" width="9.1796875" style="73"/>
    <col min="2026" max="2026" width="0" style="73" hidden="1" customWidth="1"/>
    <col min="2027" max="2027" width="5.1796875" style="73" customWidth="1"/>
    <col min="2028" max="2028" width="12.1796875" style="73" customWidth="1"/>
    <col min="2029" max="2029" width="17.1796875" style="73" customWidth="1"/>
    <col min="2030" max="2030" width="8.453125" style="73" customWidth="1"/>
    <col min="2031" max="2031" width="15.81640625" style="73" customWidth="1"/>
    <col min="2032" max="2032" width="16.1796875" style="73" customWidth="1"/>
    <col min="2033" max="2033" width="16.26953125" style="73" customWidth="1"/>
    <col min="2034" max="2034" width="11.26953125" style="73" customWidth="1"/>
    <col min="2035" max="2281" width="9.1796875" style="73"/>
    <col min="2282" max="2282" width="0" style="73" hidden="1" customWidth="1"/>
    <col min="2283" max="2283" width="5.1796875" style="73" customWidth="1"/>
    <col min="2284" max="2284" width="12.1796875" style="73" customWidth="1"/>
    <col min="2285" max="2285" width="17.1796875" style="73" customWidth="1"/>
    <col min="2286" max="2286" width="8.453125" style="73" customWidth="1"/>
    <col min="2287" max="2287" width="15.81640625" style="73" customWidth="1"/>
    <col min="2288" max="2288" width="16.1796875" style="73" customWidth="1"/>
    <col min="2289" max="2289" width="16.26953125" style="73" customWidth="1"/>
    <col min="2290" max="2290" width="11.26953125" style="73" customWidth="1"/>
    <col min="2291" max="2537" width="9.1796875" style="73"/>
    <col min="2538" max="2538" width="0" style="73" hidden="1" customWidth="1"/>
    <col min="2539" max="2539" width="5.1796875" style="73" customWidth="1"/>
    <col min="2540" max="2540" width="12.1796875" style="73" customWidth="1"/>
    <col min="2541" max="2541" width="17.1796875" style="73" customWidth="1"/>
    <col min="2542" max="2542" width="8.453125" style="73" customWidth="1"/>
    <col min="2543" max="2543" width="15.81640625" style="73" customWidth="1"/>
    <col min="2544" max="2544" width="16.1796875" style="73" customWidth="1"/>
    <col min="2545" max="2545" width="16.26953125" style="73" customWidth="1"/>
    <col min="2546" max="2546" width="11.26953125" style="73" customWidth="1"/>
    <col min="2547" max="2793" width="9.1796875" style="73"/>
    <col min="2794" max="2794" width="0" style="73" hidden="1" customWidth="1"/>
    <col min="2795" max="2795" width="5.1796875" style="73" customWidth="1"/>
    <col min="2796" max="2796" width="12.1796875" style="73" customWidth="1"/>
    <col min="2797" max="2797" width="17.1796875" style="73" customWidth="1"/>
    <col min="2798" max="2798" width="8.453125" style="73" customWidth="1"/>
    <col min="2799" max="2799" width="15.81640625" style="73" customWidth="1"/>
    <col min="2800" max="2800" width="16.1796875" style="73" customWidth="1"/>
    <col min="2801" max="2801" width="16.26953125" style="73" customWidth="1"/>
    <col min="2802" max="2802" width="11.26953125" style="73" customWidth="1"/>
    <col min="2803" max="3049" width="9.1796875" style="73"/>
    <col min="3050" max="3050" width="0" style="73" hidden="1" customWidth="1"/>
    <col min="3051" max="3051" width="5.1796875" style="73" customWidth="1"/>
    <col min="3052" max="3052" width="12.1796875" style="73" customWidth="1"/>
    <col min="3053" max="3053" width="17.1796875" style="73" customWidth="1"/>
    <col min="3054" max="3054" width="8.453125" style="73" customWidth="1"/>
    <col min="3055" max="3055" width="15.81640625" style="73" customWidth="1"/>
    <col min="3056" max="3056" width="16.1796875" style="73" customWidth="1"/>
    <col min="3057" max="3057" width="16.26953125" style="73" customWidth="1"/>
    <col min="3058" max="3058" width="11.26953125" style="73" customWidth="1"/>
    <col min="3059" max="3305" width="9.1796875" style="73"/>
    <col min="3306" max="3306" width="0" style="73" hidden="1" customWidth="1"/>
    <col min="3307" max="3307" width="5.1796875" style="73" customWidth="1"/>
    <col min="3308" max="3308" width="12.1796875" style="73" customWidth="1"/>
    <col min="3309" max="3309" width="17.1796875" style="73" customWidth="1"/>
    <col min="3310" max="3310" width="8.453125" style="73" customWidth="1"/>
    <col min="3311" max="3311" width="15.81640625" style="73" customWidth="1"/>
    <col min="3312" max="3312" width="16.1796875" style="73" customWidth="1"/>
    <col min="3313" max="3313" width="16.26953125" style="73" customWidth="1"/>
    <col min="3314" max="3314" width="11.26953125" style="73" customWidth="1"/>
    <col min="3315" max="3561" width="9.1796875" style="73"/>
    <col min="3562" max="3562" width="0" style="73" hidden="1" customWidth="1"/>
    <col min="3563" max="3563" width="5.1796875" style="73" customWidth="1"/>
    <col min="3564" max="3564" width="12.1796875" style="73" customWidth="1"/>
    <col min="3565" max="3565" width="17.1796875" style="73" customWidth="1"/>
    <col min="3566" max="3566" width="8.453125" style="73" customWidth="1"/>
    <col min="3567" max="3567" width="15.81640625" style="73" customWidth="1"/>
    <col min="3568" max="3568" width="16.1796875" style="73" customWidth="1"/>
    <col min="3569" max="3569" width="16.26953125" style="73" customWidth="1"/>
    <col min="3570" max="3570" width="11.26953125" style="73" customWidth="1"/>
    <col min="3571" max="3817" width="9.1796875" style="73"/>
    <col min="3818" max="3818" width="0" style="73" hidden="1" customWidth="1"/>
    <col min="3819" max="3819" width="5.1796875" style="73" customWidth="1"/>
    <col min="3820" max="3820" width="12.1796875" style="73" customWidth="1"/>
    <col min="3821" max="3821" width="17.1796875" style="73" customWidth="1"/>
    <col min="3822" max="3822" width="8.453125" style="73" customWidth="1"/>
    <col min="3823" max="3823" width="15.81640625" style="73" customWidth="1"/>
    <col min="3824" max="3824" width="16.1796875" style="73" customWidth="1"/>
    <col min="3825" max="3825" width="16.26953125" style="73" customWidth="1"/>
    <col min="3826" max="3826" width="11.26953125" style="73" customWidth="1"/>
    <col min="3827" max="4073" width="9.1796875" style="73"/>
    <col min="4074" max="4074" width="0" style="73" hidden="1" customWidth="1"/>
    <col min="4075" max="4075" width="5.1796875" style="73" customWidth="1"/>
    <col min="4076" max="4076" width="12.1796875" style="73" customWidth="1"/>
    <col min="4077" max="4077" width="17.1796875" style="73" customWidth="1"/>
    <col min="4078" max="4078" width="8.453125" style="73" customWidth="1"/>
    <col min="4079" max="4079" width="15.81640625" style="73" customWidth="1"/>
    <col min="4080" max="4080" width="16.1796875" style="73" customWidth="1"/>
    <col min="4081" max="4081" width="16.26953125" style="73" customWidth="1"/>
    <col min="4082" max="4082" width="11.26953125" style="73" customWidth="1"/>
    <col min="4083" max="4329" width="9.1796875" style="73"/>
    <col min="4330" max="4330" width="0" style="73" hidden="1" customWidth="1"/>
    <col min="4331" max="4331" width="5.1796875" style="73" customWidth="1"/>
    <col min="4332" max="4332" width="12.1796875" style="73" customWidth="1"/>
    <col min="4333" max="4333" width="17.1796875" style="73" customWidth="1"/>
    <col min="4334" max="4334" width="8.453125" style="73" customWidth="1"/>
    <col min="4335" max="4335" width="15.81640625" style="73" customWidth="1"/>
    <col min="4336" max="4336" width="16.1796875" style="73" customWidth="1"/>
    <col min="4337" max="4337" width="16.26953125" style="73" customWidth="1"/>
    <col min="4338" max="4338" width="11.26953125" style="73" customWidth="1"/>
    <col min="4339" max="4585" width="9.1796875" style="73"/>
    <col min="4586" max="4586" width="0" style="73" hidden="1" customWidth="1"/>
    <col min="4587" max="4587" width="5.1796875" style="73" customWidth="1"/>
    <col min="4588" max="4588" width="12.1796875" style="73" customWidth="1"/>
    <col min="4589" max="4589" width="17.1796875" style="73" customWidth="1"/>
    <col min="4590" max="4590" width="8.453125" style="73" customWidth="1"/>
    <col min="4591" max="4591" width="15.81640625" style="73" customWidth="1"/>
    <col min="4592" max="4592" width="16.1796875" style="73" customWidth="1"/>
    <col min="4593" max="4593" width="16.26953125" style="73" customWidth="1"/>
    <col min="4594" max="4594" width="11.26953125" style="73" customWidth="1"/>
    <col min="4595" max="4841" width="9.1796875" style="73"/>
    <col min="4842" max="4842" width="0" style="73" hidden="1" customWidth="1"/>
    <col min="4843" max="4843" width="5.1796875" style="73" customWidth="1"/>
    <col min="4844" max="4844" width="12.1796875" style="73" customWidth="1"/>
    <col min="4845" max="4845" width="17.1796875" style="73" customWidth="1"/>
    <col min="4846" max="4846" width="8.453125" style="73" customWidth="1"/>
    <col min="4847" max="4847" width="15.81640625" style="73" customWidth="1"/>
    <col min="4848" max="4848" width="16.1796875" style="73" customWidth="1"/>
    <col min="4849" max="4849" width="16.26953125" style="73" customWidth="1"/>
    <col min="4850" max="4850" width="11.26953125" style="73" customWidth="1"/>
    <col min="4851" max="5097" width="9.1796875" style="73"/>
    <col min="5098" max="5098" width="0" style="73" hidden="1" customWidth="1"/>
    <col min="5099" max="5099" width="5.1796875" style="73" customWidth="1"/>
    <col min="5100" max="5100" width="12.1796875" style="73" customWidth="1"/>
    <col min="5101" max="5101" width="17.1796875" style="73" customWidth="1"/>
    <col min="5102" max="5102" width="8.453125" style="73" customWidth="1"/>
    <col min="5103" max="5103" width="15.81640625" style="73" customWidth="1"/>
    <col min="5104" max="5104" width="16.1796875" style="73" customWidth="1"/>
    <col min="5105" max="5105" width="16.26953125" style="73" customWidth="1"/>
    <col min="5106" max="5106" width="11.26953125" style="73" customWidth="1"/>
    <col min="5107" max="5353" width="9.1796875" style="73"/>
    <col min="5354" max="5354" width="0" style="73" hidden="1" customWidth="1"/>
    <col min="5355" max="5355" width="5.1796875" style="73" customWidth="1"/>
    <col min="5356" max="5356" width="12.1796875" style="73" customWidth="1"/>
    <col min="5357" max="5357" width="17.1796875" style="73" customWidth="1"/>
    <col min="5358" max="5358" width="8.453125" style="73" customWidth="1"/>
    <col min="5359" max="5359" width="15.81640625" style="73" customWidth="1"/>
    <col min="5360" max="5360" width="16.1796875" style="73" customWidth="1"/>
    <col min="5361" max="5361" width="16.26953125" style="73" customWidth="1"/>
    <col min="5362" max="5362" width="11.26953125" style="73" customWidth="1"/>
    <col min="5363" max="5609" width="9.1796875" style="73"/>
    <col min="5610" max="5610" width="0" style="73" hidden="1" customWidth="1"/>
    <col min="5611" max="5611" width="5.1796875" style="73" customWidth="1"/>
    <col min="5612" max="5612" width="12.1796875" style="73" customWidth="1"/>
    <col min="5613" max="5613" width="17.1796875" style="73" customWidth="1"/>
    <col min="5614" max="5614" width="8.453125" style="73" customWidth="1"/>
    <col min="5615" max="5615" width="15.81640625" style="73" customWidth="1"/>
    <col min="5616" max="5616" width="16.1796875" style="73" customWidth="1"/>
    <col min="5617" max="5617" width="16.26953125" style="73" customWidth="1"/>
    <col min="5618" max="5618" width="11.26953125" style="73" customWidth="1"/>
    <col min="5619" max="5865" width="9.1796875" style="73"/>
    <col min="5866" max="5866" width="0" style="73" hidden="1" customWidth="1"/>
    <col min="5867" max="5867" width="5.1796875" style="73" customWidth="1"/>
    <col min="5868" max="5868" width="12.1796875" style="73" customWidth="1"/>
    <col min="5869" max="5869" width="17.1796875" style="73" customWidth="1"/>
    <col min="5870" max="5870" width="8.453125" style="73" customWidth="1"/>
    <col min="5871" max="5871" width="15.81640625" style="73" customWidth="1"/>
    <col min="5872" max="5872" width="16.1796875" style="73" customWidth="1"/>
    <col min="5873" max="5873" width="16.26953125" style="73" customWidth="1"/>
    <col min="5874" max="5874" width="11.26953125" style="73" customWidth="1"/>
    <col min="5875" max="6121" width="9.1796875" style="73"/>
    <col min="6122" max="6122" width="0" style="73" hidden="1" customWidth="1"/>
    <col min="6123" max="6123" width="5.1796875" style="73" customWidth="1"/>
    <col min="6124" max="6124" width="12.1796875" style="73" customWidth="1"/>
    <col min="6125" max="6125" width="17.1796875" style="73" customWidth="1"/>
    <col min="6126" max="6126" width="8.453125" style="73" customWidth="1"/>
    <col min="6127" max="6127" width="15.81640625" style="73" customWidth="1"/>
    <col min="6128" max="6128" width="16.1796875" style="73" customWidth="1"/>
    <col min="6129" max="6129" width="16.26953125" style="73" customWidth="1"/>
    <col min="6130" max="6130" width="11.26953125" style="73" customWidth="1"/>
    <col min="6131" max="6377" width="9.1796875" style="73"/>
    <col min="6378" max="6378" width="0" style="73" hidden="1" customWidth="1"/>
    <col min="6379" max="6379" width="5.1796875" style="73" customWidth="1"/>
    <col min="6380" max="6380" width="12.1796875" style="73" customWidth="1"/>
    <col min="6381" max="6381" width="17.1796875" style="73" customWidth="1"/>
    <col min="6382" max="6382" width="8.453125" style="73" customWidth="1"/>
    <col min="6383" max="6383" width="15.81640625" style="73" customWidth="1"/>
    <col min="6384" max="6384" width="16.1796875" style="73" customWidth="1"/>
    <col min="6385" max="6385" width="16.26953125" style="73" customWidth="1"/>
    <col min="6386" max="6386" width="11.26953125" style="73" customWidth="1"/>
    <col min="6387" max="6633" width="9.1796875" style="73"/>
    <col min="6634" max="6634" width="0" style="73" hidden="1" customWidth="1"/>
    <col min="6635" max="6635" width="5.1796875" style="73" customWidth="1"/>
    <col min="6636" max="6636" width="12.1796875" style="73" customWidth="1"/>
    <col min="6637" max="6637" width="17.1796875" style="73" customWidth="1"/>
    <col min="6638" max="6638" width="8.453125" style="73" customWidth="1"/>
    <col min="6639" max="6639" width="15.81640625" style="73" customWidth="1"/>
    <col min="6640" max="6640" width="16.1796875" style="73" customWidth="1"/>
    <col min="6641" max="6641" width="16.26953125" style="73" customWidth="1"/>
    <col min="6642" max="6642" width="11.26953125" style="73" customWidth="1"/>
    <col min="6643" max="6889" width="9.1796875" style="73"/>
    <col min="6890" max="6890" width="0" style="73" hidden="1" customWidth="1"/>
    <col min="6891" max="6891" width="5.1796875" style="73" customWidth="1"/>
    <col min="6892" max="6892" width="12.1796875" style="73" customWidth="1"/>
    <col min="6893" max="6893" width="17.1796875" style="73" customWidth="1"/>
    <col min="6894" max="6894" width="8.453125" style="73" customWidth="1"/>
    <col min="6895" max="6895" width="15.81640625" style="73" customWidth="1"/>
    <col min="6896" max="6896" width="16.1796875" style="73" customWidth="1"/>
    <col min="6897" max="6897" width="16.26953125" style="73" customWidth="1"/>
    <col min="6898" max="6898" width="11.26953125" style="73" customWidth="1"/>
    <col min="6899" max="7145" width="9.1796875" style="73"/>
    <col min="7146" max="7146" width="0" style="73" hidden="1" customWidth="1"/>
    <col min="7147" max="7147" width="5.1796875" style="73" customWidth="1"/>
    <col min="7148" max="7148" width="12.1796875" style="73" customWidth="1"/>
    <col min="7149" max="7149" width="17.1796875" style="73" customWidth="1"/>
    <col min="7150" max="7150" width="8.453125" style="73" customWidth="1"/>
    <col min="7151" max="7151" width="15.81640625" style="73" customWidth="1"/>
    <col min="7152" max="7152" width="16.1796875" style="73" customWidth="1"/>
    <col min="7153" max="7153" width="16.26953125" style="73" customWidth="1"/>
    <col min="7154" max="7154" width="11.26953125" style="73" customWidth="1"/>
    <col min="7155" max="7401" width="9.1796875" style="73"/>
    <col min="7402" max="7402" width="0" style="73" hidden="1" customWidth="1"/>
    <col min="7403" max="7403" width="5.1796875" style="73" customWidth="1"/>
    <col min="7404" max="7404" width="12.1796875" style="73" customWidth="1"/>
    <col min="7405" max="7405" width="17.1796875" style="73" customWidth="1"/>
    <col min="7406" max="7406" width="8.453125" style="73" customWidth="1"/>
    <col min="7407" max="7407" width="15.81640625" style="73" customWidth="1"/>
    <col min="7408" max="7408" width="16.1796875" style="73" customWidth="1"/>
    <col min="7409" max="7409" width="16.26953125" style="73" customWidth="1"/>
    <col min="7410" max="7410" width="11.26953125" style="73" customWidth="1"/>
    <col min="7411" max="7657" width="9.1796875" style="73"/>
    <col min="7658" max="7658" width="0" style="73" hidden="1" customWidth="1"/>
    <col min="7659" max="7659" width="5.1796875" style="73" customWidth="1"/>
    <col min="7660" max="7660" width="12.1796875" style="73" customWidth="1"/>
    <col min="7661" max="7661" width="17.1796875" style="73" customWidth="1"/>
    <col min="7662" max="7662" width="8.453125" style="73" customWidth="1"/>
    <col min="7663" max="7663" width="15.81640625" style="73" customWidth="1"/>
    <col min="7664" max="7664" width="16.1796875" style="73" customWidth="1"/>
    <col min="7665" max="7665" width="16.26953125" style="73" customWidth="1"/>
    <col min="7666" max="7666" width="11.26953125" style="73" customWidth="1"/>
    <col min="7667" max="7913" width="9.1796875" style="73"/>
    <col min="7914" max="7914" width="0" style="73" hidden="1" customWidth="1"/>
    <col min="7915" max="7915" width="5.1796875" style="73" customWidth="1"/>
    <col min="7916" max="7916" width="12.1796875" style="73" customWidth="1"/>
    <col min="7917" max="7917" width="17.1796875" style="73" customWidth="1"/>
    <col min="7918" max="7918" width="8.453125" style="73" customWidth="1"/>
    <col min="7919" max="7919" width="15.81640625" style="73" customWidth="1"/>
    <col min="7920" max="7920" width="16.1796875" style="73" customWidth="1"/>
    <col min="7921" max="7921" width="16.26953125" style="73" customWidth="1"/>
    <col min="7922" max="7922" width="11.26953125" style="73" customWidth="1"/>
    <col min="7923" max="8169" width="9.1796875" style="73"/>
    <col min="8170" max="8170" width="0" style="73" hidden="1" customWidth="1"/>
    <col min="8171" max="8171" width="5.1796875" style="73" customWidth="1"/>
    <col min="8172" max="8172" width="12.1796875" style="73" customWidth="1"/>
    <col min="8173" max="8173" width="17.1796875" style="73" customWidth="1"/>
    <col min="8174" max="8174" width="8.453125" style="73" customWidth="1"/>
    <col min="8175" max="8175" width="15.81640625" style="73" customWidth="1"/>
    <col min="8176" max="8176" width="16.1796875" style="73" customWidth="1"/>
    <col min="8177" max="8177" width="16.26953125" style="73" customWidth="1"/>
    <col min="8178" max="8178" width="11.26953125" style="73" customWidth="1"/>
    <col min="8179" max="8425" width="9.1796875" style="73"/>
    <col min="8426" max="8426" width="0" style="73" hidden="1" customWidth="1"/>
    <col min="8427" max="8427" width="5.1796875" style="73" customWidth="1"/>
    <col min="8428" max="8428" width="12.1796875" style="73" customWidth="1"/>
    <col min="8429" max="8429" width="17.1796875" style="73" customWidth="1"/>
    <col min="8430" max="8430" width="8.453125" style="73" customWidth="1"/>
    <col min="8431" max="8431" width="15.81640625" style="73" customWidth="1"/>
    <col min="8432" max="8432" width="16.1796875" style="73" customWidth="1"/>
    <col min="8433" max="8433" width="16.26953125" style="73" customWidth="1"/>
    <col min="8434" max="8434" width="11.26953125" style="73" customWidth="1"/>
    <col min="8435" max="8681" width="9.1796875" style="73"/>
    <col min="8682" max="8682" width="0" style="73" hidden="1" customWidth="1"/>
    <col min="8683" max="8683" width="5.1796875" style="73" customWidth="1"/>
    <col min="8684" max="8684" width="12.1796875" style="73" customWidth="1"/>
    <col min="8685" max="8685" width="17.1796875" style="73" customWidth="1"/>
    <col min="8686" max="8686" width="8.453125" style="73" customWidth="1"/>
    <col min="8687" max="8687" width="15.81640625" style="73" customWidth="1"/>
    <col min="8688" max="8688" width="16.1796875" style="73" customWidth="1"/>
    <col min="8689" max="8689" width="16.26953125" style="73" customWidth="1"/>
    <col min="8690" max="8690" width="11.26953125" style="73" customWidth="1"/>
    <col min="8691" max="8937" width="9.1796875" style="73"/>
    <col min="8938" max="8938" width="0" style="73" hidden="1" customWidth="1"/>
    <col min="8939" max="8939" width="5.1796875" style="73" customWidth="1"/>
    <col min="8940" max="8940" width="12.1796875" style="73" customWidth="1"/>
    <col min="8941" max="8941" width="17.1796875" style="73" customWidth="1"/>
    <col min="8942" max="8942" width="8.453125" style="73" customWidth="1"/>
    <col min="8943" max="8943" width="15.81640625" style="73" customWidth="1"/>
    <col min="8944" max="8944" width="16.1796875" style="73" customWidth="1"/>
    <col min="8945" max="8945" width="16.26953125" style="73" customWidth="1"/>
    <col min="8946" max="8946" width="11.26953125" style="73" customWidth="1"/>
    <col min="8947" max="9193" width="9.1796875" style="73"/>
    <col min="9194" max="9194" width="0" style="73" hidden="1" customWidth="1"/>
    <col min="9195" max="9195" width="5.1796875" style="73" customWidth="1"/>
    <col min="9196" max="9196" width="12.1796875" style="73" customWidth="1"/>
    <col min="9197" max="9197" width="17.1796875" style="73" customWidth="1"/>
    <col min="9198" max="9198" width="8.453125" style="73" customWidth="1"/>
    <col min="9199" max="9199" width="15.81640625" style="73" customWidth="1"/>
    <col min="9200" max="9200" width="16.1796875" style="73" customWidth="1"/>
    <col min="9201" max="9201" width="16.26953125" style="73" customWidth="1"/>
    <col min="9202" max="9202" width="11.26953125" style="73" customWidth="1"/>
    <col min="9203" max="9449" width="9.1796875" style="73"/>
    <col min="9450" max="9450" width="0" style="73" hidden="1" customWidth="1"/>
    <col min="9451" max="9451" width="5.1796875" style="73" customWidth="1"/>
    <col min="9452" max="9452" width="12.1796875" style="73" customWidth="1"/>
    <col min="9453" max="9453" width="17.1796875" style="73" customWidth="1"/>
    <col min="9454" max="9454" width="8.453125" style="73" customWidth="1"/>
    <col min="9455" max="9455" width="15.81640625" style="73" customWidth="1"/>
    <col min="9456" max="9456" width="16.1796875" style="73" customWidth="1"/>
    <col min="9457" max="9457" width="16.26953125" style="73" customWidth="1"/>
    <col min="9458" max="9458" width="11.26953125" style="73" customWidth="1"/>
    <col min="9459" max="9705" width="9.1796875" style="73"/>
    <col min="9706" max="9706" width="0" style="73" hidden="1" customWidth="1"/>
    <col min="9707" max="9707" width="5.1796875" style="73" customWidth="1"/>
    <col min="9708" max="9708" width="12.1796875" style="73" customWidth="1"/>
    <col min="9709" max="9709" width="17.1796875" style="73" customWidth="1"/>
    <col min="9710" max="9710" width="8.453125" style="73" customWidth="1"/>
    <col min="9711" max="9711" width="15.81640625" style="73" customWidth="1"/>
    <col min="9712" max="9712" width="16.1796875" style="73" customWidth="1"/>
    <col min="9713" max="9713" width="16.26953125" style="73" customWidth="1"/>
    <col min="9714" max="9714" width="11.26953125" style="73" customWidth="1"/>
    <col min="9715" max="9961" width="9.1796875" style="73"/>
    <col min="9962" max="9962" width="0" style="73" hidden="1" customWidth="1"/>
    <col min="9963" max="9963" width="5.1796875" style="73" customWidth="1"/>
    <col min="9964" max="9964" width="12.1796875" style="73" customWidth="1"/>
    <col min="9965" max="9965" width="17.1796875" style="73" customWidth="1"/>
    <col min="9966" max="9966" width="8.453125" style="73" customWidth="1"/>
    <col min="9967" max="9967" width="15.81640625" style="73" customWidth="1"/>
    <col min="9968" max="9968" width="16.1796875" style="73" customWidth="1"/>
    <col min="9969" max="9969" width="16.26953125" style="73" customWidth="1"/>
    <col min="9970" max="9970" width="11.26953125" style="73" customWidth="1"/>
    <col min="9971" max="10217" width="9.1796875" style="73"/>
    <col min="10218" max="10218" width="0" style="73" hidden="1" customWidth="1"/>
    <col min="10219" max="10219" width="5.1796875" style="73" customWidth="1"/>
    <col min="10220" max="10220" width="12.1796875" style="73" customWidth="1"/>
    <col min="10221" max="10221" width="17.1796875" style="73" customWidth="1"/>
    <col min="10222" max="10222" width="8.453125" style="73" customWidth="1"/>
    <col min="10223" max="10223" width="15.81640625" style="73" customWidth="1"/>
    <col min="10224" max="10224" width="16.1796875" style="73" customWidth="1"/>
    <col min="10225" max="10225" width="16.26953125" style="73" customWidth="1"/>
    <col min="10226" max="10226" width="11.26953125" style="73" customWidth="1"/>
    <col min="10227" max="10473" width="9.1796875" style="73"/>
    <col min="10474" max="10474" width="0" style="73" hidden="1" customWidth="1"/>
    <col min="10475" max="10475" width="5.1796875" style="73" customWidth="1"/>
    <col min="10476" max="10476" width="12.1796875" style="73" customWidth="1"/>
    <col min="10477" max="10477" width="17.1796875" style="73" customWidth="1"/>
    <col min="10478" max="10478" width="8.453125" style="73" customWidth="1"/>
    <col min="10479" max="10479" width="15.81640625" style="73" customWidth="1"/>
    <col min="10480" max="10480" width="16.1796875" style="73" customWidth="1"/>
    <col min="10481" max="10481" width="16.26953125" style="73" customWidth="1"/>
    <col min="10482" max="10482" width="11.26953125" style="73" customWidth="1"/>
    <col min="10483" max="10729" width="9.1796875" style="73"/>
    <col min="10730" max="10730" width="0" style="73" hidden="1" customWidth="1"/>
    <col min="10731" max="10731" width="5.1796875" style="73" customWidth="1"/>
    <col min="10732" max="10732" width="12.1796875" style="73" customWidth="1"/>
    <col min="10733" max="10733" width="17.1796875" style="73" customWidth="1"/>
    <col min="10734" max="10734" width="8.453125" style="73" customWidth="1"/>
    <col min="10735" max="10735" width="15.81640625" style="73" customWidth="1"/>
    <col min="10736" max="10736" width="16.1796875" style="73" customWidth="1"/>
    <col min="10737" max="10737" width="16.26953125" style="73" customWidth="1"/>
    <col min="10738" max="10738" width="11.26953125" style="73" customWidth="1"/>
    <col min="10739" max="10985" width="9.1796875" style="73"/>
    <col min="10986" max="10986" width="0" style="73" hidden="1" customWidth="1"/>
    <col min="10987" max="10987" width="5.1796875" style="73" customWidth="1"/>
    <col min="10988" max="10988" width="12.1796875" style="73" customWidth="1"/>
    <col min="10989" max="10989" width="17.1796875" style="73" customWidth="1"/>
    <col min="10990" max="10990" width="8.453125" style="73" customWidth="1"/>
    <col min="10991" max="10991" width="15.81640625" style="73" customWidth="1"/>
    <col min="10992" max="10992" width="16.1796875" style="73" customWidth="1"/>
    <col min="10993" max="10993" width="16.26953125" style="73" customWidth="1"/>
    <col min="10994" max="10994" width="11.26953125" style="73" customWidth="1"/>
    <col min="10995" max="11241" width="9.1796875" style="73"/>
    <col min="11242" max="11242" width="0" style="73" hidden="1" customWidth="1"/>
    <col min="11243" max="11243" width="5.1796875" style="73" customWidth="1"/>
    <col min="11244" max="11244" width="12.1796875" style="73" customWidth="1"/>
    <col min="11245" max="11245" width="17.1796875" style="73" customWidth="1"/>
    <col min="11246" max="11246" width="8.453125" style="73" customWidth="1"/>
    <col min="11247" max="11247" width="15.81640625" style="73" customWidth="1"/>
    <col min="11248" max="11248" width="16.1796875" style="73" customWidth="1"/>
    <col min="11249" max="11249" width="16.26953125" style="73" customWidth="1"/>
    <col min="11250" max="11250" width="11.26953125" style="73" customWidth="1"/>
    <col min="11251" max="11497" width="9.1796875" style="73"/>
    <col min="11498" max="11498" width="0" style="73" hidden="1" customWidth="1"/>
    <col min="11499" max="11499" width="5.1796875" style="73" customWidth="1"/>
    <col min="11500" max="11500" width="12.1796875" style="73" customWidth="1"/>
    <col min="11501" max="11501" width="17.1796875" style="73" customWidth="1"/>
    <col min="11502" max="11502" width="8.453125" style="73" customWidth="1"/>
    <col min="11503" max="11503" width="15.81640625" style="73" customWidth="1"/>
    <col min="11504" max="11504" width="16.1796875" style="73" customWidth="1"/>
    <col min="11505" max="11505" width="16.26953125" style="73" customWidth="1"/>
    <col min="11506" max="11506" width="11.26953125" style="73" customWidth="1"/>
    <col min="11507" max="11753" width="9.1796875" style="73"/>
    <col min="11754" max="11754" width="0" style="73" hidden="1" customWidth="1"/>
    <col min="11755" max="11755" width="5.1796875" style="73" customWidth="1"/>
    <col min="11756" max="11756" width="12.1796875" style="73" customWidth="1"/>
    <col min="11757" max="11757" width="17.1796875" style="73" customWidth="1"/>
    <col min="11758" max="11758" width="8.453125" style="73" customWidth="1"/>
    <col min="11759" max="11759" width="15.81640625" style="73" customWidth="1"/>
    <col min="11760" max="11760" width="16.1796875" style="73" customWidth="1"/>
    <col min="11761" max="11761" width="16.26953125" style="73" customWidth="1"/>
    <col min="11762" max="11762" width="11.26953125" style="73" customWidth="1"/>
    <col min="11763" max="12009" width="9.1796875" style="73"/>
    <col min="12010" max="12010" width="0" style="73" hidden="1" customWidth="1"/>
    <col min="12011" max="12011" width="5.1796875" style="73" customWidth="1"/>
    <col min="12012" max="12012" width="12.1796875" style="73" customWidth="1"/>
    <col min="12013" max="12013" width="17.1796875" style="73" customWidth="1"/>
    <col min="12014" max="12014" width="8.453125" style="73" customWidth="1"/>
    <col min="12015" max="12015" width="15.81640625" style="73" customWidth="1"/>
    <col min="12016" max="12016" width="16.1796875" style="73" customWidth="1"/>
    <col min="12017" max="12017" width="16.26953125" style="73" customWidth="1"/>
    <col min="12018" max="12018" width="11.26953125" style="73" customWidth="1"/>
    <col min="12019" max="12265" width="9.1796875" style="73"/>
    <col min="12266" max="12266" width="0" style="73" hidden="1" customWidth="1"/>
    <col min="12267" max="12267" width="5.1796875" style="73" customWidth="1"/>
    <col min="12268" max="12268" width="12.1796875" style="73" customWidth="1"/>
    <col min="12269" max="12269" width="17.1796875" style="73" customWidth="1"/>
    <col min="12270" max="12270" width="8.453125" style="73" customWidth="1"/>
    <col min="12271" max="12271" width="15.81640625" style="73" customWidth="1"/>
    <col min="12272" max="12272" width="16.1796875" style="73" customWidth="1"/>
    <col min="12273" max="12273" width="16.26953125" style="73" customWidth="1"/>
    <col min="12274" max="12274" width="11.26953125" style="73" customWidth="1"/>
    <col min="12275" max="12521" width="9.1796875" style="73"/>
    <col min="12522" max="12522" width="0" style="73" hidden="1" customWidth="1"/>
    <col min="12523" max="12523" width="5.1796875" style="73" customWidth="1"/>
    <col min="12524" max="12524" width="12.1796875" style="73" customWidth="1"/>
    <col min="12525" max="12525" width="17.1796875" style="73" customWidth="1"/>
    <col min="12526" max="12526" width="8.453125" style="73" customWidth="1"/>
    <col min="12527" max="12527" width="15.81640625" style="73" customWidth="1"/>
    <col min="12528" max="12528" width="16.1796875" style="73" customWidth="1"/>
    <col min="12529" max="12529" width="16.26953125" style="73" customWidth="1"/>
    <col min="12530" max="12530" width="11.26953125" style="73" customWidth="1"/>
    <col min="12531" max="12777" width="9.1796875" style="73"/>
    <col min="12778" max="12778" width="0" style="73" hidden="1" customWidth="1"/>
    <col min="12779" max="12779" width="5.1796875" style="73" customWidth="1"/>
    <col min="12780" max="12780" width="12.1796875" style="73" customWidth="1"/>
    <col min="12781" max="12781" width="17.1796875" style="73" customWidth="1"/>
    <col min="12782" max="12782" width="8.453125" style="73" customWidth="1"/>
    <col min="12783" max="12783" width="15.81640625" style="73" customWidth="1"/>
    <col min="12784" max="12784" width="16.1796875" style="73" customWidth="1"/>
    <col min="12785" max="12785" width="16.26953125" style="73" customWidth="1"/>
    <col min="12786" max="12786" width="11.26953125" style="73" customWidth="1"/>
    <col min="12787" max="13033" width="9.1796875" style="73"/>
    <col min="13034" max="13034" width="0" style="73" hidden="1" customWidth="1"/>
    <col min="13035" max="13035" width="5.1796875" style="73" customWidth="1"/>
    <col min="13036" max="13036" width="12.1796875" style="73" customWidth="1"/>
    <col min="13037" max="13037" width="17.1796875" style="73" customWidth="1"/>
    <col min="13038" max="13038" width="8.453125" style="73" customWidth="1"/>
    <col min="13039" max="13039" width="15.81640625" style="73" customWidth="1"/>
    <col min="13040" max="13040" width="16.1796875" style="73" customWidth="1"/>
    <col min="13041" max="13041" width="16.26953125" style="73" customWidth="1"/>
    <col min="13042" max="13042" width="11.26953125" style="73" customWidth="1"/>
    <col min="13043" max="13289" width="9.1796875" style="73"/>
    <col min="13290" max="13290" width="0" style="73" hidden="1" customWidth="1"/>
    <col min="13291" max="13291" width="5.1796875" style="73" customWidth="1"/>
    <col min="13292" max="13292" width="12.1796875" style="73" customWidth="1"/>
    <col min="13293" max="13293" width="17.1796875" style="73" customWidth="1"/>
    <col min="13294" max="13294" width="8.453125" style="73" customWidth="1"/>
    <col min="13295" max="13295" width="15.81640625" style="73" customWidth="1"/>
    <col min="13296" max="13296" width="16.1796875" style="73" customWidth="1"/>
    <col min="13297" max="13297" width="16.26953125" style="73" customWidth="1"/>
    <col min="13298" max="13298" width="11.26953125" style="73" customWidth="1"/>
    <col min="13299" max="13545" width="9.1796875" style="73"/>
    <col min="13546" max="13546" width="0" style="73" hidden="1" customWidth="1"/>
    <col min="13547" max="13547" width="5.1796875" style="73" customWidth="1"/>
    <col min="13548" max="13548" width="12.1796875" style="73" customWidth="1"/>
    <col min="13549" max="13549" width="17.1796875" style="73" customWidth="1"/>
    <col min="13550" max="13550" width="8.453125" style="73" customWidth="1"/>
    <col min="13551" max="13551" width="15.81640625" style="73" customWidth="1"/>
    <col min="13552" max="13552" width="16.1796875" style="73" customWidth="1"/>
    <col min="13553" max="13553" width="16.26953125" style="73" customWidth="1"/>
    <col min="13554" max="13554" width="11.26953125" style="73" customWidth="1"/>
    <col min="13555" max="13801" width="9.1796875" style="73"/>
    <col min="13802" max="13802" width="0" style="73" hidden="1" customWidth="1"/>
    <col min="13803" max="13803" width="5.1796875" style="73" customWidth="1"/>
    <col min="13804" max="13804" width="12.1796875" style="73" customWidth="1"/>
    <col min="13805" max="13805" width="17.1796875" style="73" customWidth="1"/>
    <col min="13806" max="13806" width="8.453125" style="73" customWidth="1"/>
    <col min="13807" max="13807" width="15.81640625" style="73" customWidth="1"/>
    <col min="13808" max="13808" width="16.1796875" style="73" customWidth="1"/>
    <col min="13809" max="13809" width="16.26953125" style="73" customWidth="1"/>
    <col min="13810" max="13810" width="11.26953125" style="73" customWidth="1"/>
    <col min="13811" max="14057" width="9.1796875" style="73"/>
    <col min="14058" max="14058" width="0" style="73" hidden="1" customWidth="1"/>
    <col min="14059" max="14059" width="5.1796875" style="73" customWidth="1"/>
    <col min="14060" max="14060" width="12.1796875" style="73" customWidth="1"/>
    <col min="14061" max="14061" width="17.1796875" style="73" customWidth="1"/>
    <col min="14062" max="14062" width="8.453125" style="73" customWidth="1"/>
    <col min="14063" max="14063" width="15.81640625" style="73" customWidth="1"/>
    <col min="14064" max="14064" width="16.1796875" style="73" customWidth="1"/>
    <col min="14065" max="14065" width="16.26953125" style="73" customWidth="1"/>
    <col min="14066" max="14066" width="11.26953125" style="73" customWidth="1"/>
    <col min="14067" max="14313" width="9.1796875" style="73"/>
    <col min="14314" max="14314" width="0" style="73" hidden="1" customWidth="1"/>
    <col min="14315" max="14315" width="5.1796875" style="73" customWidth="1"/>
    <col min="14316" max="14316" width="12.1796875" style="73" customWidth="1"/>
    <col min="14317" max="14317" width="17.1796875" style="73" customWidth="1"/>
    <col min="14318" max="14318" width="8.453125" style="73" customWidth="1"/>
    <col min="14319" max="14319" width="15.81640625" style="73" customWidth="1"/>
    <col min="14320" max="14320" width="16.1796875" style="73" customWidth="1"/>
    <col min="14321" max="14321" width="16.26953125" style="73" customWidth="1"/>
    <col min="14322" max="14322" width="11.26953125" style="73" customWidth="1"/>
    <col min="14323" max="14569" width="9.1796875" style="73"/>
    <col min="14570" max="14570" width="0" style="73" hidden="1" customWidth="1"/>
    <col min="14571" max="14571" width="5.1796875" style="73" customWidth="1"/>
    <col min="14572" max="14572" width="12.1796875" style="73" customWidth="1"/>
    <col min="14573" max="14573" width="17.1796875" style="73" customWidth="1"/>
    <col min="14574" max="14574" width="8.453125" style="73" customWidth="1"/>
    <col min="14575" max="14575" width="15.81640625" style="73" customWidth="1"/>
    <col min="14576" max="14576" width="16.1796875" style="73" customWidth="1"/>
    <col min="14577" max="14577" width="16.26953125" style="73" customWidth="1"/>
    <col min="14578" max="14578" width="11.26953125" style="73" customWidth="1"/>
    <col min="14579" max="14825" width="9.1796875" style="73"/>
    <col min="14826" max="14826" width="0" style="73" hidden="1" customWidth="1"/>
    <col min="14827" max="14827" width="5.1796875" style="73" customWidth="1"/>
    <col min="14828" max="14828" width="12.1796875" style="73" customWidth="1"/>
    <col min="14829" max="14829" width="17.1796875" style="73" customWidth="1"/>
    <col min="14830" max="14830" width="8.453125" style="73" customWidth="1"/>
    <col min="14831" max="14831" width="15.81640625" style="73" customWidth="1"/>
    <col min="14832" max="14832" width="16.1796875" style="73" customWidth="1"/>
    <col min="14833" max="14833" width="16.26953125" style="73" customWidth="1"/>
    <col min="14834" max="14834" width="11.26953125" style="73" customWidth="1"/>
    <col min="14835" max="15081" width="9.1796875" style="73"/>
    <col min="15082" max="15082" width="0" style="73" hidden="1" customWidth="1"/>
    <col min="15083" max="15083" width="5.1796875" style="73" customWidth="1"/>
    <col min="15084" max="15084" width="12.1796875" style="73" customWidth="1"/>
    <col min="15085" max="15085" width="17.1796875" style="73" customWidth="1"/>
    <col min="15086" max="15086" width="8.453125" style="73" customWidth="1"/>
    <col min="15087" max="15087" width="15.81640625" style="73" customWidth="1"/>
    <col min="15088" max="15088" width="16.1796875" style="73" customWidth="1"/>
    <col min="15089" max="15089" width="16.26953125" style="73" customWidth="1"/>
    <col min="15090" max="15090" width="11.26953125" style="73" customWidth="1"/>
    <col min="15091" max="15337" width="9.1796875" style="73"/>
    <col min="15338" max="15338" width="0" style="73" hidden="1" customWidth="1"/>
    <col min="15339" max="15339" width="5.1796875" style="73" customWidth="1"/>
    <col min="15340" max="15340" width="12.1796875" style="73" customWidth="1"/>
    <col min="15341" max="15341" width="17.1796875" style="73" customWidth="1"/>
    <col min="15342" max="15342" width="8.453125" style="73" customWidth="1"/>
    <col min="15343" max="15343" width="15.81640625" style="73" customWidth="1"/>
    <col min="15344" max="15344" width="16.1796875" style="73" customWidth="1"/>
    <col min="15345" max="15345" width="16.26953125" style="73" customWidth="1"/>
    <col min="15346" max="15346" width="11.26953125" style="73" customWidth="1"/>
    <col min="15347" max="15593" width="9.1796875" style="73"/>
    <col min="15594" max="15594" width="0" style="73" hidden="1" customWidth="1"/>
    <col min="15595" max="15595" width="5.1796875" style="73" customWidth="1"/>
    <col min="15596" max="15596" width="12.1796875" style="73" customWidth="1"/>
    <col min="15597" max="15597" width="17.1796875" style="73" customWidth="1"/>
    <col min="15598" max="15598" width="8.453125" style="73" customWidth="1"/>
    <col min="15599" max="15599" width="15.81640625" style="73" customWidth="1"/>
    <col min="15600" max="15600" width="16.1796875" style="73" customWidth="1"/>
    <col min="15601" max="15601" width="16.26953125" style="73" customWidth="1"/>
    <col min="15602" max="15602" width="11.26953125" style="73" customWidth="1"/>
    <col min="15603" max="15849" width="9.1796875" style="73"/>
    <col min="15850" max="15850" width="0" style="73" hidden="1" customWidth="1"/>
    <col min="15851" max="15851" width="5.1796875" style="73" customWidth="1"/>
    <col min="15852" max="15852" width="12.1796875" style="73" customWidth="1"/>
    <col min="15853" max="15853" width="17.1796875" style="73" customWidth="1"/>
    <col min="15854" max="15854" width="8.453125" style="73" customWidth="1"/>
    <col min="15855" max="15855" width="15.81640625" style="73" customWidth="1"/>
    <col min="15856" max="15856" width="16.1796875" style="73" customWidth="1"/>
    <col min="15857" max="15857" width="16.26953125" style="73" customWidth="1"/>
    <col min="15858" max="15858" width="11.26953125" style="73" customWidth="1"/>
    <col min="15859" max="16105" width="9.1796875" style="73"/>
    <col min="16106" max="16106" width="0" style="73" hidden="1" customWidth="1"/>
    <col min="16107" max="16107" width="5.1796875" style="73" customWidth="1"/>
    <col min="16108" max="16108" width="12.1796875" style="73" customWidth="1"/>
    <col min="16109" max="16109" width="17.1796875" style="73" customWidth="1"/>
    <col min="16110" max="16110" width="8.453125" style="73" customWidth="1"/>
    <col min="16111" max="16111" width="15.81640625" style="73" customWidth="1"/>
    <col min="16112" max="16112" width="16.1796875" style="73" customWidth="1"/>
    <col min="16113" max="16113" width="16.26953125" style="73" customWidth="1"/>
    <col min="16114" max="16114" width="11.26953125" style="73" customWidth="1"/>
    <col min="16115" max="16384" width="9.1796875" style="73"/>
  </cols>
  <sheetData>
    <row r="1" spans="1:10" s="70" customFormat="1" ht="14">
      <c r="B1" s="150" t="s">
        <v>138</v>
      </c>
      <c r="C1" s="150"/>
      <c r="D1" s="150"/>
      <c r="E1" s="151" t="s">
        <v>579</v>
      </c>
      <c r="F1" s="151"/>
      <c r="G1" s="151"/>
      <c r="H1" s="151"/>
      <c r="I1" s="151"/>
      <c r="J1" s="90"/>
    </row>
    <row r="2" spans="1:10" s="70" customFormat="1" ht="14">
      <c r="B2" s="150" t="s">
        <v>139</v>
      </c>
      <c r="C2" s="150"/>
      <c r="D2" s="150"/>
      <c r="E2" s="150" t="e">
        <f>"MÔN:    "&amp;#REF!</f>
        <v>#REF!</v>
      </c>
      <c r="F2" s="150"/>
      <c r="G2" s="150"/>
      <c r="H2" s="150"/>
      <c r="I2" s="150"/>
      <c r="J2" s="90"/>
    </row>
    <row r="3" spans="1:10" s="70" customFormat="1" ht="14">
      <c r="B3" s="71"/>
      <c r="C3" s="72" t="str">
        <f>[5]DSSV!$D$1</f>
        <v>BẢNG ĐIỂM ĐÁNH GIÁ KẾT QUẢ HỌC TẬP * NĂM HỌC: 2014-2015</v>
      </c>
      <c r="D3" s="71"/>
      <c r="E3" s="150" t="e">
        <f>"MÃ MÔN: "&amp;#REF!</f>
        <v>#REF!</v>
      </c>
      <c r="F3" s="150"/>
      <c r="G3" s="150"/>
      <c r="H3" s="150"/>
      <c r="I3" s="150"/>
      <c r="J3" s="90"/>
    </row>
    <row r="4" spans="1:10" s="70" customFormat="1" ht="13.5" customHeight="1">
      <c r="B4" s="71"/>
      <c r="C4" s="71"/>
      <c r="D4" s="71"/>
      <c r="E4" s="71"/>
      <c r="F4" s="71"/>
      <c r="G4" s="71"/>
      <c r="H4" s="71"/>
      <c r="I4" s="77" t="s">
        <v>581</v>
      </c>
      <c r="J4" s="90"/>
    </row>
    <row r="5" spans="1:10" ht="14">
      <c r="B5" s="93" t="s">
        <v>458</v>
      </c>
      <c r="C5" s="74"/>
      <c r="D5" s="75"/>
      <c r="E5" s="74"/>
      <c r="I5" s="77" t="s">
        <v>580</v>
      </c>
    </row>
    <row r="6" spans="1:10" s="78" customFormat="1" ht="15" customHeight="1">
      <c r="A6" s="145" t="s">
        <v>0</v>
      </c>
      <c r="B6" s="146" t="s">
        <v>0</v>
      </c>
      <c r="C6" s="147" t="s">
        <v>2</v>
      </c>
      <c r="D6" s="148" t="s">
        <v>3</v>
      </c>
      <c r="E6" s="149" t="s">
        <v>4</v>
      </c>
      <c r="F6" s="153" t="s">
        <v>13</v>
      </c>
      <c r="G6" s="147" t="s">
        <v>14</v>
      </c>
      <c r="H6" s="147" t="s">
        <v>141</v>
      </c>
      <c r="I6" s="147" t="s">
        <v>10</v>
      </c>
      <c r="J6" s="152" t="s">
        <v>142</v>
      </c>
    </row>
    <row r="7" spans="1:10" s="78" customFormat="1" ht="15" customHeight="1">
      <c r="A7" s="145"/>
      <c r="B7" s="146"/>
      <c r="C7" s="146"/>
      <c r="D7" s="148"/>
      <c r="E7" s="149"/>
      <c r="F7" s="154"/>
      <c r="G7" s="146"/>
      <c r="H7" s="146"/>
      <c r="I7" s="147"/>
      <c r="J7" s="152"/>
    </row>
    <row r="8" spans="1:10" ht="14.25" customHeight="1">
      <c r="A8" s="79">
        <v>1</v>
      </c>
      <c r="B8" s="80">
        <v>1</v>
      </c>
      <c r="C8" s="80">
        <v>2020525605</v>
      </c>
      <c r="D8" s="81" t="e">
        <f>VLOOKUP(C8,#REF!,2,0)</f>
        <v>#REF!</v>
      </c>
      <c r="E8" s="82" t="e">
        <f>VLOOKUP(C8,#REF!,3,0)</f>
        <v>#REF!</v>
      </c>
      <c r="F8" s="83" t="e">
        <f>VLOOKUP(C8,#REF!,5,0)</f>
        <v>#REF!</v>
      </c>
      <c r="G8" s="83" t="e">
        <f>VLOOKUP(C8,#REF!,6,0)</f>
        <v>#REF!</v>
      </c>
      <c r="H8" s="83"/>
      <c r="I8" s="84"/>
      <c r="J8" s="91">
        <v>9</v>
      </c>
    </row>
    <row r="9" spans="1:10" ht="14.25" customHeight="1">
      <c r="A9" s="79">
        <v>2</v>
      </c>
      <c r="B9" s="85">
        <v>2</v>
      </c>
      <c r="C9" s="85"/>
      <c r="D9" s="86" t="e">
        <f>VLOOKUP(C9,#REF!,2,0)</f>
        <v>#REF!</v>
      </c>
      <c r="E9" s="87" t="e">
        <f>VLOOKUP(C9,#REF!,3,0)</f>
        <v>#REF!</v>
      </c>
      <c r="F9" s="88" t="e">
        <f>VLOOKUP(C9,#REF!,5,0)</f>
        <v>#REF!</v>
      </c>
      <c r="G9" s="88" t="e">
        <f>VLOOKUP(C9,#REF!,6,0)</f>
        <v>#REF!</v>
      </c>
      <c r="H9" s="88"/>
      <c r="I9" s="84"/>
    </row>
    <row r="10" spans="1:10" ht="14.25" customHeight="1">
      <c r="A10" s="79">
        <v>3</v>
      </c>
      <c r="B10" s="85">
        <v>3</v>
      </c>
      <c r="C10" s="85"/>
      <c r="D10" s="86" t="e">
        <f>VLOOKUP(C10,#REF!,2,0)</f>
        <v>#REF!</v>
      </c>
      <c r="E10" s="87" t="e">
        <f>VLOOKUP(C10,#REF!,3,0)</f>
        <v>#REF!</v>
      </c>
      <c r="F10" s="88" t="e">
        <f>VLOOKUP(C10,#REF!,5,0)</f>
        <v>#REF!</v>
      </c>
      <c r="G10" s="88" t="e">
        <f>VLOOKUP(C10,#REF!,6,0)</f>
        <v>#REF!</v>
      </c>
      <c r="H10" s="88"/>
      <c r="I10" s="84"/>
    </row>
    <row r="11" spans="1:10" ht="14.25" customHeight="1">
      <c r="A11" s="79">
        <v>4</v>
      </c>
      <c r="B11" s="85">
        <v>4</v>
      </c>
      <c r="C11" s="85"/>
      <c r="D11" s="86" t="e">
        <f>VLOOKUP(C11,#REF!,2,0)</f>
        <v>#REF!</v>
      </c>
      <c r="E11" s="87" t="e">
        <f>VLOOKUP(C11,#REF!,3,0)</f>
        <v>#REF!</v>
      </c>
      <c r="F11" s="88" t="e">
        <f>VLOOKUP(C11,#REF!,5,0)</f>
        <v>#REF!</v>
      </c>
      <c r="G11" s="88" t="e">
        <f>VLOOKUP(C11,#REF!,6,0)</f>
        <v>#REF!</v>
      </c>
      <c r="H11" s="88"/>
      <c r="I11" s="84"/>
    </row>
    <row r="12" spans="1:10" ht="14.25" customHeight="1">
      <c r="A12" s="79">
        <v>5</v>
      </c>
      <c r="B12" s="85">
        <v>5</v>
      </c>
      <c r="C12" s="85"/>
      <c r="D12" s="86" t="e">
        <f>VLOOKUP(C12,#REF!,2,0)</f>
        <v>#REF!</v>
      </c>
      <c r="E12" s="87" t="e">
        <f>VLOOKUP(C12,#REF!,3,0)</f>
        <v>#REF!</v>
      </c>
      <c r="F12" s="88" t="e">
        <f>VLOOKUP(C12,#REF!,5,0)</f>
        <v>#REF!</v>
      </c>
      <c r="G12" s="88" t="e">
        <f>VLOOKUP(C12,#REF!,6,0)</f>
        <v>#REF!</v>
      </c>
      <c r="H12" s="88"/>
      <c r="I12" s="84"/>
    </row>
    <row r="13" spans="1:10" ht="14.25" customHeight="1">
      <c r="A13" s="79">
        <v>6</v>
      </c>
      <c r="B13" s="85">
        <v>6</v>
      </c>
      <c r="C13" s="85"/>
      <c r="D13" s="86" t="e">
        <f>VLOOKUP(C13,#REF!,2,0)</f>
        <v>#REF!</v>
      </c>
      <c r="E13" s="87" t="e">
        <f>VLOOKUP(C13,#REF!,3,0)</f>
        <v>#REF!</v>
      </c>
      <c r="F13" s="88" t="e">
        <f>VLOOKUP(C13,#REF!,5,0)</f>
        <v>#REF!</v>
      </c>
      <c r="G13" s="88" t="e">
        <f>VLOOKUP(C13,#REF!,6,0)</f>
        <v>#REF!</v>
      </c>
      <c r="H13" s="88"/>
      <c r="I13" s="84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6" priority="2" stopIfTrue="1" operator="equal">
      <formula>0</formula>
    </cfRule>
  </conditionalFormatting>
  <conditionalFormatting sqref="I8:I13">
    <cfRule type="containsErrors" dxfId="5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ColWidth="9.1796875" defaultRowHeight="11.5"/>
  <cols>
    <col min="1" max="1" width="3.453125" style="35" hidden="1" customWidth="1"/>
    <col min="2" max="2" width="3.81640625" style="35" customWidth="1"/>
    <col min="3" max="3" width="8.54296875" style="51" customWidth="1"/>
    <col min="4" max="4" width="13.54296875" style="35" customWidth="1"/>
    <col min="5" max="5" width="5.81640625" style="54" customWidth="1"/>
    <col min="6" max="6" width="9.26953125" style="38" customWidth="1"/>
    <col min="7" max="7" width="9.453125" style="43" customWidth="1"/>
    <col min="8" max="8" width="3.1796875" style="43" customWidth="1"/>
    <col min="9" max="14" width="3" style="43" customWidth="1"/>
    <col min="15" max="15" width="3" style="51" customWidth="1"/>
    <col min="16" max="16" width="3.26953125" style="51" customWidth="1"/>
    <col min="17" max="17" width="3.81640625" style="51" customWidth="1"/>
    <col min="18" max="18" width="11.26953125" style="38" customWidth="1"/>
    <col min="19" max="19" width="7.7265625" style="40" customWidth="1"/>
    <col min="20" max="16384" width="9.1796875" style="35"/>
  </cols>
  <sheetData>
    <row r="1" spans="1:21" ht="17.5">
      <c r="B1" s="96" t="s">
        <v>455</v>
      </c>
      <c r="C1" s="97"/>
      <c r="D1" s="96"/>
      <c r="E1" s="98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6"/>
      <c r="S1" s="98"/>
    </row>
    <row r="2" spans="1:21" ht="12.5">
      <c r="B2" s="155" t="s">
        <v>1</v>
      </c>
      <c r="C2" s="155"/>
      <c r="D2" s="155"/>
      <c r="E2" s="156" t="e">
        <f>#REF!</f>
        <v>#REF!</v>
      </c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36"/>
    </row>
    <row r="3" spans="1:21" ht="14">
      <c r="B3" s="157" t="s">
        <v>125</v>
      </c>
      <c r="C3" s="157"/>
      <c r="D3" s="157"/>
      <c r="E3" s="158" t="e">
        <f>"MÔN:    "&amp;#REF!&amp;"  *   "&amp;#REF!&amp;" "&amp;#REF!</f>
        <v>#REF!</v>
      </c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37"/>
    </row>
    <row r="4" spans="1:21" s="38" customFormat="1" ht="14">
      <c r="B4" s="68"/>
      <c r="C4" s="68"/>
      <c r="D4" s="37"/>
      <c r="E4" s="39"/>
      <c r="F4" s="68"/>
      <c r="G4" s="68"/>
      <c r="H4" s="68"/>
      <c r="I4" s="68" t="e">
        <f>"MÃ MÔN: "&amp;#REF!</f>
        <v>#REF!</v>
      </c>
      <c r="J4" s="68"/>
      <c r="L4" s="68"/>
      <c r="M4" s="68"/>
      <c r="N4" s="68"/>
      <c r="O4" s="68"/>
      <c r="P4" s="68"/>
      <c r="Q4" s="39" t="e">
        <f>"Học kỳ : " &amp;#REF!</f>
        <v>#REF!</v>
      </c>
      <c r="R4" s="37"/>
      <c r="S4" s="40"/>
    </row>
    <row r="5" spans="1:21" s="38" customFormat="1" ht="14">
      <c r="B5" s="41" t="str">
        <f>'LPl2'!$B$5</f>
        <v>Thời gian : 31/07/2016</v>
      </c>
      <c r="C5" s="39"/>
      <c r="D5" s="42"/>
      <c r="E5" s="39"/>
      <c r="F5" s="39"/>
      <c r="G5" s="68"/>
      <c r="H5" s="68"/>
      <c r="I5" s="68"/>
      <c r="J5" s="68"/>
      <c r="K5" s="68"/>
      <c r="L5" s="68"/>
      <c r="M5" s="68"/>
      <c r="N5" s="68"/>
      <c r="O5" s="68"/>
      <c r="P5" s="68"/>
      <c r="Q5" s="39" t="s">
        <v>140</v>
      </c>
      <c r="R5" s="37"/>
      <c r="S5" s="40"/>
    </row>
    <row r="6" spans="1:21" s="43" customFormat="1" hidden="1">
      <c r="B6" s="43">
        <v>1</v>
      </c>
      <c r="C6" s="43">
        <v>2</v>
      </c>
      <c r="D6" s="35">
        <v>3</v>
      </c>
      <c r="E6" s="44">
        <v>4</v>
      </c>
      <c r="F6" s="43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  <c r="R6" s="35">
        <v>17</v>
      </c>
      <c r="S6" s="45">
        <v>18</v>
      </c>
    </row>
    <row r="7" spans="1:21" s="38" customFormat="1" ht="15" customHeight="1">
      <c r="B7" s="159" t="s">
        <v>0</v>
      </c>
      <c r="C7" s="162" t="s">
        <v>2</v>
      </c>
      <c r="D7" s="165" t="s">
        <v>3</v>
      </c>
      <c r="E7" s="168" t="s">
        <v>4</v>
      </c>
      <c r="F7" s="162" t="s">
        <v>13</v>
      </c>
      <c r="G7" s="162" t="s">
        <v>14</v>
      </c>
      <c r="H7" s="171" t="s">
        <v>126</v>
      </c>
      <c r="I7" s="172"/>
      <c r="J7" s="172"/>
      <c r="K7" s="172"/>
      <c r="L7" s="172"/>
      <c r="M7" s="172"/>
      <c r="N7" s="172"/>
      <c r="O7" s="172"/>
      <c r="P7" s="173"/>
      <c r="Q7" s="174" t="s">
        <v>16</v>
      </c>
      <c r="R7" s="175"/>
      <c r="S7" s="162" t="s">
        <v>5</v>
      </c>
    </row>
    <row r="8" spans="1:21" s="47" customFormat="1" ht="15" customHeight="1">
      <c r="A8" s="178" t="s">
        <v>0</v>
      </c>
      <c r="B8" s="160"/>
      <c r="C8" s="163"/>
      <c r="D8" s="166"/>
      <c r="E8" s="169"/>
      <c r="F8" s="163"/>
      <c r="G8" s="163"/>
      <c r="H8" s="46" t="e">
        <f>#REF!</f>
        <v>#REF!</v>
      </c>
      <c r="I8" s="46" t="e">
        <f>#REF!</f>
        <v>#REF!</v>
      </c>
      <c r="J8" s="46" t="e">
        <f>#REF!</f>
        <v>#REF!</v>
      </c>
      <c r="K8" s="46" t="e">
        <f>#REF!</f>
        <v>#REF!</v>
      </c>
      <c r="L8" s="46" t="e">
        <f>#REF!</f>
        <v>#REF!</v>
      </c>
      <c r="M8" s="46" t="e">
        <f>#REF!</f>
        <v>#REF!</v>
      </c>
      <c r="N8" s="46" t="e">
        <f>#REF!</f>
        <v>#REF!</v>
      </c>
      <c r="O8" s="46" t="e">
        <f>#REF!</f>
        <v>#REF!</v>
      </c>
      <c r="P8" s="46" t="e">
        <f>#REF!</f>
        <v>#REF!</v>
      </c>
      <c r="Q8" s="176"/>
      <c r="R8" s="177"/>
      <c r="S8" s="163"/>
    </row>
    <row r="9" spans="1:21" s="47" customFormat="1" ht="25.5" customHeight="1">
      <c r="A9" s="178"/>
      <c r="B9" s="161"/>
      <c r="C9" s="164"/>
      <c r="D9" s="167"/>
      <c r="E9" s="170"/>
      <c r="F9" s="164"/>
      <c r="G9" s="164"/>
      <c r="H9" s="48" t="e">
        <f>#REF!</f>
        <v>#REF!</v>
      </c>
      <c r="I9" s="48" t="e">
        <f>#REF!</f>
        <v>#REF!</v>
      </c>
      <c r="J9" s="48" t="e">
        <f>#REF!</f>
        <v>#REF!</v>
      </c>
      <c r="K9" s="48" t="e">
        <f>#REF!</f>
        <v>#REF!</v>
      </c>
      <c r="L9" s="48" t="e">
        <f>#REF!</f>
        <v>#REF!</v>
      </c>
      <c r="M9" s="48" t="e">
        <f>#REF!</f>
        <v>#REF!</v>
      </c>
      <c r="N9" s="48" t="e">
        <f>#REF!</f>
        <v>#REF!</v>
      </c>
      <c r="O9" s="48" t="e">
        <f>#REF!</f>
        <v>#REF!</v>
      </c>
      <c r="P9" s="48" t="e">
        <f>#REF!</f>
        <v>#REF!</v>
      </c>
      <c r="Q9" s="49" t="s">
        <v>11</v>
      </c>
      <c r="R9" s="50" t="s">
        <v>12</v>
      </c>
      <c r="S9" s="164"/>
    </row>
    <row r="10" spans="1:21" ht="20.25" customHeight="1">
      <c r="A10" s="51">
        <v>1</v>
      </c>
      <c r="B10" s="64">
        <f>--SUBTOTAL(2,C$7:C10)</f>
        <v>1</v>
      </c>
      <c r="C10" s="52">
        <f>'LPl2'!C8</f>
        <v>2020525605</v>
      </c>
      <c r="D10" s="62" t="e">
        <f>VLOOKUP(C10,#REF!,2,0)</f>
        <v>#REF!</v>
      </c>
      <c r="E10" s="63" t="e">
        <f>VLOOKUP(C10,#REF!,3,0)</f>
        <v>#REF!</v>
      </c>
      <c r="F10" s="67" t="e">
        <f>VLOOKUP(C10,#REF!,4,0)</f>
        <v>#REF!</v>
      </c>
      <c r="G10" s="67" t="e">
        <f>VLOOKUP(C10,#REF!,5,0)</f>
        <v>#REF!</v>
      </c>
      <c r="H10" s="64" t="e">
        <f>VLOOKUP(C10,#REF!,6,0)</f>
        <v>#REF!</v>
      </c>
      <c r="I10" s="64" t="e">
        <f>VLOOKUP(C10,#REF!,7,0)</f>
        <v>#REF!</v>
      </c>
      <c r="J10" s="64" t="e">
        <f>VLOOKUP(C10,#REF!,8,0)</f>
        <v>#REF!</v>
      </c>
      <c r="K10" s="64" t="e">
        <f>VLOOKUP(C10,#REF!,9,0)</f>
        <v>#REF!</v>
      </c>
      <c r="L10" s="64" t="e">
        <f>VLOOKUP(C10,#REF!,10,0)</f>
        <v>#REF!</v>
      </c>
      <c r="M10" s="64" t="e">
        <f>VLOOKUP(C10,#REF!,11,0)</f>
        <v>#REF!</v>
      </c>
      <c r="N10" s="64" t="e">
        <f>VLOOKUP(C10,#REF!,12,0)</f>
        <v>#REF!</v>
      </c>
      <c r="O10" s="64" t="e">
        <f>VLOOKUP(C10,#REF!,13,0)</f>
        <v>#REF!</v>
      </c>
      <c r="P10" s="64">
        <f>VLOOKUP(C10,'LPl2'!$C$8:$J$13,8,0)</f>
        <v>9</v>
      </c>
      <c r="Q10" s="65" t="e">
        <f>IF(OR(ISNUMBER(P10)=FALSE,P10&lt;4),0,ROUND(SUMPRODUCT($H$9:$P$9,H10:P10),1))</f>
        <v>#REF!</v>
      </c>
      <c r="R10" s="61" t="e">
        <f>VLOOKUP(Q10,IDCODE!$A$1:$B$96,2,0)</f>
        <v>#REF!</v>
      </c>
      <c r="S10" s="66">
        <f>VLOOKUP(C10,'LPl2'!$C$8:$I$13,7,0)</f>
        <v>0</v>
      </c>
      <c r="T10" s="35" t="e">
        <f>MID(G10,4,10)</f>
        <v>#REF!</v>
      </c>
      <c r="U10" s="35" t="e">
        <f>LEFT(T10,3)</f>
        <v>#REF!</v>
      </c>
    </row>
    <row r="11" spans="1:21" ht="20.25" customHeight="1">
      <c r="A11" s="51">
        <v>2</v>
      </c>
      <c r="B11" s="64">
        <f>--SUBTOTAL(2,C$7:C11)</f>
        <v>1</v>
      </c>
      <c r="C11" s="52"/>
      <c r="D11" s="62" t="e">
        <f>VLOOKUP(C11,#REF!,2,0)</f>
        <v>#REF!</v>
      </c>
      <c r="E11" s="63" t="e">
        <f>VLOOKUP(C11,#REF!,3,0)</f>
        <v>#REF!</v>
      </c>
      <c r="F11" s="67" t="e">
        <f>VLOOKUP(C11,#REF!,4,0)</f>
        <v>#REF!</v>
      </c>
      <c r="G11" s="67" t="e">
        <f>VLOOKUP(C11,#REF!,5,0)</f>
        <v>#REF!</v>
      </c>
      <c r="H11" s="64" t="e">
        <f>VLOOKUP(C11,#REF!,6,0)</f>
        <v>#REF!</v>
      </c>
      <c r="I11" s="64" t="e">
        <f>VLOOKUP(C11,#REF!,7,0)</f>
        <v>#REF!</v>
      </c>
      <c r="J11" s="64" t="e">
        <f>VLOOKUP(C11,#REF!,8,0)</f>
        <v>#REF!</v>
      </c>
      <c r="K11" s="64" t="e">
        <f>VLOOKUP(C11,#REF!,9,0)</f>
        <v>#REF!</v>
      </c>
      <c r="L11" s="64" t="e">
        <f>VLOOKUP(C11,#REF!,10,0)</f>
        <v>#REF!</v>
      </c>
      <c r="M11" s="64" t="e">
        <f>VLOOKUP(C11,#REF!,11,0)</f>
        <v>#REF!</v>
      </c>
      <c r="N11" s="64" t="e">
        <f>VLOOKUP(C11,#REF!,12,0)</f>
        <v>#REF!</v>
      </c>
      <c r="O11" s="64" t="e">
        <f>VLOOKUP(C11,#REF!,13,0)</f>
        <v>#REF!</v>
      </c>
      <c r="P11" s="64" t="e">
        <f>VLOOKUP(C11,'LPl2'!$C$8:$J$13,8,0)</f>
        <v>#N/A</v>
      </c>
      <c r="Q11" s="65" t="e">
        <f t="shared" ref="Q11:Q14" si="0">IF(OR(ISNUMBER(P11)=FALSE,P11&lt;4),0,ROUND(SUMPRODUCT($H$9:$P$9,H11:P11),1))</f>
        <v>#N/A</v>
      </c>
      <c r="R11" s="61" t="e">
        <f>VLOOKUP(Q11,IDCODE!$A$1:$B$96,2,0)</f>
        <v>#N/A</v>
      </c>
      <c r="S11" s="66" t="e">
        <f>VLOOKUP(C11,'LPl2'!$C$8:$I$13,7,0)</f>
        <v>#N/A</v>
      </c>
      <c r="T11" s="35" t="e">
        <f t="shared" ref="T11:T14" si="1">MID(G11,4,10)</f>
        <v>#REF!</v>
      </c>
      <c r="U11" s="35" t="e">
        <f t="shared" ref="U11:U14" si="2">LEFT(T11,3)</f>
        <v>#REF!</v>
      </c>
    </row>
    <row r="12" spans="1:21" ht="20.25" customHeight="1">
      <c r="A12" s="51">
        <v>3</v>
      </c>
      <c r="B12" s="64">
        <f>--SUBTOTAL(2,C$7:C12)</f>
        <v>1</v>
      </c>
      <c r="C12" s="52"/>
      <c r="D12" s="62" t="e">
        <f>VLOOKUP(C12,#REF!,2,0)</f>
        <v>#REF!</v>
      </c>
      <c r="E12" s="63" t="e">
        <f>VLOOKUP(C12,#REF!,3,0)</f>
        <v>#REF!</v>
      </c>
      <c r="F12" s="67" t="e">
        <f>VLOOKUP(C12,#REF!,4,0)</f>
        <v>#REF!</v>
      </c>
      <c r="G12" s="67" t="e">
        <f>VLOOKUP(C12,#REF!,5,0)</f>
        <v>#REF!</v>
      </c>
      <c r="H12" s="64" t="e">
        <f>VLOOKUP(C12,#REF!,6,0)</f>
        <v>#REF!</v>
      </c>
      <c r="I12" s="64" t="e">
        <f>VLOOKUP(C12,#REF!,7,0)</f>
        <v>#REF!</v>
      </c>
      <c r="J12" s="64" t="e">
        <f>VLOOKUP(C12,#REF!,8,0)</f>
        <v>#REF!</v>
      </c>
      <c r="K12" s="64" t="e">
        <f>VLOOKUP(C12,#REF!,9,0)</f>
        <v>#REF!</v>
      </c>
      <c r="L12" s="64" t="e">
        <f>VLOOKUP(C12,#REF!,10,0)</f>
        <v>#REF!</v>
      </c>
      <c r="M12" s="64" t="e">
        <f>VLOOKUP(C12,#REF!,11,0)</f>
        <v>#REF!</v>
      </c>
      <c r="N12" s="64" t="e">
        <f>VLOOKUP(C12,#REF!,12,0)</f>
        <v>#REF!</v>
      </c>
      <c r="O12" s="64" t="e">
        <f>VLOOKUP(C12,#REF!,13,0)</f>
        <v>#REF!</v>
      </c>
      <c r="P12" s="64" t="e">
        <f>VLOOKUP(C12,'LPl2'!$C$8:$J$13,8,0)</f>
        <v>#N/A</v>
      </c>
      <c r="Q12" s="65" t="e">
        <f t="shared" si="0"/>
        <v>#N/A</v>
      </c>
      <c r="R12" s="61" t="e">
        <f>VLOOKUP(Q12,IDCODE!$A$1:$B$96,2,0)</f>
        <v>#N/A</v>
      </c>
      <c r="S12" s="66" t="e">
        <f>VLOOKUP(C12,'LPl2'!$C$8:$I$13,7,0)</f>
        <v>#N/A</v>
      </c>
      <c r="T12" s="35" t="e">
        <f t="shared" si="1"/>
        <v>#REF!</v>
      </c>
      <c r="U12" s="35" t="e">
        <f t="shared" si="2"/>
        <v>#REF!</v>
      </c>
    </row>
    <row r="13" spans="1:21" ht="20.25" customHeight="1">
      <c r="A13" s="51">
        <v>4</v>
      </c>
      <c r="B13" s="64">
        <f>--SUBTOTAL(2,C$7:C13)</f>
        <v>1</v>
      </c>
      <c r="C13" s="52"/>
      <c r="D13" s="62" t="e">
        <f>VLOOKUP(C13,#REF!,2,0)</f>
        <v>#REF!</v>
      </c>
      <c r="E13" s="63" t="e">
        <f>VLOOKUP(C13,#REF!,3,0)</f>
        <v>#REF!</v>
      </c>
      <c r="F13" s="67" t="e">
        <f>VLOOKUP(C13,#REF!,4,0)</f>
        <v>#REF!</v>
      </c>
      <c r="G13" s="67" t="e">
        <f>VLOOKUP(C13,#REF!,5,0)</f>
        <v>#REF!</v>
      </c>
      <c r="H13" s="64" t="e">
        <f>VLOOKUP(C13,#REF!,6,0)</f>
        <v>#REF!</v>
      </c>
      <c r="I13" s="64" t="e">
        <f>VLOOKUP(C13,#REF!,7,0)</f>
        <v>#REF!</v>
      </c>
      <c r="J13" s="64" t="e">
        <f>VLOOKUP(C13,#REF!,8,0)</f>
        <v>#REF!</v>
      </c>
      <c r="K13" s="64" t="e">
        <f>VLOOKUP(C13,#REF!,9,0)</f>
        <v>#REF!</v>
      </c>
      <c r="L13" s="64" t="e">
        <f>VLOOKUP(C13,#REF!,10,0)</f>
        <v>#REF!</v>
      </c>
      <c r="M13" s="64" t="e">
        <f>VLOOKUP(C13,#REF!,11,0)</f>
        <v>#REF!</v>
      </c>
      <c r="N13" s="64" t="e">
        <f>VLOOKUP(C13,#REF!,12,0)</f>
        <v>#REF!</v>
      </c>
      <c r="O13" s="64" t="e">
        <f>VLOOKUP(C13,#REF!,13,0)</f>
        <v>#REF!</v>
      </c>
      <c r="P13" s="64" t="e">
        <f>VLOOKUP(C13,'LPl2'!$C$8:$J$13,8,0)</f>
        <v>#N/A</v>
      </c>
      <c r="Q13" s="65" t="e">
        <f t="shared" si="0"/>
        <v>#N/A</v>
      </c>
      <c r="R13" s="61" t="e">
        <f>VLOOKUP(Q13,IDCODE!$A$1:$B$96,2,0)</f>
        <v>#N/A</v>
      </c>
      <c r="S13" s="66" t="e">
        <f>VLOOKUP(C13,'LPl2'!$C$8:$I$13,7,0)</f>
        <v>#N/A</v>
      </c>
      <c r="T13" s="35" t="e">
        <f t="shared" si="1"/>
        <v>#REF!</v>
      </c>
      <c r="U13" s="35" t="e">
        <f t="shared" si="2"/>
        <v>#REF!</v>
      </c>
    </row>
    <row r="14" spans="1:21" ht="20.25" customHeight="1">
      <c r="A14" s="51">
        <v>5</v>
      </c>
      <c r="B14" s="64">
        <f>--SUBTOTAL(2,C$7:C14)</f>
        <v>1</v>
      </c>
      <c r="C14" s="52"/>
      <c r="D14" s="62" t="e">
        <f>VLOOKUP(C14,#REF!,2,0)</f>
        <v>#REF!</v>
      </c>
      <c r="E14" s="63" t="e">
        <f>VLOOKUP(C14,#REF!,3,0)</f>
        <v>#REF!</v>
      </c>
      <c r="F14" s="67" t="e">
        <f>VLOOKUP(C14,#REF!,4,0)</f>
        <v>#REF!</v>
      </c>
      <c r="G14" s="67" t="e">
        <f>VLOOKUP(C14,#REF!,5,0)</f>
        <v>#REF!</v>
      </c>
      <c r="H14" s="64" t="e">
        <f>VLOOKUP(C14,#REF!,6,0)</f>
        <v>#REF!</v>
      </c>
      <c r="I14" s="64" t="e">
        <f>VLOOKUP(C14,#REF!,7,0)</f>
        <v>#REF!</v>
      </c>
      <c r="J14" s="64" t="e">
        <f>VLOOKUP(C14,#REF!,8,0)</f>
        <v>#REF!</v>
      </c>
      <c r="K14" s="64" t="e">
        <f>VLOOKUP(C14,#REF!,9,0)</f>
        <v>#REF!</v>
      </c>
      <c r="L14" s="64" t="e">
        <f>VLOOKUP(C14,#REF!,10,0)</f>
        <v>#REF!</v>
      </c>
      <c r="M14" s="64" t="e">
        <f>VLOOKUP(C14,#REF!,11,0)</f>
        <v>#REF!</v>
      </c>
      <c r="N14" s="64" t="e">
        <f>VLOOKUP(C14,#REF!,12,0)</f>
        <v>#REF!</v>
      </c>
      <c r="O14" s="64" t="e">
        <f>VLOOKUP(C14,#REF!,13,0)</f>
        <v>#REF!</v>
      </c>
      <c r="P14" s="64" t="e">
        <f>VLOOKUP(C14,'LPl2'!$C$8:$J$13,8,0)</f>
        <v>#N/A</v>
      </c>
      <c r="Q14" s="65" t="e">
        <f t="shared" si="0"/>
        <v>#N/A</v>
      </c>
      <c r="R14" s="61" t="e">
        <f>VLOOKUP(Q14,IDCODE!$A$1:$B$96,2,0)</f>
        <v>#N/A</v>
      </c>
      <c r="S14" s="66" t="e">
        <f>VLOOKUP(C14,'LPl2'!$C$8:$I$13,7,0)</f>
        <v>#N/A</v>
      </c>
      <c r="T14" s="35" t="e">
        <f t="shared" si="1"/>
        <v>#REF!</v>
      </c>
      <c r="U14" s="35" t="e">
        <f t="shared" si="2"/>
        <v>#REF!</v>
      </c>
    </row>
    <row r="15" spans="1:21" customFormat="1" ht="12" customHeight="1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spans="1:21" ht="15.75" customHeight="1">
      <c r="A16" s="51"/>
      <c r="B16" s="69"/>
      <c r="C16"/>
      <c r="D16" s="179" t="s">
        <v>127</v>
      </c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69"/>
      <c r="R16" s="47"/>
      <c r="S16" s="53"/>
    </row>
    <row r="17" spans="1:19" ht="15" customHeight="1">
      <c r="A17" s="51"/>
      <c r="B17" s="51"/>
      <c r="C17"/>
      <c r="D17" s="95" t="s">
        <v>0</v>
      </c>
      <c r="E17" s="180" t="s">
        <v>128</v>
      </c>
      <c r="F17" s="180"/>
      <c r="G17" s="180"/>
      <c r="H17" s="181" t="s">
        <v>129</v>
      </c>
      <c r="I17" s="181"/>
      <c r="J17" s="181"/>
      <c r="K17" s="181" t="s">
        <v>130</v>
      </c>
      <c r="L17" s="181"/>
      <c r="M17" s="181"/>
      <c r="N17" s="180" t="s">
        <v>10</v>
      </c>
      <c r="O17" s="180"/>
      <c r="P17" s="180"/>
      <c r="S17" s="45"/>
    </row>
    <row r="18" spans="1:19" ht="12.75" customHeight="1">
      <c r="A18" s="51"/>
      <c r="B18" s="51"/>
      <c r="C18"/>
      <c r="D18" s="94">
        <v>1</v>
      </c>
      <c r="E18" s="186" t="s">
        <v>457</v>
      </c>
      <c r="F18" s="187"/>
      <c r="G18" s="188"/>
      <c r="H18" s="184" t="e">
        <f ca="1">SUMPRODUCT((SUBTOTAL(3,OFFSET($Q$10:$Q$14,ROW($Q$10:$Q$14)-ROW($Q$10),0,1))),--($Q$10:$Q$14&gt;=4))</f>
        <v>#REF!</v>
      </c>
      <c r="I18" s="184"/>
      <c r="J18" s="184"/>
      <c r="K18" s="185" t="e">
        <f ca="1">H18/$H$20</f>
        <v>#REF!</v>
      </c>
      <c r="L18" s="185"/>
      <c r="M18" s="185"/>
      <c r="N18" s="184"/>
      <c r="O18" s="184"/>
      <c r="P18" s="184"/>
      <c r="S18" s="45"/>
    </row>
    <row r="19" spans="1:19" ht="12.75" customHeight="1">
      <c r="A19" s="51"/>
      <c r="B19" s="51"/>
      <c r="C19"/>
      <c r="D19" s="94">
        <v>2</v>
      </c>
      <c r="E19" s="186" t="s">
        <v>456</v>
      </c>
      <c r="F19" s="187"/>
      <c r="G19" s="188"/>
      <c r="H19" s="184" t="e">
        <f ca="1">SUMPRODUCT((SUBTOTAL(3,OFFSET($Q$10:$Q$14,ROW($Q$10:$Q$14)-ROW($Q$10),0,1))),--($Q$10:$Q$14&lt;4))</f>
        <v>#REF!</v>
      </c>
      <c r="I19" s="184"/>
      <c r="J19" s="184"/>
      <c r="K19" s="185" t="e">
        <f ca="1">H19/$H$20</f>
        <v>#REF!</v>
      </c>
      <c r="L19" s="185"/>
      <c r="M19" s="185"/>
      <c r="N19" s="184"/>
      <c r="O19" s="184"/>
      <c r="P19" s="184"/>
      <c r="S19" s="45"/>
    </row>
    <row r="20" spans="1:19" ht="12.75" customHeight="1">
      <c r="A20" s="51"/>
      <c r="B20" s="51"/>
      <c r="C20"/>
      <c r="D20" s="182" t="s">
        <v>131</v>
      </c>
      <c r="E20" s="182"/>
      <c r="F20" s="182"/>
      <c r="G20" s="182"/>
      <c r="H20" s="182" t="e">
        <f ca="1">SUM(H18:H19)</f>
        <v>#REF!</v>
      </c>
      <c r="I20" s="182"/>
      <c r="J20" s="182"/>
      <c r="K20" s="183" t="e">
        <f ca="1">SUM(K18:L19)</f>
        <v>#REF!</v>
      </c>
      <c r="L20" s="183"/>
      <c r="M20" s="183"/>
      <c r="N20" s="184"/>
      <c r="O20" s="184"/>
      <c r="P20" s="184"/>
      <c r="S20" s="45"/>
    </row>
    <row r="21" spans="1:19">
      <c r="A21" s="51"/>
      <c r="B21" s="51"/>
      <c r="F21" s="51"/>
      <c r="G21" s="51"/>
      <c r="H21" s="51"/>
      <c r="I21" s="51"/>
      <c r="J21" s="51"/>
      <c r="K21" s="51"/>
      <c r="L21" s="51"/>
      <c r="M21" s="51"/>
      <c r="N21" s="51"/>
      <c r="S21" s="45"/>
    </row>
    <row r="22" spans="1:19">
      <c r="A22" s="51"/>
      <c r="B22" s="51"/>
      <c r="N22" s="190" t="str">
        <f ca="1">"Đà nẵng, ngày " &amp; TEXT(DAY(TODAY()),"00") &amp; " tháng " &amp; TEXT(MONTH(TODAY()),"00") &amp; " năm " &amp; YEAR(TODAY())</f>
        <v>Đà nẵng, ngày 04 tháng 12 năm 2025</v>
      </c>
      <c r="O22" s="190"/>
      <c r="P22" s="190"/>
      <c r="Q22" s="190"/>
      <c r="R22" s="190"/>
      <c r="S22" s="190"/>
    </row>
    <row r="23" spans="1:19" ht="12.75" customHeight="1">
      <c r="A23" s="51"/>
      <c r="B23" s="157" t="s">
        <v>132</v>
      </c>
      <c r="C23" s="157"/>
      <c r="D23" s="157"/>
      <c r="E23" s="38"/>
      <c r="F23" s="55" t="s">
        <v>133</v>
      </c>
      <c r="G23" s="38"/>
      <c r="I23" s="56" t="s">
        <v>134</v>
      </c>
      <c r="J23" s="35"/>
      <c r="K23" s="51"/>
      <c r="L23" s="51"/>
      <c r="N23" s="157" t="s">
        <v>454</v>
      </c>
      <c r="O23" s="157"/>
      <c r="P23" s="157"/>
      <c r="Q23" s="157"/>
      <c r="R23" s="157"/>
      <c r="S23" s="157"/>
    </row>
    <row r="24" spans="1:19" ht="12" customHeight="1">
      <c r="A24" s="51"/>
      <c r="B24" s="51"/>
      <c r="I24" s="57"/>
      <c r="J24" s="35"/>
      <c r="K24" s="58"/>
      <c r="P24" s="35"/>
      <c r="Q24" s="59"/>
      <c r="R24" s="59"/>
    </row>
    <row r="25" spans="1:19" ht="12" customHeight="1">
      <c r="A25" s="51"/>
      <c r="B25" s="51"/>
      <c r="I25" s="57"/>
      <c r="J25" s="35"/>
      <c r="K25" s="58"/>
      <c r="P25" s="35"/>
      <c r="Q25" s="59"/>
      <c r="R25" s="59"/>
    </row>
    <row r="26" spans="1:19" ht="12" customHeight="1">
      <c r="A26" s="51"/>
      <c r="B26" s="51"/>
      <c r="I26" s="57"/>
      <c r="J26" s="35"/>
      <c r="K26" s="58"/>
      <c r="P26" s="35"/>
      <c r="Q26" s="59"/>
      <c r="R26" s="59"/>
    </row>
    <row r="27" spans="1:19">
      <c r="A27" s="51"/>
      <c r="B27" s="51"/>
      <c r="G27" s="51"/>
      <c r="L27" s="51"/>
    </row>
    <row r="28" spans="1:19">
      <c r="A28" s="51"/>
      <c r="B28" s="51"/>
      <c r="G28" s="51"/>
      <c r="L28" s="51"/>
    </row>
    <row r="29" spans="1:19" ht="12.75" customHeight="1">
      <c r="A29" s="51"/>
      <c r="B29" s="158" t="s">
        <v>145</v>
      </c>
      <c r="C29" s="158"/>
      <c r="D29" s="158"/>
      <c r="E29" s="39"/>
      <c r="F29" s="37"/>
      <c r="G29" s="60"/>
      <c r="H29" s="60"/>
      <c r="I29" s="60"/>
      <c r="J29" s="60"/>
      <c r="K29" s="60"/>
      <c r="L29" s="60"/>
      <c r="M29" s="60"/>
      <c r="N29" s="158" t="s">
        <v>135</v>
      </c>
      <c r="O29" s="158"/>
      <c r="P29" s="158"/>
      <c r="Q29" s="158"/>
      <c r="R29" s="158"/>
      <c r="S29" s="158"/>
    </row>
    <row r="30" spans="1:19" ht="12.75" customHeight="1">
      <c r="A30" s="51"/>
      <c r="B30" s="158"/>
      <c r="C30" s="158"/>
      <c r="D30" s="158"/>
      <c r="E30" s="39"/>
      <c r="F30" s="37"/>
      <c r="G30" s="60"/>
      <c r="H30" s="60"/>
      <c r="I30" s="60"/>
      <c r="J30" s="60"/>
      <c r="K30" s="60"/>
      <c r="L30" s="60"/>
      <c r="M30" s="60"/>
      <c r="N30" s="158"/>
      <c r="O30" s="158"/>
      <c r="P30" s="158"/>
      <c r="Q30" s="158"/>
      <c r="R30" s="158"/>
      <c r="S30" s="158"/>
    </row>
    <row r="31" spans="1:19" s="38" customFormat="1"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Q10:Q14">
    <cfRule type="cellIs" dxfId="4" priority="1" stopIfTrue="1" operator="lessThan">
      <formula>4</formula>
    </cfRule>
  </conditionalFormatting>
  <conditionalFormatting sqref="R10:S14 C10:G14 R16:S21 C21:G21">
    <cfRule type="cellIs" dxfId="3" priority="3" stopIfTrue="1" operator="equal">
      <formula>0</formula>
    </cfRule>
  </conditionalFormatting>
  <conditionalFormatting sqref="S10:S14">
    <cfRule type="cellIs" dxfId="2" priority="2" stopIfTrue="1" operator="equal">
      <formula>0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D145"/>
  <sheetViews>
    <sheetView workbookViewId="0">
      <selection activeCell="F154" sqref="F154"/>
    </sheetView>
  </sheetViews>
  <sheetFormatPr defaultRowHeight="14.5"/>
  <cols>
    <col min="1" max="1" width="9.1796875" style="14"/>
  </cols>
  <sheetData>
    <row r="1" spans="1:4">
      <c r="A1" s="14" t="s">
        <v>531</v>
      </c>
      <c r="B1" t="s">
        <v>532</v>
      </c>
      <c r="D1" t="s">
        <v>533</v>
      </c>
    </row>
    <row r="2" spans="1:4">
      <c r="A2" s="14">
        <v>2</v>
      </c>
      <c r="B2" t="s">
        <v>556</v>
      </c>
      <c r="C2" t="str">
        <f>A2&amp;B2</f>
        <v>2401/1</v>
      </c>
      <c r="D2" t="s">
        <v>534</v>
      </c>
    </row>
    <row r="3" spans="1:4">
      <c r="A3" s="14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4">
        <v>2</v>
      </c>
      <c r="B4">
        <v>702</v>
      </c>
      <c r="C4" t="str">
        <f t="shared" si="0"/>
        <v>2702</v>
      </c>
      <c r="D4" t="s">
        <v>534</v>
      </c>
    </row>
    <row r="5" spans="1:4">
      <c r="A5" s="14">
        <v>2</v>
      </c>
      <c r="B5">
        <v>703</v>
      </c>
      <c r="C5" t="str">
        <f t="shared" si="0"/>
        <v>2703</v>
      </c>
      <c r="D5" t="s">
        <v>534</v>
      </c>
    </row>
    <row r="6" spans="1:4">
      <c r="A6" s="14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4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4">
        <v>2</v>
      </c>
      <c r="B8">
        <v>802</v>
      </c>
      <c r="C8" t="str">
        <f t="shared" si="0"/>
        <v>2802</v>
      </c>
      <c r="D8" t="s">
        <v>534</v>
      </c>
    </row>
    <row r="9" spans="1:4">
      <c r="A9" s="14">
        <v>2</v>
      </c>
      <c r="B9">
        <v>803</v>
      </c>
      <c r="C9" t="str">
        <f t="shared" si="0"/>
        <v>2803</v>
      </c>
      <c r="D9" t="s">
        <v>534</v>
      </c>
    </row>
    <row r="10" spans="1:4">
      <c r="A10" s="14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4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4">
        <v>2</v>
      </c>
      <c r="B14" t="s">
        <v>1214</v>
      </c>
      <c r="C14" t="str">
        <f t="shared" si="0"/>
        <v>21001A</v>
      </c>
      <c r="D14" t="s">
        <v>534</v>
      </c>
    </row>
    <row r="15" spans="1:4">
      <c r="A15" s="14">
        <v>2</v>
      </c>
      <c r="B15" t="s">
        <v>1215</v>
      </c>
      <c r="C15" t="str">
        <f t="shared" si="0"/>
        <v>21001B</v>
      </c>
      <c r="D15" t="s">
        <v>534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4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4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4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4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4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4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4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4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4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4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534</v>
      </c>
    </row>
    <row r="29" spans="1:4">
      <c r="A29" s="14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4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4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4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4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4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4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4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4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4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4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4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4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4">
        <v>2</v>
      </c>
      <c r="B43" t="s">
        <v>1216</v>
      </c>
      <c r="C43" t="str">
        <f t="shared" si="0"/>
        <v>2208/3</v>
      </c>
      <c r="D43" t="s">
        <v>534</v>
      </c>
    </row>
    <row r="44" spans="1:4">
      <c r="A44" s="14">
        <v>2</v>
      </c>
      <c r="B44" t="s">
        <v>1217</v>
      </c>
      <c r="C44" t="str">
        <f t="shared" si="0"/>
        <v>2208/4</v>
      </c>
      <c r="D44" t="s">
        <v>534</v>
      </c>
    </row>
    <row r="45" spans="1:4" s="101" customFormat="1">
      <c r="A45" s="100">
        <v>1</v>
      </c>
      <c r="B45" s="101" t="s">
        <v>566</v>
      </c>
      <c r="C45" s="101" t="str">
        <f>A45&amp;B45</f>
        <v>1302/1</v>
      </c>
      <c r="D45" s="101" t="s">
        <v>534</v>
      </c>
    </row>
    <row r="46" spans="1:4">
      <c r="A46" s="100">
        <v>1</v>
      </c>
      <c r="B46" s="101" t="s">
        <v>567</v>
      </c>
      <c r="C46" s="101" t="str">
        <f t="shared" si="0"/>
        <v>1302/2</v>
      </c>
      <c r="D46" s="101" t="s">
        <v>534</v>
      </c>
    </row>
    <row r="47" spans="1:4">
      <c r="A47" s="100">
        <v>1</v>
      </c>
      <c r="B47" s="101" t="s">
        <v>568</v>
      </c>
      <c r="C47" s="101" t="str">
        <f t="shared" si="0"/>
        <v>1304/1</v>
      </c>
      <c r="D47" s="101" t="s">
        <v>534</v>
      </c>
    </row>
    <row r="48" spans="1:4">
      <c r="A48" s="100">
        <v>1</v>
      </c>
      <c r="B48" s="101" t="s">
        <v>569</v>
      </c>
      <c r="C48" s="101" t="str">
        <f t="shared" si="0"/>
        <v>1304/2</v>
      </c>
      <c r="D48" s="101" t="s">
        <v>534</v>
      </c>
    </row>
    <row r="49" spans="1:4">
      <c r="A49" s="100">
        <v>1</v>
      </c>
      <c r="B49" s="101">
        <v>305</v>
      </c>
      <c r="C49" s="101" t="str">
        <f t="shared" si="0"/>
        <v>1305</v>
      </c>
      <c r="D49" s="101" t="s">
        <v>534</v>
      </c>
    </row>
    <row r="50" spans="1:4">
      <c r="A50" s="100">
        <v>1</v>
      </c>
      <c r="B50" s="101" t="s">
        <v>541</v>
      </c>
      <c r="C50" s="101" t="str">
        <f t="shared" si="0"/>
        <v>1307/1</v>
      </c>
      <c r="D50" s="101" t="s">
        <v>534</v>
      </c>
    </row>
    <row r="51" spans="1:4">
      <c r="A51" s="100">
        <v>1</v>
      </c>
      <c r="B51" s="101" t="s">
        <v>542</v>
      </c>
      <c r="C51" s="101" t="str">
        <f t="shared" si="0"/>
        <v>1307/2</v>
      </c>
      <c r="D51" s="101" t="s">
        <v>534</v>
      </c>
    </row>
    <row r="52" spans="1:4">
      <c r="A52" s="100">
        <v>1</v>
      </c>
      <c r="B52" s="101">
        <v>308</v>
      </c>
      <c r="C52" s="101" t="str">
        <f t="shared" si="0"/>
        <v>1308</v>
      </c>
      <c r="D52" s="101" t="s">
        <v>534</v>
      </c>
    </row>
    <row r="53" spans="1:4">
      <c r="A53" s="100">
        <v>1</v>
      </c>
      <c r="B53" s="101" t="s">
        <v>570</v>
      </c>
      <c r="C53" s="101" t="str">
        <f t="shared" si="0"/>
        <v>1310/1</v>
      </c>
      <c r="D53" s="101" t="s">
        <v>534</v>
      </c>
    </row>
    <row r="54" spans="1:4">
      <c r="A54" s="100">
        <v>1</v>
      </c>
      <c r="B54" s="101" t="s">
        <v>571</v>
      </c>
      <c r="C54" s="101" t="str">
        <f t="shared" ref="C54:C91" si="2">A54&amp;B54</f>
        <v>1310/2</v>
      </c>
      <c r="D54" s="101" t="s">
        <v>534</v>
      </c>
    </row>
    <row r="55" spans="1:4">
      <c r="A55" s="100">
        <v>1</v>
      </c>
      <c r="B55" s="101" t="s">
        <v>572</v>
      </c>
      <c r="C55" s="101" t="str">
        <f t="shared" si="2"/>
        <v>1510/1</v>
      </c>
      <c r="D55" s="101" t="s">
        <v>534</v>
      </c>
    </row>
    <row r="56" spans="1:4">
      <c r="A56" s="100">
        <v>1</v>
      </c>
      <c r="B56" s="101" t="s">
        <v>573</v>
      </c>
      <c r="C56" s="101" t="str">
        <f t="shared" si="2"/>
        <v>1510/2</v>
      </c>
      <c r="D56" s="101" t="s">
        <v>534</v>
      </c>
    </row>
    <row r="57" spans="1:4">
      <c r="A57" s="100">
        <v>1</v>
      </c>
      <c r="B57" s="101" t="s">
        <v>574</v>
      </c>
      <c r="C57" s="101" t="str">
        <f t="shared" si="2"/>
        <v>1510/3</v>
      </c>
      <c r="D57" s="101" t="s">
        <v>534</v>
      </c>
    </row>
    <row r="58" spans="1:4">
      <c r="A58" s="100">
        <v>1</v>
      </c>
      <c r="B58" s="101">
        <v>612</v>
      </c>
      <c r="C58" s="101" t="str">
        <f t="shared" si="2"/>
        <v>1612</v>
      </c>
      <c r="D58" s="101" t="s">
        <v>534</v>
      </c>
    </row>
    <row r="59" spans="1:4">
      <c r="A59" s="100">
        <v>1</v>
      </c>
      <c r="B59" s="101">
        <v>801</v>
      </c>
      <c r="C59" s="101" t="str">
        <f t="shared" si="2"/>
        <v>1801</v>
      </c>
      <c r="D59" s="101" t="s">
        <v>534</v>
      </c>
    </row>
    <row r="60" spans="1:4">
      <c r="A60" s="100">
        <v>1</v>
      </c>
      <c r="B60" s="101">
        <v>802</v>
      </c>
      <c r="C60" s="101" t="str">
        <f t="shared" si="2"/>
        <v>1802</v>
      </c>
      <c r="D60" s="101" t="s">
        <v>534</v>
      </c>
    </row>
    <row r="61" spans="1:4">
      <c r="A61" s="100">
        <v>1</v>
      </c>
      <c r="B61" s="101">
        <v>803</v>
      </c>
      <c r="C61" s="101" t="str">
        <f t="shared" si="2"/>
        <v>1803</v>
      </c>
      <c r="D61" s="101" t="s">
        <v>534</v>
      </c>
    </row>
    <row r="62" spans="1:4">
      <c r="A62" s="100">
        <v>1</v>
      </c>
      <c r="B62" s="101">
        <v>805</v>
      </c>
      <c r="C62" s="101" t="str">
        <f t="shared" si="2"/>
        <v>1805</v>
      </c>
      <c r="D62" s="101" t="s">
        <v>534</v>
      </c>
    </row>
    <row r="63" spans="1:4">
      <c r="A63" s="100">
        <v>1</v>
      </c>
      <c r="B63" s="101">
        <v>806</v>
      </c>
      <c r="C63" s="101" t="str">
        <f t="shared" si="2"/>
        <v>1806</v>
      </c>
      <c r="D63" s="101" t="s">
        <v>534</v>
      </c>
    </row>
    <row r="64" spans="1:4">
      <c r="A64" s="100">
        <v>1</v>
      </c>
      <c r="B64" s="101">
        <v>807</v>
      </c>
      <c r="C64" s="101" t="str">
        <f t="shared" si="2"/>
        <v>1807</v>
      </c>
      <c r="D64" s="101" t="s">
        <v>534</v>
      </c>
    </row>
    <row r="65" spans="1:4">
      <c r="A65" s="100">
        <v>1</v>
      </c>
      <c r="B65" s="101" t="s">
        <v>1207</v>
      </c>
      <c r="C65" s="101" t="str">
        <f t="shared" si="2"/>
        <v>1613/1</v>
      </c>
      <c r="D65" s="101" t="s">
        <v>534</v>
      </c>
    </row>
    <row r="66" spans="1:4">
      <c r="A66" s="100">
        <v>1</v>
      </c>
      <c r="B66" s="101" t="s">
        <v>1208</v>
      </c>
      <c r="C66" s="101" t="str">
        <f t="shared" si="2"/>
        <v>1613/2</v>
      </c>
      <c r="D66" s="101" t="s">
        <v>534</v>
      </c>
    </row>
    <row r="67" spans="1:4">
      <c r="A67" s="100">
        <v>1</v>
      </c>
      <c r="B67" s="101" t="s">
        <v>1209</v>
      </c>
      <c r="C67" s="101" t="str">
        <f t="shared" si="2"/>
        <v>1613/3</v>
      </c>
      <c r="D67" s="101" t="s">
        <v>534</v>
      </c>
    </row>
    <row r="68" spans="1:4">
      <c r="A68" s="100">
        <v>1</v>
      </c>
      <c r="B68" s="101" t="s">
        <v>1210</v>
      </c>
      <c r="C68" s="101" t="str">
        <f t="shared" si="2"/>
        <v>1613/4</v>
      </c>
      <c r="D68" s="101" t="s">
        <v>534</v>
      </c>
    </row>
    <row r="69" spans="1:4">
      <c r="A69" s="100">
        <v>1</v>
      </c>
      <c r="B69" s="101" t="s">
        <v>1211</v>
      </c>
      <c r="C69" s="101" t="str">
        <f t="shared" si="2"/>
        <v>1613/5</v>
      </c>
      <c r="D69" s="101" t="s">
        <v>534</v>
      </c>
    </row>
    <row r="70" spans="1:4">
      <c r="A70" s="100">
        <v>1</v>
      </c>
      <c r="B70" s="101" t="s">
        <v>1212</v>
      </c>
      <c r="C70" s="101" t="str">
        <f t="shared" si="2"/>
        <v>1613/6</v>
      </c>
      <c r="D70" s="101" t="s">
        <v>534</v>
      </c>
    </row>
    <row r="71" spans="1:4">
      <c r="A71" s="100">
        <v>1</v>
      </c>
      <c r="B71" s="101" t="s">
        <v>1213</v>
      </c>
      <c r="C71" s="101" t="str">
        <f t="shared" si="2"/>
        <v>1613/7</v>
      </c>
      <c r="D71" s="101" t="s">
        <v>534</v>
      </c>
    </row>
    <row r="72" spans="1:4">
      <c r="A72" s="104">
        <v>3</v>
      </c>
      <c r="B72" s="101" t="s">
        <v>1218</v>
      </c>
      <c r="C72" s="101" t="str">
        <f t="shared" si="2"/>
        <v>3133/1-A</v>
      </c>
      <c r="D72" s="101" t="s">
        <v>534</v>
      </c>
    </row>
    <row r="73" spans="1:4">
      <c r="A73" s="104">
        <v>3</v>
      </c>
      <c r="B73" s="101" t="s">
        <v>1219</v>
      </c>
      <c r="C73" s="101" t="str">
        <f t="shared" si="2"/>
        <v>3133/2-A</v>
      </c>
      <c r="D73" s="101" t="s">
        <v>534</v>
      </c>
    </row>
    <row r="74" spans="1:4">
      <c r="A74" s="104">
        <v>3</v>
      </c>
      <c r="B74" s="101" t="s">
        <v>1249</v>
      </c>
      <c r="C74" s="101" t="str">
        <f t="shared" ref="C74" si="3">A74&amp;B74</f>
        <v>3131-A</v>
      </c>
      <c r="D74" s="101" t="s">
        <v>534</v>
      </c>
    </row>
    <row r="75" spans="1:4">
      <c r="A75" s="104">
        <v>3</v>
      </c>
      <c r="B75" s="101" t="s">
        <v>1220</v>
      </c>
      <c r="C75" s="101" t="str">
        <f t="shared" si="2"/>
        <v>3109-B</v>
      </c>
      <c r="D75" s="101" t="s">
        <v>534</v>
      </c>
    </row>
    <row r="76" spans="1:4">
      <c r="A76" s="104">
        <v>3</v>
      </c>
      <c r="B76" s="101" t="s">
        <v>1221</v>
      </c>
      <c r="C76" s="101" t="str">
        <f t="shared" si="2"/>
        <v>3110-B</v>
      </c>
      <c r="D76" s="101" t="s">
        <v>534</v>
      </c>
    </row>
    <row r="77" spans="1:4">
      <c r="A77" s="104">
        <v>3</v>
      </c>
      <c r="B77" s="101" t="s">
        <v>1222</v>
      </c>
      <c r="C77" s="101" t="str">
        <f t="shared" si="2"/>
        <v>3201-C</v>
      </c>
      <c r="D77" s="101" t="s">
        <v>534</v>
      </c>
    </row>
    <row r="78" spans="1:4">
      <c r="A78" s="104">
        <v>3</v>
      </c>
      <c r="B78" s="101" t="s">
        <v>1250</v>
      </c>
      <c r="C78" s="101" t="str">
        <f t="shared" si="2"/>
        <v>3501/1-C</v>
      </c>
      <c r="D78" s="101" t="s">
        <v>534</v>
      </c>
    </row>
    <row r="79" spans="1:4">
      <c r="A79" s="104">
        <v>3</v>
      </c>
      <c r="B79" s="101" t="s">
        <v>1251</v>
      </c>
      <c r="C79" s="101" t="str">
        <f t="shared" ref="C79" si="4">A79&amp;B79</f>
        <v>3501/2-C</v>
      </c>
      <c r="D79" s="101" t="s">
        <v>534</v>
      </c>
    </row>
    <row r="80" spans="1:4">
      <c r="A80" s="104">
        <v>3</v>
      </c>
      <c r="B80" t="s">
        <v>1223</v>
      </c>
      <c r="C80" s="101" t="str">
        <f t="shared" si="2"/>
        <v>3504/1-C</v>
      </c>
      <c r="D80" s="101" t="s">
        <v>534</v>
      </c>
    </row>
    <row r="81" spans="1:4">
      <c r="A81" s="104">
        <v>3</v>
      </c>
      <c r="B81" t="s">
        <v>1224</v>
      </c>
      <c r="C81" s="101" t="str">
        <f t="shared" si="2"/>
        <v>3504/2-C</v>
      </c>
      <c r="D81" s="101" t="s">
        <v>534</v>
      </c>
    </row>
    <row r="82" spans="1:4">
      <c r="A82" s="104">
        <v>3</v>
      </c>
      <c r="B82" t="s">
        <v>1225</v>
      </c>
      <c r="C82" s="101" t="str">
        <f t="shared" si="2"/>
        <v>3504/3-C</v>
      </c>
      <c r="D82" s="101" t="s">
        <v>534</v>
      </c>
    </row>
    <row r="83" spans="1:4">
      <c r="A83" s="104">
        <v>3</v>
      </c>
      <c r="B83" t="s">
        <v>1226</v>
      </c>
      <c r="C83" s="101" t="str">
        <f t="shared" si="2"/>
        <v>3504/4-C</v>
      </c>
      <c r="D83" s="101" t="s">
        <v>534</v>
      </c>
    </row>
    <row r="84" spans="1:4">
      <c r="A84" s="104">
        <v>3</v>
      </c>
      <c r="B84" t="s">
        <v>1227</v>
      </c>
      <c r="C84" s="101" t="str">
        <f t="shared" si="2"/>
        <v>3301/1-D</v>
      </c>
      <c r="D84" s="101" t="s">
        <v>534</v>
      </c>
    </row>
    <row r="85" spans="1:4">
      <c r="A85" s="104">
        <v>3</v>
      </c>
      <c r="B85" t="s">
        <v>1228</v>
      </c>
      <c r="C85" s="101" t="str">
        <f t="shared" si="2"/>
        <v>3301/2-D</v>
      </c>
      <c r="D85" s="101" t="s">
        <v>534</v>
      </c>
    </row>
    <row r="86" spans="1:4">
      <c r="A86" s="104">
        <v>3</v>
      </c>
      <c r="B86" t="s">
        <v>1229</v>
      </c>
      <c r="C86" s="101" t="str">
        <f t="shared" si="2"/>
        <v>3304/1-D</v>
      </c>
      <c r="D86" s="101" t="s">
        <v>534</v>
      </c>
    </row>
    <row r="87" spans="1:4">
      <c r="A87" s="104">
        <v>3</v>
      </c>
      <c r="B87" t="s">
        <v>1230</v>
      </c>
      <c r="C87" s="101" t="str">
        <f t="shared" si="2"/>
        <v>3304/2-D</v>
      </c>
      <c r="D87" s="101" t="s">
        <v>534</v>
      </c>
    </row>
    <row r="88" spans="1:4">
      <c r="A88" s="104">
        <v>3</v>
      </c>
      <c r="B88" t="s">
        <v>1231</v>
      </c>
      <c r="C88" s="101" t="str">
        <f t="shared" si="2"/>
        <v>3404/1-D</v>
      </c>
      <c r="D88" s="101" t="s">
        <v>534</v>
      </c>
    </row>
    <row r="89" spans="1:4">
      <c r="A89" s="104">
        <v>3</v>
      </c>
      <c r="B89" t="s">
        <v>1232</v>
      </c>
      <c r="C89" s="101" t="str">
        <f t="shared" si="2"/>
        <v>3404/2-D</v>
      </c>
      <c r="D89" s="101" t="s">
        <v>534</v>
      </c>
    </row>
    <row r="90" spans="1:4">
      <c r="A90" s="104">
        <v>3</v>
      </c>
      <c r="B90" t="s">
        <v>1233</v>
      </c>
      <c r="C90" s="101" t="str">
        <f t="shared" si="2"/>
        <v>3101/1-E</v>
      </c>
      <c r="D90" s="101" t="s">
        <v>534</v>
      </c>
    </row>
    <row r="91" spans="1:4">
      <c r="A91" s="104">
        <v>3</v>
      </c>
      <c r="B91" t="s">
        <v>1234</v>
      </c>
      <c r="C91" s="101" t="str">
        <f t="shared" si="2"/>
        <v>3101/2-E</v>
      </c>
      <c r="D91" s="101" t="s">
        <v>534</v>
      </c>
    </row>
    <row r="92" spans="1:4">
      <c r="A92" s="104">
        <v>3</v>
      </c>
      <c r="B92" t="s">
        <v>1235</v>
      </c>
      <c r="C92" s="101" t="str">
        <f t="shared" ref="C92:C101" si="5">A92&amp;B92</f>
        <v>3204-E</v>
      </c>
      <c r="D92" s="101" t="s">
        <v>534</v>
      </c>
    </row>
    <row r="93" spans="1:4">
      <c r="A93" s="104">
        <v>3</v>
      </c>
      <c r="B93" t="s">
        <v>1236</v>
      </c>
      <c r="C93" s="101" t="str">
        <f t="shared" si="5"/>
        <v>3205-E</v>
      </c>
      <c r="D93" s="101" t="s">
        <v>534</v>
      </c>
    </row>
    <row r="94" spans="1:4">
      <c r="A94" s="104">
        <v>3</v>
      </c>
      <c r="B94" t="s">
        <v>1237</v>
      </c>
      <c r="C94" s="101" t="str">
        <f t="shared" si="5"/>
        <v>3301/1-E</v>
      </c>
      <c r="D94" s="101" t="s">
        <v>534</v>
      </c>
    </row>
    <row r="95" spans="1:4">
      <c r="A95" s="104">
        <v>3</v>
      </c>
      <c r="B95" t="s">
        <v>1238</v>
      </c>
      <c r="C95" s="101" t="str">
        <f t="shared" si="5"/>
        <v>3301/2-E</v>
      </c>
      <c r="D95" s="101" t="s">
        <v>534</v>
      </c>
    </row>
    <row r="96" spans="1:4">
      <c r="A96" s="104">
        <v>3</v>
      </c>
      <c r="B96" t="s">
        <v>1239</v>
      </c>
      <c r="C96" s="101" t="str">
        <f t="shared" si="5"/>
        <v>3304/1-E</v>
      </c>
      <c r="D96" s="101" t="s">
        <v>534</v>
      </c>
    </row>
    <row r="97" spans="1:4">
      <c r="A97" s="104">
        <v>3</v>
      </c>
      <c r="B97" t="s">
        <v>1240</v>
      </c>
      <c r="C97" s="101" t="str">
        <f t="shared" si="5"/>
        <v>3304/2-E</v>
      </c>
      <c r="D97" s="101" t="s">
        <v>534</v>
      </c>
    </row>
    <row r="98" spans="1:4">
      <c r="A98" s="104">
        <v>3</v>
      </c>
      <c r="B98" t="s">
        <v>1241</v>
      </c>
      <c r="C98" s="101" t="str">
        <f t="shared" si="5"/>
        <v>3401-E</v>
      </c>
      <c r="D98" s="101" t="s">
        <v>534</v>
      </c>
    </row>
    <row r="99" spans="1:4">
      <c r="A99" s="104">
        <v>3</v>
      </c>
      <c r="B99" t="s">
        <v>1242</v>
      </c>
      <c r="C99" s="101" t="str">
        <f t="shared" si="5"/>
        <v>3402-E</v>
      </c>
      <c r="D99" s="101" t="s">
        <v>534</v>
      </c>
    </row>
    <row r="100" spans="1:4">
      <c r="A100" s="104">
        <v>3</v>
      </c>
      <c r="B100" t="s">
        <v>1243</v>
      </c>
      <c r="C100" s="101" t="str">
        <f t="shared" si="5"/>
        <v>3404-E</v>
      </c>
      <c r="D100" s="101" t="s">
        <v>534</v>
      </c>
    </row>
    <row r="101" spans="1:4">
      <c r="A101" s="104">
        <v>3</v>
      </c>
      <c r="B101" t="s">
        <v>1244</v>
      </c>
      <c r="C101" s="101" t="str">
        <f t="shared" si="5"/>
        <v>3405-E</v>
      </c>
      <c r="D101" s="101" t="s">
        <v>534</v>
      </c>
    </row>
    <row r="102" spans="1:4">
      <c r="A102" s="104">
        <v>3</v>
      </c>
      <c r="B102" t="s">
        <v>1245</v>
      </c>
      <c r="C102" s="101" t="str">
        <f t="shared" ref="C102:C104" si="6">A102&amp;B102</f>
        <v>3501/1-E</v>
      </c>
      <c r="D102" s="101" t="s">
        <v>534</v>
      </c>
    </row>
    <row r="103" spans="1:4">
      <c r="A103" s="104">
        <v>3</v>
      </c>
      <c r="B103" t="s">
        <v>1246</v>
      </c>
      <c r="C103" s="101" t="str">
        <f t="shared" si="6"/>
        <v>3501/2-E</v>
      </c>
      <c r="D103" s="101" t="s">
        <v>534</v>
      </c>
    </row>
    <row r="104" spans="1:4">
      <c r="A104" s="104">
        <v>3</v>
      </c>
      <c r="B104" t="s">
        <v>1247</v>
      </c>
      <c r="C104" s="101" t="str">
        <f t="shared" si="6"/>
        <v>3504/1-E</v>
      </c>
      <c r="D104" s="101" t="s">
        <v>534</v>
      </c>
    </row>
    <row r="105" spans="1:4">
      <c r="A105" s="104">
        <v>3</v>
      </c>
      <c r="B105" t="s">
        <v>1248</v>
      </c>
      <c r="C105" s="101" t="str">
        <f t="shared" ref="C105:C115" si="7">A105&amp;B105</f>
        <v>3504/2-E</v>
      </c>
      <c r="D105" s="101" t="s">
        <v>534</v>
      </c>
    </row>
    <row r="106" spans="1:4">
      <c r="A106" s="102">
        <v>4</v>
      </c>
      <c r="B106" s="101">
        <v>401</v>
      </c>
      <c r="C106" s="101" t="str">
        <f t="shared" si="7"/>
        <v>4401</v>
      </c>
      <c r="D106" s="101" t="s">
        <v>534</v>
      </c>
    </row>
    <row r="107" spans="1:4">
      <c r="A107" s="102">
        <v>4</v>
      </c>
      <c r="B107" s="101">
        <v>403</v>
      </c>
      <c r="C107" s="101" t="str">
        <f t="shared" si="7"/>
        <v>4403</v>
      </c>
      <c r="D107" s="101" t="s">
        <v>534</v>
      </c>
    </row>
    <row r="108" spans="1:4">
      <c r="A108" s="102">
        <v>4</v>
      </c>
      <c r="B108" s="101">
        <v>404</v>
      </c>
      <c r="C108" s="101" t="str">
        <f t="shared" si="7"/>
        <v>4404</v>
      </c>
      <c r="D108" s="101" t="s">
        <v>534</v>
      </c>
    </row>
    <row r="109" spans="1:4">
      <c r="A109" s="102">
        <v>4</v>
      </c>
      <c r="B109" s="101">
        <v>501</v>
      </c>
      <c r="C109" s="101" t="str">
        <f t="shared" si="7"/>
        <v>4501</v>
      </c>
      <c r="D109" s="101" t="s">
        <v>534</v>
      </c>
    </row>
    <row r="110" spans="1:4">
      <c r="A110" s="102">
        <v>4</v>
      </c>
      <c r="B110" s="101">
        <v>502</v>
      </c>
      <c r="C110" s="101" t="str">
        <f t="shared" si="7"/>
        <v>4502</v>
      </c>
      <c r="D110" s="101" t="s">
        <v>534</v>
      </c>
    </row>
    <row r="111" spans="1:4">
      <c r="A111" s="102">
        <v>4</v>
      </c>
      <c r="B111" s="101">
        <v>503</v>
      </c>
      <c r="C111" s="101" t="str">
        <f t="shared" si="7"/>
        <v>4503</v>
      </c>
      <c r="D111" s="101" t="s">
        <v>534</v>
      </c>
    </row>
    <row r="112" spans="1:4">
      <c r="A112" s="102">
        <v>4</v>
      </c>
      <c r="B112">
        <v>504</v>
      </c>
      <c r="C112" s="101" t="str">
        <f t="shared" si="7"/>
        <v>4504</v>
      </c>
      <c r="D112" s="101" t="s">
        <v>534</v>
      </c>
    </row>
    <row r="113" spans="1:4">
      <c r="A113" s="102">
        <v>4</v>
      </c>
      <c r="B113">
        <v>601</v>
      </c>
      <c r="C113" s="101" t="str">
        <f t="shared" si="7"/>
        <v>4601</v>
      </c>
      <c r="D113" s="101" t="s">
        <v>534</v>
      </c>
    </row>
    <row r="114" spans="1:4">
      <c r="A114" s="102">
        <v>4</v>
      </c>
      <c r="B114">
        <v>602</v>
      </c>
      <c r="C114" s="101" t="str">
        <f t="shared" si="7"/>
        <v>4602</v>
      </c>
      <c r="D114" s="101" t="s">
        <v>534</v>
      </c>
    </row>
    <row r="115" spans="1:4">
      <c r="A115" s="102">
        <v>4</v>
      </c>
      <c r="B115">
        <v>603</v>
      </c>
      <c r="C115" s="101" t="str">
        <f t="shared" si="7"/>
        <v>4603</v>
      </c>
      <c r="D115" s="101" t="s">
        <v>534</v>
      </c>
    </row>
    <row r="116" spans="1:4">
      <c r="A116" s="103">
        <v>5</v>
      </c>
      <c r="B116" s="101">
        <v>201</v>
      </c>
      <c r="C116" s="101" t="str">
        <f t="shared" ref="C116:C133" si="8">A116&amp;B116</f>
        <v>5201</v>
      </c>
      <c r="D116" s="101" t="s">
        <v>534</v>
      </c>
    </row>
    <row r="117" spans="1:4">
      <c r="A117" s="103">
        <v>5</v>
      </c>
      <c r="B117" s="101">
        <v>202</v>
      </c>
      <c r="C117" s="101" t="str">
        <f t="shared" si="8"/>
        <v>5202</v>
      </c>
      <c r="D117" s="101" t="s">
        <v>534</v>
      </c>
    </row>
    <row r="118" spans="1:4">
      <c r="A118" s="103">
        <v>5</v>
      </c>
      <c r="B118" s="101">
        <v>203</v>
      </c>
      <c r="C118" s="101" t="str">
        <f t="shared" si="8"/>
        <v>5203</v>
      </c>
      <c r="D118" s="101" t="s">
        <v>534</v>
      </c>
    </row>
    <row r="119" spans="1:4">
      <c r="A119" s="103">
        <v>5</v>
      </c>
      <c r="B119" s="101">
        <v>204</v>
      </c>
      <c r="C119" s="101" t="str">
        <f t="shared" si="8"/>
        <v>5204</v>
      </c>
      <c r="D119" s="101" t="s">
        <v>534</v>
      </c>
    </row>
    <row r="120" spans="1:4">
      <c r="A120" s="103">
        <v>5</v>
      </c>
      <c r="B120" s="101">
        <v>205</v>
      </c>
      <c r="C120" s="101" t="str">
        <f t="shared" si="8"/>
        <v>5205</v>
      </c>
      <c r="D120" s="101" t="s">
        <v>534</v>
      </c>
    </row>
    <row r="121" spans="1:4">
      <c r="A121" s="103">
        <v>5</v>
      </c>
      <c r="B121" s="101">
        <v>206</v>
      </c>
      <c r="C121" s="101" t="str">
        <f t="shared" si="8"/>
        <v>5206</v>
      </c>
      <c r="D121" s="101" t="s">
        <v>534</v>
      </c>
    </row>
    <row r="122" spans="1:4">
      <c r="A122" s="103">
        <v>5</v>
      </c>
      <c r="B122">
        <v>301</v>
      </c>
      <c r="C122" s="101" t="str">
        <f t="shared" si="8"/>
        <v>5301</v>
      </c>
      <c r="D122" s="101" t="s">
        <v>534</v>
      </c>
    </row>
    <row r="123" spans="1:4">
      <c r="A123" s="103">
        <v>5</v>
      </c>
      <c r="B123">
        <v>302</v>
      </c>
      <c r="C123" s="101" t="str">
        <f t="shared" si="8"/>
        <v>5302</v>
      </c>
      <c r="D123" s="101" t="s">
        <v>534</v>
      </c>
    </row>
    <row r="124" spans="1:4">
      <c r="A124" s="103">
        <v>5</v>
      </c>
      <c r="B124">
        <v>303</v>
      </c>
      <c r="C124" s="101" t="str">
        <f t="shared" si="8"/>
        <v>5303</v>
      </c>
      <c r="D124" s="101" t="s">
        <v>534</v>
      </c>
    </row>
    <row r="125" spans="1:4">
      <c r="A125" s="103">
        <v>5</v>
      </c>
      <c r="B125">
        <v>304</v>
      </c>
      <c r="C125" s="101" t="str">
        <f t="shared" si="8"/>
        <v>5304</v>
      </c>
      <c r="D125" s="101" t="s">
        <v>534</v>
      </c>
    </row>
    <row r="126" spans="1:4">
      <c r="A126" s="103">
        <v>5</v>
      </c>
      <c r="B126">
        <v>305</v>
      </c>
      <c r="C126" s="101" t="str">
        <f t="shared" si="8"/>
        <v>5305</v>
      </c>
      <c r="D126" s="101" t="s">
        <v>534</v>
      </c>
    </row>
    <row r="127" spans="1:4">
      <c r="A127" s="103">
        <v>5</v>
      </c>
      <c r="B127">
        <v>306</v>
      </c>
      <c r="C127" s="101" t="str">
        <f t="shared" si="8"/>
        <v>5306</v>
      </c>
      <c r="D127" s="101" t="s">
        <v>534</v>
      </c>
    </row>
    <row r="128" spans="1:4">
      <c r="A128" s="103">
        <v>5</v>
      </c>
      <c r="B128">
        <v>404</v>
      </c>
      <c r="C128" s="101" t="str">
        <f t="shared" si="8"/>
        <v>5404</v>
      </c>
      <c r="D128" s="101" t="s">
        <v>534</v>
      </c>
    </row>
    <row r="129" spans="1:4">
      <c r="A129" s="103">
        <v>5</v>
      </c>
      <c r="B129">
        <v>405</v>
      </c>
      <c r="C129" s="101" t="str">
        <f t="shared" si="8"/>
        <v>5405</v>
      </c>
      <c r="D129" s="101" t="s">
        <v>534</v>
      </c>
    </row>
    <row r="130" spans="1:4">
      <c r="A130" s="103">
        <v>5</v>
      </c>
      <c r="B130">
        <v>406</v>
      </c>
      <c r="C130" s="101" t="str">
        <f t="shared" si="8"/>
        <v>5406</v>
      </c>
      <c r="D130" s="101" t="s">
        <v>534</v>
      </c>
    </row>
    <row r="131" spans="1:4">
      <c r="A131" s="103">
        <v>5</v>
      </c>
      <c r="B131">
        <v>504</v>
      </c>
      <c r="C131" s="101" t="str">
        <f t="shared" si="8"/>
        <v>5504</v>
      </c>
      <c r="D131" s="101" t="s">
        <v>534</v>
      </c>
    </row>
    <row r="132" spans="1:4">
      <c r="A132" s="103">
        <v>5</v>
      </c>
      <c r="B132">
        <v>505</v>
      </c>
      <c r="C132" s="101" t="str">
        <f t="shared" si="8"/>
        <v>5505</v>
      </c>
      <c r="D132" s="101" t="s">
        <v>534</v>
      </c>
    </row>
    <row r="133" spans="1:4">
      <c r="A133" s="103">
        <v>5</v>
      </c>
      <c r="B133">
        <v>506</v>
      </c>
      <c r="C133" s="101" t="str">
        <f t="shared" si="8"/>
        <v>5506</v>
      </c>
      <c r="D133" s="101" t="s">
        <v>534</v>
      </c>
    </row>
    <row r="134" spans="1:4">
      <c r="A134" s="103">
        <v>5</v>
      </c>
      <c r="B134">
        <v>601</v>
      </c>
      <c r="C134" s="101" t="str">
        <f t="shared" ref="C134:C145" si="9">A134&amp;B134</f>
        <v>5601</v>
      </c>
      <c r="D134" s="101" t="s">
        <v>534</v>
      </c>
    </row>
    <row r="135" spans="1:4">
      <c r="A135" s="103">
        <v>5</v>
      </c>
      <c r="B135">
        <v>602</v>
      </c>
      <c r="C135" s="101" t="str">
        <f t="shared" si="9"/>
        <v>5602</v>
      </c>
      <c r="D135" s="101" t="s">
        <v>534</v>
      </c>
    </row>
    <row r="136" spans="1:4">
      <c r="A136" s="103">
        <v>5</v>
      </c>
      <c r="B136">
        <v>603</v>
      </c>
      <c r="C136" s="101" t="str">
        <f t="shared" si="9"/>
        <v>5603</v>
      </c>
      <c r="D136" s="101" t="s">
        <v>534</v>
      </c>
    </row>
    <row r="137" spans="1:4">
      <c r="A137" s="103">
        <v>5</v>
      </c>
      <c r="B137">
        <v>604</v>
      </c>
      <c r="C137" s="101" t="str">
        <f t="shared" si="9"/>
        <v>5604</v>
      </c>
      <c r="D137" s="101" t="s">
        <v>534</v>
      </c>
    </row>
    <row r="138" spans="1:4">
      <c r="A138" s="103">
        <v>5</v>
      </c>
      <c r="B138">
        <v>605</v>
      </c>
      <c r="C138" s="101" t="str">
        <f t="shared" si="9"/>
        <v>5605</v>
      </c>
      <c r="D138" s="101" t="s">
        <v>534</v>
      </c>
    </row>
    <row r="139" spans="1:4">
      <c r="A139" s="103">
        <v>5</v>
      </c>
      <c r="B139">
        <v>606</v>
      </c>
      <c r="C139" s="101" t="str">
        <f t="shared" si="9"/>
        <v>5606</v>
      </c>
      <c r="D139" s="101" t="s">
        <v>534</v>
      </c>
    </row>
    <row r="140" spans="1:4">
      <c r="A140" s="103">
        <v>5</v>
      </c>
      <c r="B140" t="s">
        <v>556</v>
      </c>
      <c r="C140" s="101" t="str">
        <f t="shared" si="9"/>
        <v>5401/1</v>
      </c>
      <c r="D140" s="101" t="s">
        <v>534</v>
      </c>
    </row>
    <row r="141" spans="1:4">
      <c r="A141" s="103">
        <v>5</v>
      </c>
      <c r="B141" t="s">
        <v>557</v>
      </c>
      <c r="C141" s="101" t="str">
        <f t="shared" si="9"/>
        <v>5401/2</v>
      </c>
      <c r="D141" s="101" t="s">
        <v>534</v>
      </c>
    </row>
    <row r="142" spans="1:4">
      <c r="A142" s="103">
        <v>5</v>
      </c>
      <c r="B142" t="s">
        <v>575</v>
      </c>
      <c r="C142" s="101" t="str">
        <f t="shared" ref="C142:C143" si="10">A142&amp;B142</f>
        <v>5401/3</v>
      </c>
      <c r="D142" s="101" t="s">
        <v>534</v>
      </c>
    </row>
    <row r="143" spans="1:4">
      <c r="A143" s="103">
        <v>5</v>
      </c>
      <c r="B143" t="s">
        <v>558</v>
      </c>
      <c r="C143" s="101" t="str">
        <f t="shared" si="10"/>
        <v>5501/1</v>
      </c>
      <c r="D143" s="101" t="s">
        <v>534</v>
      </c>
    </row>
    <row r="144" spans="1:4">
      <c r="A144" s="103">
        <v>5</v>
      </c>
      <c r="B144" t="s">
        <v>559</v>
      </c>
      <c r="C144" s="101" t="str">
        <f t="shared" ref="C144" si="11">A144&amp;B144</f>
        <v>5501/2</v>
      </c>
      <c r="D144" s="101" t="s">
        <v>534</v>
      </c>
    </row>
    <row r="145" spans="1:4">
      <c r="A145" s="103">
        <v>5</v>
      </c>
      <c r="B145" t="s">
        <v>576</v>
      </c>
      <c r="C145" s="101" t="str">
        <f t="shared" si="9"/>
        <v>5501/3</v>
      </c>
      <c r="D145" s="101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Z798"/>
  <sheetViews>
    <sheetView workbookViewId="0">
      <selection activeCell="J7" sqref="J7"/>
    </sheetView>
  </sheetViews>
  <sheetFormatPr defaultColWidth="9.1796875" defaultRowHeight="13"/>
  <cols>
    <col min="1" max="2" width="9.1796875" style="29"/>
    <col min="3" max="3" width="12.81640625" style="30" bestFit="1" customWidth="1"/>
    <col min="4" max="4" width="85.7265625" style="31" bestFit="1" customWidth="1"/>
    <col min="5" max="5" width="6.54296875" style="29" bestFit="1" customWidth="1"/>
    <col min="6" max="6" width="6.7265625" style="29" bestFit="1" customWidth="1"/>
    <col min="7" max="7" width="10.1796875" style="29" bestFit="1" customWidth="1"/>
    <col min="8" max="8" width="5.1796875" style="29" bestFit="1" customWidth="1"/>
    <col min="9" max="13" width="9.1796875" style="29"/>
    <col min="14" max="26" width="9.1796875" style="32"/>
    <col min="27" max="16384" width="9.1796875" style="18"/>
  </cols>
  <sheetData>
    <row r="1" spans="1:26" ht="26">
      <c r="A1" s="20" t="s">
        <v>116</v>
      </c>
      <c r="B1" s="20"/>
      <c r="C1" s="20"/>
      <c r="D1" s="191" t="s">
        <v>117</v>
      </c>
      <c r="E1" s="192" t="s">
        <v>118</v>
      </c>
      <c r="F1" s="192" t="s">
        <v>119</v>
      </c>
      <c r="G1" s="192" t="s">
        <v>120</v>
      </c>
      <c r="H1" s="21" t="s">
        <v>121</v>
      </c>
      <c r="I1" s="21"/>
      <c r="J1" s="21"/>
      <c r="K1" s="21"/>
      <c r="L1" s="21"/>
      <c r="M1" s="19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191"/>
      <c r="E2" s="192"/>
      <c r="F2" s="192"/>
      <c r="G2" s="192"/>
      <c r="H2" s="21"/>
      <c r="I2" s="21"/>
      <c r="J2" s="21"/>
      <c r="K2" s="21"/>
      <c r="L2" s="21"/>
      <c r="M2" s="19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146</v>
      </c>
      <c r="D4" s="31" t="s">
        <v>147</v>
      </c>
      <c r="E4" s="29">
        <v>2</v>
      </c>
      <c r="I4" s="29">
        <v>1</v>
      </c>
      <c r="J4" s="31" t="s">
        <v>582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148</v>
      </c>
      <c r="D5" s="31" t="s">
        <v>149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150</v>
      </c>
      <c r="D6" s="31" t="s">
        <v>151</v>
      </c>
      <c r="E6" s="29">
        <v>1</v>
      </c>
      <c r="I6" s="29">
        <v>3</v>
      </c>
      <c r="J6" s="31" t="s">
        <v>1288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152</v>
      </c>
      <c r="D7" s="31" t="s">
        <v>153</v>
      </c>
      <c r="E7" s="29">
        <v>2</v>
      </c>
      <c r="I7" s="29">
        <v>4</v>
      </c>
      <c r="J7" s="31" t="s">
        <v>584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154</v>
      </c>
      <c r="D8" s="31" t="s">
        <v>155</v>
      </c>
      <c r="E8" s="29">
        <v>3</v>
      </c>
      <c r="I8" s="29">
        <v>5</v>
      </c>
      <c r="J8" s="31" t="s">
        <v>583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156</v>
      </c>
      <c r="D9" s="31" t="s">
        <v>157</v>
      </c>
      <c r="E9" s="29">
        <v>2</v>
      </c>
      <c r="I9" s="29">
        <v>6</v>
      </c>
      <c r="J9" s="31" t="s">
        <v>1256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158</v>
      </c>
      <c r="D10" s="31" t="s">
        <v>159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160</v>
      </c>
      <c r="D11" s="31" t="s">
        <v>161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162</v>
      </c>
      <c r="D12" s="31" t="s">
        <v>163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164</v>
      </c>
      <c r="D13" s="31" t="s">
        <v>165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166</v>
      </c>
      <c r="D14" s="31" t="s">
        <v>167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168</v>
      </c>
      <c r="D15" s="31" t="s">
        <v>169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170</v>
      </c>
      <c r="D16" s="31" t="s">
        <v>171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172</v>
      </c>
      <c r="D17" s="31" t="s">
        <v>173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174</v>
      </c>
      <c r="D18" s="31" t="s">
        <v>175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176</v>
      </c>
      <c r="D19" s="31" t="s">
        <v>177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178</v>
      </c>
      <c r="D20" s="31" t="s">
        <v>179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180</v>
      </c>
      <c r="D21" s="31" t="s">
        <v>181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182</v>
      </c>
      <c r="D22" s="31" t="s">
        <v>183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184</v>
      </c>
      <c r="D23" s="31" t="s">
        <v>185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186</v>
      </c>
      <c r="D24" s="31" t="s">
        <v>187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188</v>
      </c>
      <c r="D25" s="31" t="s">
        <v>189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190</v>
      </c>
      <c r="D26" s="31" t="s">
        <v>191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192</v>
      </c>
      <c r="D27" s="31" t="s">
        <v>193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194</v>
      </c>
      <c r="D28" s="31" t="s">
        <v>195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196</v>
      </c>
      <c r="D29" s="31" t="s">
        <v>197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198</v>
      </c>
      <c r="D30" s="31" t="s">
        <v>199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200</v>
      </c>
      <c r="D31" s="31" t="s">
        <v>201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202</v>
      </c>
      <c r="D32" s="31" t="s">
        <v>203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204</v>
      </c>
      <c r="D33" s="31" t="s">
        <v>205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206</v>
      </c>
      <c r="D34" s="31" t="s">
        <v>207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208</v>
      </c>
      <c r="D35" s="31" t="s">
        <v>209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210</v>
      </c>
      <c r="D36" s="31" t="s">
        <v>185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211</v>
      </c>
      <c r="D37" s="31" t="s">
        <v>212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213</v>
      </c>
      <c r="D38" s="31" t="s">
        <v>214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215</v>
      </c>
      <c r="D39" s="31" t="s">
        <v>216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217</v>
      </c>
      <c r="D40" s="31" t="s">
        <v>218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219</v>
      </c>
      <c r="D41" s="31" t="s">
        <v>220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221</v>
      </c>
      <c r="D42" s="31" t="s">
        <v>222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223</v>
      </c>
      <c r="D43" s="31" t="s">
        <v>224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225</v>
      </c>
      <c r="D44" s="31" t="s">
        <v>226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227</v>
      </c>
      <c r="D45" s="31" t="s">
        <v>228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229</v>
      </c>
      <c r="D46" s="31" t="s">
        <v>230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231</v>
      </c>
      <c r="D47" s="31" t="s">
        <v>232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233</v>
      </c>
      <c r="D48" s="31" t="s">
        <v>234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235</v>
      </c>
      <c r="D49" s="31" t="s">
        <v>236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237</v>
      </c>
      <c r="D50" s="31" t="s">
        <v>238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239</v>
      </c>
      <c r="D51" s="31" t="s">
        <v>185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240</v>
      </c>
      <c r="D52" s="31" t="s">
        <v>241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242</v>
      </c>
      <c r="D53" s="31" t="s">
        <v>243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244</v>
      </c>
      <c r="D54" s="31" t="s">
        <v>245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246</v>
      </c>
      <c r="D55" s="31" t="s">
        <v>247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248</v>
      </c>
      <c r="D56" s="31" t="s">
        <v>249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250</v>
      </c>
      <c r="D57" s="31" t="s">
        <v>251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252</v>
      </c>
      <c r="D58" s="31" t="s">
        <v>253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254</v>
      </c>
      <c r="D59" s="31" t="s">
        <v>255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256</v>
      </c>
      <c r="D60" s="31" t="s">
        <v>257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258</v>
      </c>
      <c r="D61" s="31" t="s">
        <v>259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260</v>
      </c>
      <c r="D62" s="31" t="s">
        <v>261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262</v>
      </c>
      <c r="D63" s="31" t="s">
        <v>263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264</v>
      </c>
      <c r="D64" s="31" t="s">
        <v>265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266</v>
      </c>
      <c r="D65" s="31" t="s">
        <v>267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268</v>
      </c>
      <c r="D66" s="31" t="s">
        <v>269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270</v>
      </c>
      <c r="D67" s="31" t="s">
        <v>271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272</v>
      </c>
      <c r="D68" s="31" t="s">
        <v>273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274</v>
      </c>
      <c r="D69" s="31" t="s">
        <v>275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276</v>
      </c>
      <c r="D71" s="31" t="s">
        <v>277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278</v>
      </c>
      <c r="D72" s="31" t="s">
        <v>279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280</v>
      </c>
      <c r="D73" s="31" t="s">
        <v>281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282</v>
      </c>
      <c r="D74" s="31" t="s">
        <v>283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284</v>
      </c>
      <c r="D75" s="31" t="s">
        <v>285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286</v>
      </c>
      <c r="D76" s="31" t="s">
        <v>287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288</v>
      </c>
      <c r="D77" s="31" t="s">
        <v>232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289</v>
      </c>
      <c r="D78" s="31" t="s">
        <v>290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291</v>
      </c>
      <c r="D79" s="31" t="s">
        <v>292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293</v>
      </c>
      <c r="D80" s="31" t="s">
        <v>294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295</v>
      </c>
      <c r="D81" s="31" t="s">
        <v>283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296</v>
      </c>
      <c r="D82" s="31" t="s">
        <v>297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298</v>
      </c>
      <c r="D83" s="31" t="s">
        <v>299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300</v>
      </c>
      <c r="D84" s="31" t="s">
        <v>232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301</v>
      </c>
      <c r="D85" s="31" t="s">
        <v>234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302</v>
      </c>
      <c r="D86" s="31" t="s">
        <v>303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304</v>
      </c>
      <c r="D87" s="31" t="s">
        <v>305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306</v>
      </c>
      <c r="D88" s="31" t="s">
        <v>283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307</v>
      </c>
      <c r="D89" s="31" t="s">
        <v>308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309</v>
      </c>
      <c r="D90" s="31" t="s">
        <v>310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311</v>
      </c>
      <c r="D91" s="31" t="s">
        <v>312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313</v>
      </c>
      <c r="D92" s="31" t="s">
        <v>308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314</v>
      </c>
      <c r="D93" s="31" t="s">
        <v>310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315</v>
      </c>
      <c r="D94" s="31" t="s">
        <v>312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591</v>
      </c>
      <c r="D95" s="31" t="s">
        <v>308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316</v>
      </c>
      <c r="D96" s="31" t="s">
        <v>317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318</v>
      </c>
      <c r="D97" s="31" t="s">
        <v>319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320</v>
      </c>
      <c r="D98" s="31" t="s">
        <v>321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322</v>
      </c>
      <c r="D99" s="31" t="s">
        <v>323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324</v>
      </c>
      <c r="D100" s="31" t="s">
        <v>325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326</v>
      </c>
      <c r="D101" s="31" t="s">
        <v>327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328</v>
      </c>
      <c r="D102" s="31" t="s">
        <v>329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330</v>
      </c>
      <c r="D103" s="31" t="s">
        <v>331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332</v>
      </c>
      <c r="D104" s="31" t="s">
        <v>333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334</v>
      </c>
      <c r="D105" s="31" t="s">
        <v>335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336</v>
      </c>
      <c r="D106" s="31" t="s">
        <v>337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338</v>
      </c>
      <c r="D107" s="31" t="s">
        <v>339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340</v>
      </c>
      <c r="D108" s="31" t="s">
        <v>341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342</v>
      </c>
      <c r="D109" s="31" t="s">
        <v>343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344</v>
      </c>
      <c r="D110" s="31" t="s">
        <v>345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346</v>
      </c>
      <c r="D111" s="31" t="s">
        <v>347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348</v>
      </c>
      <c r="D112" s="31" t="s">
        <v>349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350</v>
      </c>
      <c r="D113" s="31" t="s">
        <v>351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352</v>
      </c>
      <c r="D114" s="31" t="s">
        <v>353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354</v>
      </c>
      <c r="D115" s="31" t="s">
        <v>193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355</v>
      </c>
      <c r="D116" s="31" t="s">
        <v>283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356</v>
      </c>
      <c r="D117" s="31" t="s">
        <v>232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357</v>
      </c>
      <c r="D118" s="31" t="s">
        <v>290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358</v>
      </c>
      <c r="D119" s="31" t="s">
        <v>359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360</v>
      </c>
      <c r="D120" s="31" t="s">
        <v>361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362</v>
      </c>
      <c r="D121" s="31" t="s">
        <v>363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364</v>
      </c>
      <c r="D122" s="31" t="s">
        <v>365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366</v>
      </c>
      <c r="D123" s="31" t="s">
        <v>283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367</v>
      </c>
      <c r="D124" s="31" t="s">
        <v>368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369</v>
      </c>
      <c r="D125" s="31" t="s">
        <v>370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371</v>
      </c>
      <c r="D126" s="31" t="s">
        <v>372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373</v>
      </c>
      <c r="D127" s="31" t="s">
        <v>374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375</v>
      </c>
      <c r="D128" s="31" t="s">
        <v>376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377</v>
      </c>
      <c r="D129" s="31" t="s">
        <v>378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379</v>
      </c>
      <c r="D130" s="31" t="s">
        <v>380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381</v>
      </c>
      <c r="D131" s="31" t="s">
        <v>230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382</v>
      </c>
      <c r="D132" s="31" t="s">
        <v>232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383</v>
      </c>
      <c r="D133" s="31" t="s">
        <v>234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384</v>
      </c>
      <c r="D134" s="31" t="s">
        <v>385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386</v>
      </c>
      <c r="D135" s="31" t="s">
        <v>387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388</v>
      </c>
      <c r="D136" s="31" t="s">
        <v>389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390</v>
      </c>
      <c r="D137" s="31" t="s">
        <v>391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392</v>
      </c>
      <c r="D138" s="31" t="s">
        <v>393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394</v>
      </c>
      <c r="D139" s="31" t="s">
        <v>283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395</v>
      </c>
      <c r="D140" s="31" t="s">
        <v>230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396</v>
      </c>
      <c r="D141" s="31" t="s">
        <v>234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397</v>
      </c>
      <c r="D142" s="31" t="s">
        <v>398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399</v>
      </c>
      <c r="D143" s="31" t="s">
        <v>400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401</v>
      </c>
      <c r="D144" s="31" t="s">
        <v>402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403</v>
      </c>
      <c r="D145" s="31" t="s">
        <v>404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405</v>
      </c>
      <c r="D146" s="31" t="s">
        <v>406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407</v>
      </c>
      <c r="D147" s="31" t="s">
        <v>408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409</v>
      </c>
      <c r="D148" s="31" t="s">
        <v>410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411</v>
      </c>
      <c r="D149" s="31" t="s">
        <v>412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413</v>
      </c>
      <c r="D150" s="31" t="s">
        <v>414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415</v>
      </c>
      <c r="D151" s="31" t="s">
        <v>416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417</v>
      </c>
      <c r="D152" s="31" t="s">
        <v>418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419</v>
      </c>
      <c r="D153" s="31" t="s">
        <v>420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421</v>
      </c>
      <c r="D154" s="31" t="s">
        <v>422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423</v>
      </c>
      <c r="D155" s="31" t="s">
        <v>424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425</v>
      </c>
      <c r="D156" s="31" t="s">
        <v>426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427</v>
      </c>
      <c r="D157" s="31" t="s">
        <v>428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429</v>
      </c>
      <c r="D158" s="31" t="s">
        <v>430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431</v>
      </c>
      <c r="D159" s="31" t="s">
        <v>432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433</v>
      </c>
      <c r="D160" s="31" t="s">
        <v>230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434</v>
      </c>
      <c r="D161" s="31" t="s">
        <v>232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435</v>
      </c>
      <c r="D162" s="31" t="s">
        <v>234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436</v>
      </c>
      <c r="D163" s="31" t="s">
        <v>437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438</v>
      </c>
      <c r="D164" s="31" t="s">
        <v>439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440</v>
      </c>
      <c r="D165" s="31" t="s">
        <v>441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442</v>
      </c>
      <c r="D166" s="31" t="s">
        <v>443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444</v>
      </c>
      <c r="D167" s="31" t="s">
        <v>445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446</v>
      </c>
      <c r="D168" s="31" t="s">
        <v>447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448</v>
      </c>
      <c r="D169" s="31" t="s">
        <v>449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450</v>
      </c>
      <c r="D170" s="31" t="s">
        <v>451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452</v>
      </c>
      <c r="D171" s="31" t="s">
        <v>453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459</v>
      </c>
      <c r="D172" s="31" t="s">
        <v>460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461</v>
      </c>
      <c r="D173" s="31" t="s">
        <v>462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463</v>
      </c>
      <c r="D174" s="31" t="s">
        <v>464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465</v>
      </c>
      <c r="D175" s="31" t="s">
        <v>466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467</v>
      </c>
      <c r="D176" s="31" t="s">
        <v>468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469</v>
      </c>
      <c r="D177" s="31" t="s">
        <v>470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471</v>
      </c>
      <c r="D178" s="31" t="s">
        <v>472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473</v>
      </c>
      <c r="D179" s="31" t="s">
        <v>474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475</v>
      </c>
      <c r="D180" s="31" t="s">
        <v>476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477</v>
      </c>
      <c r="D181" s="31" t="s">
        <v>478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479</v>
      </c>
      <c r="D182" s="31" t="s">
        <v>480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481</v>
      </c>
      <c r="D183" s="31" t="s">
        <v>482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483</v>
      </c>
      <c r="D184" s="31" t="s">
        <v>484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485</v>
      </c>
      <c r="D185" s="31" t="s">
        <v>486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487</v>
      </c>
      <c r="D186" s="31" t="s">
        <v>488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489</v>
      </c>
      <c r="D188" s="31" t="s">
        <v>490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491</v>
      </c>
      <c r="D189" s="31" t="s">
        <v>492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493</v>
      </c>
      <c r="D190" s="31" t="s">
        <v>494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495</v>
      </c>
      <c r="D191" s="31" t="s">
        <v>496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497</v>
      </c>
      <c r="D192" s="31" t="s">
        <v>498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499</v>
      </c>
      <c r="D193" s="31" t="s">
        <v>500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501</v>
      </c>
      <c r="D194" s="31" t="s">
        <v>502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503</v>
      </c>
      <c r="D195" s="31" t="s">
        <v>504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505</v>
      </c>
      <c r="D196" s="31" t="s">
        <v>506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507</v>
      </c>
      <c r="D197" s="31" t="s">
        <v>508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509</v>
      </c>
      <c r="D198" s="31" t="s">
        <v>510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511</v>
      </c>
      <c r="D199" s="31" t="s">
        <v>512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513</v>
      </c>
      <c r="D200" s="31" t="s">
        <v>514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515</v>
      </c>
      <c r="D201" s="31" t="s">
        <v>516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517</v>
      </c>
      <c r="D202" s="31" t="s">
        <v>518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519</v>
      </c>
      <c r="D203" s="31" t="s">
        <v>520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521</v>
      </c>
      <c r="D204" s="31" t="s">
        <v>522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523</v>
      </c>
      <c r="D205" s="31" t="s">
        <v>524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525</v>
      </c>
      <c r="D206" s="31" t="s">
        <v>526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577</v>
      </c>
      <c r="D207" s="31" t="s">
        <v>578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527</v>
      </c>
      <c r="D208" s="31" t="s">
        <v>528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592</v>
      </c>
      <c r="D209" s="31" t="s">
        <v>593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585</v>
      </c>
      <c r="D210" s="31" t="s">
        <v>586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608</v>
      </c>
      <c r="D211" s="31" t="s">
        <v>609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529</v>
      </c>
      <c r="D212" s="31" t="s">
        <v>530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587</v>
      </c>
      <c r="D213" s="32" t="s">
        <v>588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594</v>
      </c>
      <c r="D214" s="32" t="s">
        <v>283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597</v>
      </c>
      <c r="D215" s="32" t="s">
        <v>310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598</v>
      </c>
      <c r="D216" s="32" t="s">
        <v>599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595</v>
      </c>
      <c r="D217" s="32" t="s">
        <v>596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602</v>
      </c>
      <c r="D218" s="32" t="s">
        <v>603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600</v>
      </c>
      <c r="D219" s="32" t="s">
        <v>601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604</v>
      </c>
      <c r="D220" s="32" t="s">
        <v>605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606</v>
      </c>
      <c r="D221" s="32" t="s">
        <v>607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16" t="str">
        <f t="shared" si="12"/>
        <v>EVR</v>
      </c>
      <c r="B222" s="116" t="str">
        <f t="shared" si="13"/>
        <v>404</v>
      </c>
      <c r="C222" s="117" t="s">
        <v>589</v>
      </c>
      <c r="D222" s="118" t="s">
        <v>590</v>
      </c>
      <c r="E222" s="116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589</v>
      </c>
      <c r="D223" s="32" t="s">
        <v>590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4.5">
      <c r="A224" s="29" t="str">
        <f t="shared" si="14"/>
        <v>ANA</v>
      </c>
      <c r="B224" s="29" t="str">
        <f t="shared" si="15"/>
        <v>201</v>
      </c>
      <c r="C224" s="106" t="s">
        <v>610</v>
      </c>
      <c r="D224" s="107" t="s">
        <v>611</v>
      </c>
      <c r="E224" s="105">
        <v>2</v>
      </c>
    </row>
    <row r="225" spans="1:5" customFormat="1" ht="14.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06" t="s">
        <v>612</v>
      </c>
      <c r="D225" s="107" t="s">
        <v>613</v>
      </c>
      <c r="E225" s="105">
        <v>2</v>
      </c>
    </row>
    <row r="226" spans="1:5" customFormat="1" ht="14.5">
      <c r="A226" s="29" t="str">
        <f t="shared" si="16"/>
        <v>ANA</v>
      </c>
      <c r="B226" s="29" t="str">
        <f t="shared" si="17"/>
        <v>203</v>
      </c>
      <c r="C226" s="106" t="s">
        <v>614</v>
      </c>
      <c r="D226" s="107" t="s">
        <v>615</v>
      </c>
      <c r="E226" s="105">
        <v>2</v>
      </c>
    </row>
    <row r="227" spans="1:5" customFormat="1" ht="14.5">
      <c r="A227" s="29" t="str">
        <f t="shared" si="16"/>
        <v>BIO</v>
      </c>
      <c r="B227" s="29" t="str">
        <f t="shared" si="17"/>
        <v>213</v>
      </c>
      <c r="C227" s="106" t="s">
        <v>616</v>
      </c>
      <c r="D227" s="107" t="s">
        <v>617</v>
      </c>
      <c r="E227" s="105">
        <v>3</v>
      </c>
    </row>
    <row r="228" spans="1:5" customFormat="1" ht="14.5">
      <c r="A228" s="29" t="str">
        <f t="shared" si="16"/>
        <v>BIO</v>
      </c>
      <c r="B228" s="29" t="str">
        <f t="shared" si="17"/>
        <v>220</v>
      </c>
      <c r="C228" s="106" t="s">
        <v>618</v>
      </c>
      <c r="D228" s="107" t="s">
        <v>619</v>
      </c>
      <c r="E228" s="105">
        <v>1</v>
      </c>
    </row>
    <row r="229" spans="1:5" customFormat="1" ht="14.5">
      <c r="A229" s="29" t="str">
        <f t="shared" si="16"/>
        <v>BIO</v>
      </c>
      <c r="B229" s="29" t="str">
        <f t="shared" si="17"/>
        <v>221</v>
      </c>
      <c r="C229" s="106" t="s">
        <v>620</v>
      </c>
      <c r="D229" s="107" t="s">
        <v>621</v>
      </c>
      <c r="E229" s="105">
        <v>2</v>
      </c>
    </row>
    <row r="230" spans="1:5" customFormat="1" ht="14.5">
      <c r="A230" s="29" t="str">
        <f t="shared" si="16"/>
        <v>BPH</v>
      </c>
      <c r="B230" s="29" t="str">
        <f t="shared" si="17"/>
        <v>250</v>
      </c>
      <c r="C230" s="106" t="s">
        <v>622</v>
      </c>
      <c r="D230" s="107" t="s">
        <v>623</v>
      </c>
      <c r="E230" s="105">
        <v>4</v>
      </c>
    </row>
    <row r="231" spans="1:5" customFormat="1" ht="14.5">
      <c r="A231" s="29" t="str">
        <f t="shared" si="16"/>
        <v xml:space="preserve">CR </v>
      </c>
      <c r="B231" s="29" t="str">
        <f t="shared" si="17"/>
        <v>250</v>
      </c>
      <c r="C231" s="106" t="s">
        <v>624</v>
      </c>
      <c r="D231" s="107" t="s">
        <v>625</v>
      </c>
      <c r="E231" s="105">
        <v>3</v>
      </c>
    </row>
    <row r="232" spans="1:5" customFormat="1" ht="14.5">
      <c r="A232" s="29" t="str">
        <f t="shared" si="16"/>
        <v xml:space="preserve">CR </v>
      </c>
      <c r="B232" s="29" t="str">
        <f t="shared" si="17"/>
        <v>424</v>
      </c>
      <c r="C232" s="106" t="s">
        <v>626</v>
      </c>
      <c r="D232" s="107" t="s">
        <v>627</v>
      </c>
      <c r="E232" s="105">
        <v>3</v>
      </c>
    </row>
    <row r="233" spans="1:5" customFormat="1" ht="14.5">
      <c r="A233" s="29" t="str">
        <f t="shared" si="16"/>
        <v xml:space="preserve">CS </v>
      </c>
      <c r="B233" s="29" t="str">
        <f t="shared" si="17"/>
        <v>100</v>
      </c>
      <c r="C233" s="106" t="s">
        <v>628</v>
      </c>
      <c r="D233" s="107" t="s">
        <v>629</v>
      </c>
      <c r="E233" s="105">
        <v>1</v>
      </c>
    </row>
    <row r="234" spans="1:5" customFormat="1" ht="14.5">
      <c r="A234" s="29" t="str">
        <f t="shared" si="16"/>
        <v xml:space="preserve">CS </v>
      </c>
      <c r="B234" s="29" t="str">
        <f t="shared" si="17"/>
        <v>101</v>
      </c>
      <c r="C234" s="106" t="s">
        <v>630</v>
      </c>
      <c r="D234" s="107" t="s">
        <v>631</v>
      </c>
      <c r="E234" s="105">
        <v>3</v>
      </c>
    </row>
    <row r="235" spans="1:5" customFormat="1" ht="14.5">
      <c r="A235" s="29" t="str">
        <f t="shared" si="16"/>
        <v xml:space="preserve">CS </v>
      </c>
      <c r="B235" s="29" t="str">
        <f t="shared" si="17"/>
        <v>201</v>
      </c>
      <c r="C235" s="106" t="s">
        <v>632</v>
      </c>
      <c r="D235" s="107" t="s">
        <v>633</v>
      </c>
      <c r="E235" s="105">
        <v>3</v>
      </c>
    </row>
    <row r="236" spans="1:5" customFormat="1" ht="14.5">
      <c r="A236" s="29" t="str">
        <f t="shared" si="16"/>
        <v xml:space="preserve">CS </v>
      </c>
      <c r="B236" s="29" t="str">
        <f t="shared" si="17"/>
        <v>211</v>
      </c>
      <c r="C236" s="106" t="s">
        <v>634</v>
      </c>
      <c r="D236" s="107" t="s">
        <v>635</v>
      </c>
      <c r="E236" s="105">
        <v>4</v>
      </c>
    </row>
    <row r="237" spans="1:5" customFormat="1" ht="14.5">
      <c r="A237" s="29" t="str">
        <f t="shared" si="16"/>
        <v xml:space="preserve">CS </v>
      </c>
      <c r="B237" s="29" t="str">
        <f t="shared" si="17"/>
        <v>223</v>
      </c>
      <c r="C237" s="106" t="s">
        <v>636</v>
      </c>
      <c r="D237" s="107" t="s">
        <v>637</v>
      </c>
      <c r="E237" s="105">
        <v>2</v>
      </c>
    </row>
    <row r="238" spans="1:5" customFormat="1" ht="14.5">
      <c r="A238" s="29" t="str">
        <f t="shared" si="16"/>
        <v xml:space="preserve">CS </v>
      </c>
      <c r="B238" s="29" t="str">
        <f t="shared" si="17"/>
        <v>226</v>
      </c>
      <c r="C238" s="106" t="s">
        <v>638</v>
      </c>
      <c r="D238" s="107" t="s">
        <v>639</v>
      </c>
      <c r="E238" s="105">
        <v>2</v>
      </c>
    </row>
    <row r="239" spans="1:5" customFormat="1" ht="14.5">
      <c r="A239" s="29" t="str">
        <f t="shared" si="16"/>
        <v xml:space="preserve">CS </v>
      </c>
      <c r="B239" s="29" t="str">
        <f t="shared" si="17"/>
        <v>246</v>
      </c>
      <c r="C239" s="106" t="s">
        <v>640</v>
      </c>
      <c r="D239" s="107" t="s">
        <v>641</v>
      </c>
      <c r="E239" s="105">
        <v>1</v>
      </c>
    </row>
    <row r="240" spans="1:5" customFormat="1" ht="14.5">
      <c r="A240" s="29" t="str">
        <f t="shared" si="16"/>
        <v xml:space="preserve">CS </v>
      </c>
      <c r="B240" s="29" t="str">
        <f t="shared" si="17"/>
        <v>252</v>
      </c>
      <c r="C240" s="106" t="s">
        <v>642</v>
      </c>
      <c r="D240" s="107" t="s">
        <v>643</v>
      </c>
      <c r="E240" s="105">
        <v>3</v>
      </c>
    </row>
    <row r="241" spans="1:5" customFormat="1" ht="14.5">
      <c r="A241" s="29" t="str">
        <f t="shared" si="16"/>
        <v xml:space="preserve">CS </v>
      </c>
      <c r="B241" s="29" t="str">
        <f t="shared" si="17"/>
        <v>297</v>
      </c>
      <c r="C241" s="106" t="s">
        <v>644</v>
      </c>
      <c r="D241" s="107" t="s">
        <v>645</v>
      </c>
      <c r="E241" s="105">
        <v>1</v>
      </c>
    </row>
    <row r="242" spans="1:5" customFormat="1" ht="14.5">
      <c r="A242" s="29" t="str">
        <f t="shared" si="16"/>
        <v xml:space="preserve">CS </v>
      </c>
      <c r="B242" s="29" t="str">
        <f t="shared" si="17"/>
        <v>303</v>
      </c>
      <c r="C242" s="106" t="s">
        <v>646</v>
      </c>
      <c r="D242" s="107" t="s">
        <v>647</v>
      </c>
      <c r="E242" s="105">
        <v>3</v>
      </c>
    </row>
    <row r="243" spans="1:5" customFormat="1" ht="14.5">
      <c r="A243" s="29" t="str">
        <f t="shared" si="16"/>
        <v xml:space="preserve">CS </v>
      </c>
      <c r="B243" s="29" t="str">
        <f t="shared" si="17"/>
        <v>311</v>
      </c>
      <c r="C243" s="106" t="s">
        <v>648</v>
      </c>
      <c r="D243" s="107" t="s">
        <v>649</v>
      </c>
      <c r="E243" s="105">
        <v>4</v>
      </c>
    </row>
    <row r="244" spans="1:5" customFormat="1" ht="14.5">
      <c r="A244" s="29" t="str">
        <f t="shared" si="16"/>
        <v xml:space="preserve">CS </v>
      </c>
      <c r="B244" s="29" t="str">
        <f t="shared" si="17"/>
        <v>313</v>
      </c>
      <c r="C244" s="106" t="s">
        <v>650</v>
      </c>
      <c r="D244" s="107" t="s">
        <v>651</v>
      </c>
      <c r="E244" s="105">
        <v>3</v>
      </c>
    </row>
    <row r="245" spans="1:5" customFormat="1" ht="14.5">
      <c r="A245" s="29" t="str">
        <f t="shared" si="16"/>
        <v xml:space="preserve">CS </v>
      </c>
      <c r="B245" s="29" t="str">
        <f t="shared" si="17"/>
        <v>314</v>
      </c>
      <c r="C245" s="106" t="s">
        <v>652</v>
      </c>
      <c r="D245" s="107" t="s">
        <v>653</v>
      </c>
      <c r="E245" s="105">
        <v>3</v>
      </c>
    </row>
    <row r="246" spans="1:5" customFormat="1" ht="14.5">
      <c r="A246" s="29" t="str">
        <f t="shared" si="16"/>
        <v xml:space="preserve">CS </v>
      </c>
      <c r="B246" s="29" t="str">
        <f t="shared" si="17"/>
        <v>316</v>
      </c>
      <c r="C246" s="106" t="s">
        <v>654</v>
      </c>
      <c r="D246" s="107" t="s">
        <v>655</v>
      </c>
      <c r="E246" s="105">
        <v>3</v>
      </c>
    </row>
    <row r="247" spans="1:5" customFormat="1" ht="14.5">
      <c r="A247" s="29" t="str">
        <f t="shared" si="16"/>
        <v xml:space="preserve">CS </v>
      </c>
      <c r="B247" s="29" t="str">
        <f t="shared" si="17"/>
        <v>343</v>
      </c>
      <c r="C247" s="106" t="s">
        <v>656</v>
      </c>
      <c r="D247" s="107" t="s">
        <v>657</v>
      </c>
      <c r="E247" s="105">
        <v>2</v>
      </c>
    </row>
    <row r="248" spans="1:5" customFormat="1" ht="14.5">
      <c r="A248" s="29" t="str">
        <f t="shared" si="16"/>
        <v xml:space="preserve">CS </v>
      </c>
      <c r="B248" s="29" t="str">
        <f t="shared" si="17"/>
        <v>345</v>
      </c>
      <c r="C248" s="106" t="s">
        <v>658</v>
      </c>
      <c r="D248" s="107" t="s">
        <v>659</v>
      </c>
      <c r="E248" s="105">
        <v>1</v>
      </c>
    </row>
    <row r="249" spans="1:5" customFormat="1" ht="14.5">
      <c r="A249" s="29" t="str">
        <f t="shared" si="16"/>
        <v xml:space="preserve">CS </v>
      </c>
      <c r="B249" s="29" t="str">
        <f t="shared" si="17"/>
        <v>346</v>
      </c>
      <c r="C249" s="106" t="s">
        <v>660</v>
      </c>
      <c r="D249" s="107" t="s">
        <v>661</v>
      </c>
      <c r="E249" s="105">
        <v>1</v>
      </c>
    </row>
    <row r="250" spans="1:5" customFormat="1" ht="14.5">
      <c r="A250" s="29" t="str">
        <f t="shared" si="16"/>
        <v xml:space="preserve">CS </v>
      </c>
      <c r="B250" s="29" t="str">
        <f t="shared" si="17"/>
        <v>347</v>
      </c>
      <c r="C250" s="106" t="s">
        <v>662</v>
      </c>
      <c r="D250" s="107" t="s">
        <v>645</v>
      </c>
      <c r="E250" s="105">
        <v>1</v>
      </c>
    </row>
    <row r="251" spans="1:5" customFormat="1" ht="14.5">
      <c r="A251" s="29" t="str">
        <f t="shared" si="16"/>
        <v xml:space="preserve">CS </v>
      </c>
      <c r="B251" s="29" t="str">
        <f t="shared" si="17"/>
        <v>348</v>
      </c>
      <c r="C251" s="106" t="s">
        <v>663</v>
      </c>
      <c r="D251" s="107" t="s">
        <v>664</v>
      </c>
      <c r="E251" s="105">
        <v>3</v>
      </c>
    </row>
    <row r="252" spans="1:5" customFormat="1" ht="14.5">
      <c r="A252" s="29" t="str">
        <f t="shared" si="16"/>
        <v xml:space="preserve">CS </v>
      </c>
      <c r="B252" s="29" t="str">
        <f t="shared" si="17"/>
        <v>349</v>
      </c>
      <c r="C252" s="106" t="s">
        <v>665</v>
      </c>
      <c r="D252" s="107" t="s">
        <v>666</v>
      </c>
      <c r="E252" s="105">
        <v>1</v>
      </c>
    </row>
    <row r="253" spans="1:5" customFormat="1" ht="14.5">
      <c r="A253" s="29" t="str">
        <f t="shared" si="16"/>
        <v xml:space="preserve">CS </v>
      </c>
      <c r="B253" s="29" t="str">
        <f t="shared" si="17"/>
        <v>353</v>
      </c>
      <c r="C253" s="106" t="s">
        <v>667</v>
      </c>
      <c r="D253" s="107" t="s">
        <v>668</v>
      </c>
      <c r="E253" s="105">
        <v>2</v>
      </c>
    </row>
    <row r="254" spans="1:5" customFormat="1" ht="14.5">
      <c r="A254" s="29" t="str">
        <f t="shared" si="16"/>
        <v xml:space="preserve">CS </v>
      </c>
      <c r="B254" s="29" t="str">
        <f t="shared" si="17"/>
        <v>366</v>
      </c>
      <c r="C254" s="106" t="s">
        <v>669</v>
      </c>
      <c r="D254" s="107" t="s">
        <v>670</v>
      </c>
      <c r="E254" s="105">
        <v>2</v>
      </c>
    </row>
    <row r="255" spans="1:5" customFormat="1" ht="14.5">
      <c r="A255" s="29" t="str">
        <f t="shared" si="16"/>
        <v xml:space="preserve">CS </v>
      </c>
      <c r="B255" s="29" t="str">
        <f t="shared" si="17"/>
        <v>372</v>
      </c>
      <c r="C255" s="106" t="s">
        <v>671</v>
      </c>
      <c r="D255" s="107" t="s">
        <v>672</v>
      </c>
      <c r="E255" s="105">
        <v>3</v>
      </c>
    </row>
    <row r="256" spans="1:5" customFormat="1" ht="14.5">
      <c r="A256" s="29" t="str">
        <f t="shared" si="16"/>
        <v xml:space="preserve">CS </v>
      </c>
      <c r="B256" s="29" t="str">
        <f t="shared" si="17"/>
        <v>376</v>
      </c>
      <c r="C256" s="106" t="s">
        <v>673</v>
      </c>
      <c r="D256" s="107" t="s">
        <v>674</v>
      </c>
      <c r="E256" s="105">
        <v>3</v>
      </c>
    </row>
    <row r="257" spans="1:5" customFormat="1" ht="14.5">
      <c r="A257" s="29" t="str">
        <f t="shared" si="16"/>
        <v xml:space="preserve">CS </v>
      </c>
      <c r="B257" s="29" t="str">
        <f t="shared" si="17"/>
        <v>397</v>
      </c>
      <c r="C257" s="106" t="s">
        <v>675</v>
      </c>
      <c r="D257" s="107" t="s">
        <v>645</v>
      </c>
      <c r="E257" s="105">
        <v>1</v>
      </c>
    </row>
    <row r="258" spans="1:5" customFormat="1" ht="14.5">
      <c r="A258" s="29" t="str">
        <f t="shared" si="16"/>
        <v xml:space="preserve">CS </v>
      </c>
      <c r="B258" s="29" t="str">
        <f t="shared" si="17"/>
        <v>403</v>
      </c>
      <c r="C258" s="106" t="s">
        <v>676</v>
      </c>
      <c r="D258" s="107" t="s">
        <v>677</v>
      </c>
      <c r="E258" s="105">
        <v>3</v>
      </c>
    </row>
    <row r="259" spans="1:5" customFormat="1" ht="14.5">
      <c r="A259" s="29" t="str">
        <f t="shared" si="16"/>
        <v xml:space="preserve">CS </v>
      </c>
      <c r="B259" s="29" t="str">
        <f t="shared" si="17"/>
        <v>414</v>
      </c>
      <c r="C259" s="106" t="s">
        <v>678</v>
      </c>
      <c r="D259" s="107" t="s">
        <v>679</v>
      </c>
      <c r="E259" s="105">
        <v>3</v>
      </c>
    </row>
    <row r="260" spans="1:5" customFormat="1" ht="14.5">
      <c r="A260" s="29" t="str">
        <f t="shared" si="16"/>
        <v xml:space="preserve">CS </v>
      </c>
      <c r="B260" s="29" t="str">
        <f t="shared" si="17"/>
        <v>415</v>
      </c>
      <c r="C260" s="106" t="s">
        <v>680</v>
      </c>
      <c r="D260" s="107" t="s">
        <v>681</v>
      </c>
      <c r="E260" s="105">
        <v>3</v>
      </c>
    </row>
    <row r="261" spans="1:5" customFormat="1" ht="14.5">
      <c r="A261" s="29" t="str">
        <f t="shared" si="16"/>
        <v xml:space="preserve">CS </v>
      </c>
      <c r="B261" s="29" t="str">
        <f t="shared" si="17"/>
        <v>416</v>
      </c>
      <c r="C261" s="106" t="s">
        <v>682</v>
      </c>
      <c r="D261" s="107" t="s">
        <v>683</v>
      </c>
      <c r="E261" s="105">
        <v>3</v>
      </c>
    </row>
    <row r="262" spans="1:5" customFormat="1" ht="14.5">
      <c r="A262" s="29" t="str">
        <f t="shared" si="16"/>
        <v xml:space="preserve">CS </v>
      </c>
      <c r="B262" s="29" t="str">
        <f t="shared" si="17"/>
        <v>417</v>
      </c>
      <c r="C262" s="106" t="s">
        <v>684</v>
      </c>
      <c r="D262" s="107" t="s">
        <v>685</v>
      </c>
      <c r="E262" s="105">
        <v>3</v>
      </c>
    </row>
    <row r="263" spans="1:5" customFormat="1" ht="14.5">
      <c r="A263" s="29" t="str">
        <f t="shared" si="16"/>
        <v xml:space="preserve">CS </v>
      </c>
      <c r="B263" s="29" t="str">
        <f t="shared" si="17"/>
        <v>418</v>
      </c>
      <c r="C263" s="106" t="s">
        <v>686</v>
      </c>
      <c r="D263" s="107" t="s">
        <v>687</v>
      </c>
      <c r="E263" s="105">
        <v>3</v>
      </c>
    </row>
    <row r="264" spans="1:5" customFormat="1" ht="14.5">
      <c r="A264" s="29" t="str">
        <f t="shared" si="16"/>
        <v xml:space="preserve">CS </v>
      </c>
      <c r="B264" s="29" t="str">
        <f t="shared" si="17"/>
        <v>419</v>
      </c>
      <c r="C264" s="106" t="s">
        <v>688</v>
      </c>
      <c r="D264" s="107" t="s">
        <v>689</v>
      </c>
      <c r="E264" s="105">
        <v>3</v>
      </c>
    </row>
    <row r="265" spans="1:5" customFormat="1" ht="14.5">
      <c r="A265" s="29" t="str">
        <f t="shared" si="16"/>
        <v xml:space="preserve">CS </v>
      </c>
      <c r="B265" s="29" t="str">
        <f t="shared" si="17"/>
        <v>420</v>
      </c>
      <c r="C265" s="106" t="s">
        <v>690</v>
      </c>
      <c r="D265" s="107" t="s">
        <v>691</v>
      </c>
      <c r="E265" s="105">
        <v>3</v>
      </c>
    </row>
    <row r="266" spans="1:5" customFormat="1" ht="14.5">
      <c r="A266" s="29" t="str">
        <f t="shared" si="16"/>
        <v xml:space="preserve">CS </v>
      </c>
      <c r="B266" s="29" t="str">
        <f t="shared" si="17"/>
        <v>421</v>
      </c>
      <c r="C266" s="106" t="s">
        <v>692</v>
      </c>
      <c r="D266" s="107" t="s">
        <v>693</v>
      </c>
      <c r="E266" s="105">
        <v>3</v>
      </c>
    </row>
    <row r="267" spans="1:5" customFormat="1" ht="14.5">
      <c r="A267" s="29" t="str">
        <f t="shared" si="16"/>
        <v xml:space="preserve">CS </v>
      </c>
      <c r="B267" s="29" t="str">
        <f t="shared" si="17"/>
        <v>423</v>
      </c>
      <c r="C267" s="106" t="s">
        <v>694</v>
      </c>
      <c r="D267" s="107" t="s">
        <v>695</v>
      </c>
      <c r="E267" s="105">
        <v>3</v>
      </c>
    </row>
    <row r="268" spans="1:5" customFormat="1" ht="14.5">
      <c r="A268" s="29" t="str">
        <f t="shared" si="16"/>
        <v xml:space="preserve">CS </v>
      </c>
      <c r="B268" s="29" t="str">
        <f t="shared" si="17"/>
        <v>426</v>
      </c>
      <c r="C268" s="106" t="s">
        <v>696</v>
      </c>
      <c r="D268" s="107" t="s">
        <v>697</v>
      </c>
      <c r="E268" s="105">
        <v>2</v>
      </c>
    </row>
    <row r="269" spans="1:5" customFormat="1" ht="14.5">
      <c r="A269" s="29" t="str">
        <f t="shared" si="16"/>
        <v xml:space="preserve">CS </v>
      </c>
      <c r="B269" s="29" t="str">
        <f t="shared" si="17"/>
        <v>427</v>
      </c>
      <c r="C269" s="106" t="s">
        <v>698</v>
      </c>
      <c r="D269" s="107" t="s">
        <v>699</v>
      </c>
      <c r="E269" s="105">
        <v>2</v>
      </c>
    </row>
    <row r="270" spans="1:5" customFormat="1" ht="14.5">
      <c r="A270" s="29" t="str">
        <f t="shared" si="16"/>
        <v xml:space="preserve">CS </v>
      </c>
      <c r="B270" s="29" t="str">
        <f t="shared" si="17"/>
        <v>428</v>
      </c>
      <c r="C270" s="106" t="s">
        <v>700</v>
      </c>
      <c r="D270" s="107" t="s">
        <v>701</v>
      </c>
      <c r="E270" s="105">
        <v>2</v>
      </c>
    </row>
    <row r="271" spans="1:5" customFormat="1" ht="14.5">
      <c r="A271" s="29" t="str">
        <f t="shared" si="16"/>
        <v xml:space="preserve">CS </v>
      </c>
      <c r="B271" s="29" t="str">
        <f t="shared" si="17"/>
        <v>429</v>
      </c>
      <c r="C271" s="106" t="s">
        <v>702</v>
      </c>
      <c r="D271" s="107" t="s">
        <v>703</v>
      </c>
      <c r="E271" s="105">
        <v>2</v>
      </c>
    </row>
    <row r="272" spans="1:5" customFormat="1" ht="14.5">
      <c r="A272" s="29" t="str">
        <f t="shared" si="16"/>
        <v xml:space="preserve">CS </v>
      </c>
      <c r="B272" s="29" t="str">
        <f t="shared" si="17"/>
        <v>430</v>
      </c>
      <c r="C272" s="106" t="s">
        <v>704</v>
      </c>
      <c r="D272" s="107" t="s">
        <v>705</v>
      </c>
      <c r="E272" s="105">
        <v>3</v>
      </c>
    </row>
    <row r="273" spans="1:5" customFormat="1" ht="14.5">
      <c r="A273" s="29" t="str">
        <f t="shared" si="16"/>
        <v xml:space="preserve">CS </v>
      </c>
      <c r="B273" s="29" t="str">
        <f t="shared" si="17"/>
        <v>434</v>
      </c>
      <c r="C273" s="106" t="s">
        <v>706</v>
      </c>
      <c r="D273" s="107" t="s">
        <v>707</v>
      </c>
      <c r="E273" s="105">
        <v>2</v>
      </c>
    </row>
    <row r="274" spans="1:5" customFormat="1" ht="14.5">
      <c r="A274" s="29" t="str">
        <f t="shared" si="16"/>
        <v xml:space="preserve">CS </v>
      </c>
      <c r="B274" s="29" t="str">
        <f t="shared" si="17"/>
        <v>445</v>
      </c>
      <c r="C274" s="106" t="s">
        <v>708</v>
      </c>
      <c r="D274" s="107" t="s">
        <v>709</v>
      </c>
      <c r="E274" s="105">
        <v>1</v>
      </c>
    </row>
    <row r="275" spans="1:5" customFormat="1" ht="14.5">
      <c r="A275" s="29" t="str">
        <f t="shared" si="16"/>
        <v xml:space="preserve">CS </v>
      </c>
      <c r="B275" s="29" t="str">
        <f t="shared" si="17"/>
        <v>446</v>
      </c>
      <c r="C275" s="106" t="s">
        <v>710</v>
      </c>
      <c r="D275" s="107" t="s">
        <v>711</v>
      </c>
      <c r="E275" s="105">
        <v>1</v>
      </c>
    </row>
    <row r="276" spans="1:5" customFormat="1" ht="14.5">
      <c r="A276" s="29" t="str">
        <f t="shared" si="16"/>
        <v xml:space="preserve">CS </v>
      </c>
      <c r="B276" s="29" t="str">
        <f t="shared" si="17"/>
        <v>447</v>
      </c>
      <c r="C276" s="106" t="s">
        <v>712</v>
      </c>
      <c r="D276" s="107" t="s">
        <v>645</v>
      </c>
      <c r="E276" s="105">
        <v>1</v>
      </c>
    </row>
    <row r="277" spans="1:5" customFormat="1" ht="14.5">
      <c r="A277" s="29" t="str">
        <f t="shared" si="16"/>
        <v xml:space="preserve">CS </v>
      </c>
      <c r="B277" s="29" t="str">
        <f t="shared" si="17"/>
        <v>448</v>
      </c>
      <c r="C277" s="106" t="s">
        <v>713</v>
      </c>
      <c r="D277" s="107" t="s">
        <v>664</v>
      </c>
      <c r="E277" s="105">
        <v>3</v>
      </c>
    </row>
    <row r="278" spans="1:5" customFormat="1" ht="14.5">
      <c r="A278" s="29" t="str">
        <f t="shared" si="16"/>
        <v xml:space="preserve">CS </v>
      </c>
      <c r="B278" s="29" t="str">
        <f t="shared" si="17"/>
        <v>449</v>
      </c>
      <c r="C278" s="106" t="s">
        <v>714</v>
      </c>
      <c r="D278" s="107" t="s">
        <v>715</v>
      </c>
      <c r="E278" s="105">
        <v>3</v>
      </c>
    </row>
    <row r="279" spans="1:5" customFormat="1" ht="14.5">
      <c r="A279" s="29" t="str">
        <f t="shared" si="16"/>
        <v xml:space="preserve">CS </v>
      </c>
      <c r="B279" s="29" t="str">
        <f t="shared" si="17"/>
        <v>462</v>
      </c>
      <c r="C279" s="106" t="s">
        <v>716</v>
      </c>
      <c r="D279" s="107" t="s">
        <v>717</v>
      </c>
      <c r="E279" s="105">
        <v>3</v>
      </c>
    </row>
    <row r="280" spans="1:5" customFormat="1" ht="14.5">
      <c r="A280" s="29" t="str">
        <f t="shared" si="16"/>
        <v xml:space="preserve">CS </v>
      </c>
      <c r="B280" s="29" t="str">
        <f t="shared" si="17"/>
        <v>463</v>
      </c>
      <c r="C280" s="106" t="s">
        <v>718</v>
      </c>
      <c r="D280" s="107" t="s">
        <v>719</v>
      </c>
      <c r="E280" s="105">
        <v>3</v>
      </c>
    </row>
    <row r="281" spans="1:5" customFormat="1" ht="14.5">
      <c r="A281" s="29" t="str">
        <f t="shared" si="16"/>
        <v xml:space="preserve">CS </v>
      </c>
      <c r="B281" s="29" t="str">
        <f t="shared" si="17"/>
        <v>466</v>
      </c>
      <c r="C281" s="106" t="s">
        <v>720</v>
      </c>
      <c r="D281" s="107" t="s">
        <v>721</v>
      </c>
      <c r="E281" s="105">
        <v>2</v>
      </c>
    </row>
    <row r="282" spans="1:5" customFormat="1" ht="14.5">
      <c r="A282" s="29" t="str">
        <f t="shared" si="16"/>
        <v>CSN</v>
      </c>
      <c r="B282" s="29" t="str">
        <f t="shared" si="17"/>
        <v>161</v>
      </c>
      <c r="C282" s="106" t="s">
        <v>722</v>
      </c>
      <c r="D282" s="107" t="s">
        <v>723</v>
      </c>
      <c r="E282" s="105">
        <v>2</v>
      </c>
    </row>
    <row r="283" spans="1:5" customFormat="1" ht="14.5">
      <c r="A283" s="29" t="str">
        <f t="shared" si="16"/>
        <v>CHE</v>
      </c>
      <c r="B283" s="29" t="str">
        <f t="shared" si="17"/>
        <v>473</v>
      </c>
      <c r="C283" s="106" t="s">
        <v>493</v>
      </c>
      <c r="D283" s="107" t="s">
        <v>724</v>
      </c>
      <c r="E283" s="105">
        <v>1</v>
      </c>
    </row>
    <row r="284" spans="1:5" customFormat="1" ht="14.5">
      <c r="A284" s="29" t="str">
        <f t="shared" si="16"/>
        <v>DTE</v>
      </c>
      <c r="B284" s="29" t="str">
        <f t="shared" si="17"/>
        <v>102</v>
      </c>
      <c r="C284" s="106" t="s">
        <v>725</v>
      </c>
      <c r="D284" s="107" t="s">
        <v>726</v>
      </c>
      <c r="E284" s="105">
        <v>1</v>
      </c>
    </row>
    <row r="285" spans="1:5" customFormat="1" ht="14.5">
      <c r="A285" s="29" t="str">
        <f t="shared" si="16"/>
        <v>DTE</v>
      </c>
      <c r="B285" s="29" t="str">
        <f t="shared" si="17"/>
        <v>152</v>
      </c>
      <c r="C285" s="106" t="s">
        <v>727</v>
      </c>
      <c r="D285" s="107" t="s">
        <v>728</v>
      </c>
      <c r="E285" s="105">
        <v>1</v>
      </c>
    </row>
    <row r="286" spans="1:5" customFormat="1" ht="14.5">
      <c r="A286" s="29" t="str">
        <f t="shared" si="16"/>
        <v>DTE</v>
      </c>
      <c r="B286" s="29" t="str">
        <f t="shared" si="17"/>
        <v>202</v>
      </c>
      <c r="C286" s="106" t="s">
        <v>729</v>
      </c>
      <c r="D286" s="107" t="s">
        <v>730</v>
      </c>
      <c r="E286" s="105">
        <v>1</v>
      </c>
    </row>
    <row r="287" spans="1:5" customFormat="1" ht="14.5">
      <c r="A287" s="29" t="str">
        <f t="shared" si="16"/>
        <v>DTE</v>
      </c>
      <c r="B287" s="29" t="str">
        <f t="shared" si="17"/>
        <v>102</v>
      </c>
      <c r="C287" s="106" t="s">
        <v>731</v>
      </c>
      <c r="D287" s="107" t="s">
        <v>726</v>
      </c>
      <c r="E287" s="105">
        <v>1</v>
      </c>
    </row>
    <row r="288" spans="1:5" customFormat="1" ht="14.5">
      <c r="A288" s="29" t="str">
        <f t="shared" si="16"/>
        <v>DTE</v>
      </c>
      <c r="B288" s="29" t="str">
        <f t="shared" si="17"/>
        <v>152</v>
      </c>
      <c r="C288" s="106" t="s">
        <v>732</v>
      </c>
      <c r="D288" s="107" t="s">
        <v>728</v>
      </c>
      <c r="E288" s="105">
        <v>1</v>
      </c>
    </row>
    <row r="289" spans="1:5" customFormat="1" ht="14.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06" t="s">
        <v>733</v>
      </c>
      <c r="D289" s="107" t="s">
        <v>730</v>
      </c>
      <c r="E289" s="105">
        <v>1</v>
      </c>
    </row>
    <row r="290" spans="1:5" customFormat="1" ht="14.5">
      <c r="A290" s="29" t="str">
        <f t="shared" si="18"/>
        <v>DTE</v>
      </c>
      <c r="B290" s="29" t="str">
        <f t="shared" si="19"/>
        <v>102</v>
      </c>
      <c r="C290" s="106" t="s">
        <v>734</v>
      </c>
      <c r="D290" s="107" t="s">
        <v>726</v>
      </c>
      <c r="E290" s="105">
        <v>1</v>
      </c>
    </row>
    <row r="291" spans="1:5" customFormat="1" ht="14.5">
      <c r="A291" s="29" t="str">
        <f t="shared" si="18"/>
        <v>DTE</v>
      </c>
      <c r="B291" s="29" t="str">
        <f t="shared" si="19"/>
        <v>152</v>
      </c>
      <c r="C291" s="106" t="s">
        <v>735</v>
      </c>
      <c r="D291" s="107" t="s">
        <v>728</v>
      </c>
      <c r="E291" s="105">
        <v>1</v>
      </c>
    </row>
    <row r="292" spans="1:5" customFormat="1" ht="14.5">
      <c r="A292" s="29" t="str">
        <f t="shared" si="18"/>
        <v>DTE</v>
      </c>
      <c r="B292" s="29" t="str">
        <f t="shared" si="19"/>
        <v>102</v>
      </c>
      <c r="C292" s="106" t="s">
        <v>736</v>
      </c>
      <c r="D292" s="107" t="s">
        <v>726</v>
      </c>
      <c r="E292" s="105">
        <v>1</v>
      </c>
    </row>
    <row r="293" spans="1:5" customFormat="1" ht="14.5">
      <c r="A293" s="29" t="str">
        <f t="shared" si="18"/>
        <v>DTE</v>
      </c>
      <c r="B293" s="29" t="str">
        <f t="shared" si="19"/>
        <v>152</v>
      </c>
      <c r="C293" s="106" t="s">
        <v>737</v>
      </c>
      <c r="D293" s="107" t="s">
        <v>728</v>
      </c>
      <c r="E293" s="105">
        <v>1</v>
      </c>
    </row>
    <row r="294" spans="1:5" customFormat="1" ht="14.5">
      <c r="A294" s="29" t="str">
        <f t="shared" si="18"/>
        <v>DTE</v>
      </c>
      <c r="B294" s="29" t="str">
        <f t="shared" si="19"/>
        <v>202</v>
      </c>
      <c r="C294" s="106" t="s">
        <v>738</v>
      </c>
      <c r="D294" s="107" t="s">
        <v>730</v>
      </c>
      <c r="E294" s="105">
        <v>1</v>
      </c>
    </row>
    <row r="295" spans="1:5" customFormat="1" ht="14.5">
      <c r="A295" s="29" t="str">
        <f t="shared" si="18"/>
        <v>DTE</v>
      </c>
      <c r="B295" s="29" t="str">
        <f t="shared" si="19"/>
        <v>102</v>
      </c>
      <c r="C295" s="106" t="s">
        <v>739</v>
      </c>
      <c r="D295" s="107" t="s">
        <v>726</v>
      </c>
      <c r="E295" s="105">
        <v>1</v>
      </c>
    </row>
    <row r="296" spans="1:5" customFormat="1" ht="14.5">
      <c r="A296" s="29" t="str">
        <f t="shared" si="18"/>
        <v>DTE</v>
      </c>
      <c r="B296" s="29" t="str">
        <f t="shared" si="19"/>
        <v>152</v>
      </c>
      <c r="C296" s="106" t="s">
        <v>740</v>
      </c>
      <c r="D296" s="107" t="s">
        <v>728</v>
      </c>
      <c r="E296" s="105">
        <v>1</v>
      </c>
    </row>
    <row r="297" spans="1:5" customFormat="1" ht="14.5">
      <c r="A297" s="29" t="str">
        <f t="shared" si="18"/>
        <v>DTE</v>
      </c>
      <c r="B297" s="29" t="str">
        <f t="shared" si="19"/>
        <v>202</v>
      </c>
      <c r="C297" s="106" t="s">
        <v>741</v>
      </c>
      <c r="D297" s="107" t="s">
        <v>730</v>
      </c>
      <c r="E297" s="105">
        <v>1</v>
      </c>
    </row>
    <row r="298" spans="1:5" customFormat="1" ht="14.5">
      <c r="A298" s="29" t="str">
        <f t="shared" si="18"/>
        <v>FIN</v>
      </c>
      <c r="B298" s="29" t="str">
        <f t="shared" si="19"/>
        <v>413</v>
      </c>
      <c r="C298" s="106" t="s">
        <v>742</v>
      </c>
      <c r="D298" s="107" t="s">
        <v>743</v>
      </c>
      <c r="E298" s="105">
        <v>3</v>
      </c>
    </row>
    <row r="299" spans="1:5" customFormat="1" ht="14.5">
      <c r="A299" s="29" t="str">
        <f t="shared" si="18"/>
        <v>FST</v>
      </c>
      <c r="B299" s="29" t="str">
        <f t="shared" si="19"/>
        <v>323</v>
      </c>
      <c r="C299" s="106" t="s">
        <v>744</v>
      </c>
      <c r="D299" s="107" t="s">
        <v>745</v>
      </c>
      <c r="E299" s="105">
        <v>3</v>
      </c>
    </row>
    <row r="300" spans="1:5" customFormat="1" ht="14.5">
      <c r="A300" s="29" t="str">
        <f t="shared" si="18"/>
        <v>FST</v>
      </c>
      <c r="B300" s="29" t="str">
        <f t="shared" si="19"/>
        <v>438</v>
      </c>
      <c r="C300" s="106" t="s">
        <v>746</v>
      </c>
      <c r="D300" s="107" t="s">
        <v>747</v>
      </c>
      <c r="E300" s="105">
        <v>3</v>
      </c>
    </row>
    <row r="301" spans="1:5" customFormat="1" ht="14.5">
      <c r="A301" s="29" t="str">
        <f t="shared" si="18"/>
        <v>HOS</v>
      </c>
      <c r="B301" s="29" t="str">
        <f t="shared" si="19"/>
        <v>151</v>
      </c>
      <c r="C301" s="106" t="s">
        <v>748</v>
      </c>
      <c r="D301" s="107" t="s">
        <v>749</v>
      </c>
      <c r="E301" s="105">
        <v>2</v>
      </c>
    </row>
    <row r="302" spans="1:5" customFormat="1" ht="14.5">
      <c r="A302" s="29" t="str">
        <f t="shared" si="18"/>
        <v>HOS</v>
      </c>
      <c r="B302" s="29" t="str">
        <f t="shared" si="19"/>
        <v>250</v>
      </c>
      <c r="C302" s="106" t="s">
        <v>750</v>
      </c>
      <c r="D302" s="107" t="s">
        <v>751</v>
      </c>
      <c r="E302" s="105">
        <v>3</v>
      </c>
    </row>
    <row r="303" spans="1:5" customFormat="1" ht="14.5">
      <c r="A303" s="29" t="str">
        <f t="shared" si="18"/>
        <v>HOS</v>
      </c>
      <c r="B303" s="29" t="str">
        <f t="shared" si="19"/>
        <v>296</v>
      </c>
      <c r="C303" s="106" t="s">
        <v>752</v>
      </c>
      <c r="D303" s="107" t="s">
        <v>753</v>
      </c>
      <c r="E303" s="105">
        <v>1</v>
      </c>
    </row>
    <row r="304" spans="1:5" customFormat="1" ht="14.5">
      <c r="A304" s="29" t="str">
        <f t="shared" si="18"/>
        <v>HOS</v>
      </c>
      <c r="B304" s="29" t="str">
        <f t="shared" si="19"/>
        <v>348</v>
      </c>
      <c r="C304" s="106" t="s">
        <v>754</v>
      </c>
      <c r="D304" s="107" t="s">
        <v>755</v>
      </c>
      <c r="E304" s="105">
        <v>5</v>
      </c>
    </row>
    <row r="305" spans="1:5" customFormat="1" ht="14.5">
      <c r="A305" s="29" t="str">
        <f t="shared" si="18"/>
        <v>HOS</v>
      </c>
      <c r="B305" s="29" t="str">
        <f t="shared" si="19"/>
        <v>349</v>
      </c>
      <c r="C305" s="106" t="s">
        <v>756</v>
      </c>
      <c r="D305" s="107" t="s">
        <v>666</v>
      </c>
      <c r="E305" s="105">
        <v>1</v>
      </c>
    </row>
    <row r="306" spans="1:5" customFormat="1" ht="14.5">
      <c r="A306" s="29" t="str">
        <f t="shared" si="18"/>
        <v>HOS</v>
      </c>
      <c r="B306" s="29" t="str">
        <f t="shared" si="19"/>
        <v>361</v>
      </c>
      <c r="C306" s="106" t="s">
        <v>757</v>
      </c>
      <c r="D306" s="107" t="s">
        <v>758</v>
      </c>
      <c r="E306" s="105">
        <v>3</v>
      </c>
    </row>
    <row r="307" spans="1:5" customFormat="1" ht="14.5">
      <c r="A307" s="29" t="str">
        <f t="shared" si="18"/>
        <v>HOS</v>
      </c>
      <c r="B307" s="29" t="str">
        <f t="shared" si="19"/>
        <v>362</v>
      </c>
      <c r="C307" s="106" t="s">
        <v>759</v>
      </c>
      <c r="D307" s="107" t="s">
        <v>760</v>
      </c>
      <c r="E307" s="105">
        <v>2</v>
      </c>
    </row>
    <row r="308" spans="1:5" customFormat="1" ht="14.5">
      <c r="A308" s="29" t="str">
        <f t="shared" si="18"/>
        <v>HOS</v>
      </c>
      <c r="B308" s="29" t="str">
        <f t="shared" si="19"/>
        <v>364</v>
      </c>
      <c r="C308" s="106" t="s">
        <v>761</v>
      </c>
      <c r="D308" s="107" t="s">
        <v>762</v>
      </c>
      <c r="E308" s="105">
        <v>2</v>
      </c>
    </row>
    <row r="309" spans="1:5" customFormat="1" ht="14.5">
      <c r="A309" s="29" t="str">
        <f t="shared" si="18"/>
        <v>HOS</v>
      </c>
      <c r="B309" s="29" t="str">
        <f t="shared" si="19"/>
        <v>371</v>
      </c>
      <c r="C309" s="106" t="s">
        <v>763</v>
      </c>
      <c r="D309" s="107" t="s">
        <v>764</v>
      </c>
      <c r="E309" s="105">
        <v>3</v>
      </c>
    </row>
    <row r="310" spans="1:5" customFormat="1" ht="14.5">
      <c r="A310" s="29" t="str">
        <f t="shared" si="18"/>
        <v>HOS</v>
      </c>
      <c r="B310" s="29" t="str">
        <f t="shared" si="19"/>
        <v>372</v>
      </c>
      <c r="C310" s="106" t="s">
        <v>765</v>
      </c>
      <c r="D310" s="107" t="s">
        <v>766</v>
      </c>
      <c r="E310" s="105">
        <v>2</v>
      </c>
    </row>
    <row r="311" spans="1:5" customFormat="1" ht="14.5">
      <c r="A311" s="29" t="str">
        <f t="shared" si="18"/>
        <v>HOS</v>
      </c>
      <c r="B311" s="29" t="str">
        <f t="shared" si="19"/>
        <v>374</v>
      </c>
      <c r="C311" s="106" t="s">
        <v>767</v>
      </c>
      <c r="D311" s="107" t="s">
        <v>768</v>
      </c>
      <c r="E311" s="105">
        <v>2</v>
      </c>
    </row>
    <row r="312" spans="1:5" customFormat="1" ht="14.5">
      <c r="A312" s="29" t="str">
        <f t="shared" si="18"/>
        <v>HOS</v>
      </c>
      <c r="B312" s="29" t="str">
        <f t="shared" si="19"/>
        <v>396</v>
      </c>
      <c r="C312" s="106" t="s">
        <v>769</v>
      </c>
      <c r="D312" s="107" t="s">
        <v>753</v>
      </c>
      <c r="E312" s="105">
        <v>1</v>
      </c>
    </row>
    <row r="313" spans="1:5" customFormat="1" ht="14.5">
      <c r="A313" s="29" t="str">
        <f t="shared" si="18"/>
        <v>HOS</v>
      </c>
      <c r="B313" s="29" t="str">
        <f t="shared" si="19"/>
        <v>399</v>
      </c>
      <c r="C313" s="106" t="s">
        <v>770</v>
      </c>
      <c r="D313" s="107" t="s">
        <v>715</v>
      </c>
      <c r="E313" s="105">
        <v>5</v>
      </c>
    </row>
    <row r="314" spans="1:5" customFormat="1" ht="14.5">
      <c r="A314" s="29" t="str">
        <f t="shared" si="18"/>
        <v>HOS</v>
      </c>
      <c r="B314" s="29" t="str">
        <f t="shared" si="19"/>
        <v>401</v>
      </c>
      <c r="C314" s="106" t="s">
        <v>771</v>
      </c>
      <c r="D314" s="107" t="s">
        <v>772</v>
      </c>
      <c r="E314" s="105">
        <v>2</v>
      </c>
    </row>
    <row r="315" spans="1:5" customFormat="1" ht="14.5">
      <c r="A315" s="29" t="str">
        <f t="shared" si="18"/>
        <v>HOS</v>
      </c>
      <c r="B315" s="29" t="str">
        <f t="shared" si="19"/>
        <v>403</v>
      </c>
      <c r="C315" s="106" t="s">
        <v>773</v>
      </c>
      <c r="D315" s="107" t="s">
        <v>774</v>
      </c>
      <c r="E315" s="105">
        <v>3</v>
      </c>
    </row>
    <row r="316" spans="1:5" customFormat="1" ht="14.5">
      <c r="A316" s="29" t="str">
        <f t="shared" si="18"/>
        <v>HOS</v>
      </c>
      <c r="B316" s="29" t="str">
        <f t="shared" si="19"/>
        <v>405</v>
      </c>
      <c r="C316" s="106" t="s">
        <v>775</v>
      </c>
      <c r="D316" s="107" t="s">
        <v>776</v>
      </c>
      <c r="E316" s="105">
        <v>3</v>
      </c>
    </row>
    <row r="317" spans="1:5" customFormat="1" ht="14.5">
      <c r="A317" s="29" t="str">
        <f t="shared" si="18"/>
        <v>HOS</v>
      </c>
      <c r="B317" s="29" t="str">
        <f t="shared" si="19"/>
        <v>408</v>
      </c>
      <c r="C317" s="106" t="s">
        <v>777</v>
      </c>
      <c r="D317" s="107" t="s">
        <v>778</v>
      </c>
      <c r="E317" s="105">
        <v>3</v>
      </c>
    </row>
    <row r="318" spans="1:5" customFormat="1" ht="14.5">
      <c r="A318" s="29" t="str">
        <f t="shared" si="18"/>
        <v>HOS</v>
      </c>
      <c r="B318" s="29" t="str">
        <f t="shared" si="19"/>
        <v>414</v>
      </c>
      <c r="C318" s="106" t="s">
        <v>779</v>
      </c>
      <c r="D318" s="107" t="s">
        <v>780</v>
      </c>
      <c r="E318" s="105">
        <v>2</v>
      </c>
    </row>
    <row r="319" spans="1:5" customFormat="1" ht="14.5">
      <c r="A319" s="29" t="str">
        <f t="shared" si="18"/>
        <v>HOS</v>
      </c>
      <c r="B319" s="29" t="str">
        <f t="shared" si="19"/>
        <v>416</v>
      </c>
      <c r="C319" s="106" t="s">
        <v>781</v>
      </c>
      <c r="D319" s="107" t="s">
        <v>782</v>
      </c>
      <c r="E319" s="105">
        <v>2</v>
      </c>
    </row>
    <row r="320" spans="1:5" customFormat="1" ht="14.5">
      <c r="A320" s="29" t="str">
        <f t="shared" si="18"/>
        <v>HOS</v>
      </c>
      <c r="B320" s="29" t="str">
        <f t="shared" si="19"/>
        <v>448</v>
      </c>
      <c r="C320" s="106" t="s">
        <v>783</v>
      </c>
      <c r="D320" s="107" t="s">
        <v>784</v>
      </c>
      <c r="E320" s="105">
        <v>5</v>
      </c>
    </row>
    <row r="321" spans="1:5" customFormat="1" ht="14.5">
      <c r="A321" s="29" t="str">
        <f t="shared" si="18"/>
        <v>HOS</v>
      </c>
      <c r="B321" s="29" t="str">
        <f t="shared" si="19"/>
        <v>449</v>
      </c>
      <c r="C321" s="106" t="s">
        <v>785</v>
      </c>
      <c r="D321" s="107" t="s">
        <v>786</v>
      </c>
      <c r="E321" s="105">
        <v>5</v>
      </c>
    </row>
    <row r="322" spans="1:5" customFormat="1" ht="14.5">
      <c r="A322" s="29" t="str">
        <f t="shared" si="18"/>
        <v>HOS</v>
      </c>
      <c r="B322" s="29" t="str">
        <f t="shared" si="19"/>
        <v>496</v>
      </c>
      <c r="C322" s="106" t="s">
        <v>787</v>
      </c>
      <c r="D322" s="107" t="s">
        <v>753</v>
      </c>
      <c r="E322" s="105">
        <v>1</v>
      </c>
    </row>
    <row r="323" spans="1:5" customFormat="1" ht="14.5">
      <c r="A323" s="29" t="str">
        <f t="shared" si="18"/>
        <v>HRM</v>
      </c>
      <c r="B323" s="29" t="str">
        <f t="shared" si="19"/>
        <v>303</v>
      </c>
      <c r="C323" s="106" t="s">
        <v>788</v>
      </c>
      <c r="D323" s="107" t="s">
        <v>789</v>
      </c>
      <c r="E323" s="105">
        <v>3</v>
      </c>
    </row>
    <row r="324" spans="1:5" customFormat="1" ht="14.5">
      <c r="A324" s="29" t="str">
        <f t="shared" si="18"/>
        <v>IMD</v>
      </c>
      <c r="B324" s="29" t="str">
        <f t="shared" si="19"/>
        <v>251</v>
      </c>
      <c r="C324" s="106" t="s">
        <v>790</v>
      </c>
      <c r="D324" s="107" t="s">
        <v>791</v>
      </c>
      <c r="E324" s="105">
        <v>2</v>
      </c>
    </row>
    <row r="325" spans="1:5" customFormat="1" ht="14.5">
      <c r="A325" s="29" t="str">
        <f t="shared" si="18"/>
        <v>IMN</v>
      </c>
      <c r="B325" s="29" t="str">
        <f t="shared" si="19"/>
        <v>250</v>
      </c>
      <c r="C325" s="106" t="s">
        <v>792</v>
      </c>
      <c r="D325" s="107" t="s">
        <v>793</v>
      </c>
      <c r="E325" s="105">
        <v>2</v>
      </c>
    </row>
    <row r="326" spans="1:5" customFormat="1" ht="14.5">
      <c r="A326" s="29" t="str">
        <f t="shared" si="18"/>
        <v>IMN</v>
      </c>
      <c r="B326" s="29" t="str">
        <f t="shared" si="19"/>
        <v>324</v>
      </c>
      <c r="C326" s="106" t="s">
        <v>794</v>
      </c>
      <c r="D326" s="107" t="s">
        <v>795</v>
      </c>
      <c r="E326" s="105">
        <v>2</v>
      </c>
    </row>
    <row r="327" spans="1:5" customFormat="1" ht="14.5">
      <c r="A327" s="29" t="str">
        <f t="shared" si="18"/>
        <v xml:space="preserve">IS </v>
      </c>
      <c r="B327" s="29" t="str">
        <f t="shared" si="19"/>
        <v>251</v>
      </c>
      <c r="C327" s="106" t="s">
        <v>796</v>
      </c>
      <c r="D327" s="107" t="s">
        <v>797</v>
      </c>
      <c r="E327" s="105">
        <v>3</v>
      </c>
    </row>
    <row r="328" spans="1:5" customFormat="1" ht="14.5">
      <c r="A328" s="29" t="str">
        <f t="shared" si="18"/>
        <v xml:space="preserve">IS </v>
      </c>
      <c r="B328" s="29" t="str">
        <f t="shared" si="19"/>
        <v>252</v>
      </c>
      <c r="C328" s="106" t="s">
        <v>798</v>
      </c>
      <c r="D328" s="107" t="s">
        <v>799</v>
      </c>
      <c r="E328" s="105">
        <v>3</v>
      </c>
    </row>
    <row r="329" spans="1:5" customFormat="1" ht="14.5">
      <c r="A329" s="29" t="str">
        <f t="shared" si="18"/>
        <v xml:space="preserve">IS </v>
      </c>
      <c r="B329" s="29" t="str">
        <f t="shared" si="19"/>
        <v>253</v>
      </c>
      <c r="C329" s="106" t="s">
        <v>800</v>
      </c>
      <c r="D329" s="107" t="s">
        <v>801</v>
      </c>
      <c r="E329" s="105">
        <v>3</v>
      </c>
    </row>
    <row r="330" spans="1:5" customFormat="1" ht="14.5">
      <c r="A330" s="29" t="str">
        <f t="shared" si="18"/>
        <v xml:space="preserve">IS </v>
      </c>
      <c r="B330" s="29" t="str">
        <f t="shared" si="19"/>
        <v>301</v>
      </c>
      <c r="C330" s="106" t="s">
        <v>802</v>
      </c>
      <c r="D330" s="107" t="s">
        <v>803</v>
      </c>
      <c r="E330" s="105">
        <v>3</v>
      </c>
    </row>
    <row r="331" spans="1:5" customFormat="1" ht="14.5">
      <c r="A331" s="29" t="str">
        <f t="shared" si="18"/>
        <v xml:space="preserve">IS </v>
      </c>
      <c r="B331" s="29" t="str">
        <f t="shared" si="19"/>
        <v>342</v>
      </c>
      <c r="C331" s="106" t="s">
        <v>804</v>
      </c>
      <c r="D331" s="107" t="s">
        <v>805</v>
      </c>
      <c r="E331" s="105">
        <v>2</v>
      </c>
    </row>
    <row r="332" spans="1:5" customFormat="1" ht="14.5">
      <c r="A332" s="29" t="str">
        <f t="shared" si="18"/>
        <v xml:space="preserve">IS </v>
      </c>
      <c r="B332" s="29" t="str">
        <f t="shared" si="19"/>
        <v>348</v>
      </c>
      <c r="C332" s="106" t="s">
        <v>806</v>
      </c>
      <c r="D332" s="107" t="s">
        <v>664</v>
      </c>
      <c r="E332" s="105">
        <v>3</v>
      </c>
    </row>
    <row r="333" spans="1:5" customFormat="1" ht="14.5">
      <c r="A333" s="29" t="str">
        <f t="shared" si="18"/>
        <v xml:space="preserve">IS </v>
      </c>
      <c r="B333" s="29" t="str">
        <f t="shared" si="19"/>
        <v>381</v>
      </c>
      <c r="C333" s="106" t="s">
        <v>807</v>
      </c>
      <c r="D333" s="107" t="s">
        <v>808</v>
      </c>
      <c r="E333" s="105">
        <v>3</v>
      </c>
    </row>
    <row r="334" spans="1:5" customFormat="1" ht="14.5">
      <c r="A334" s="29" t="str">
        <f t="shared" si="18"/>
        <v xml:space="preserve">IS </v>
      </c>
      <c r="B334" s="29" t="str">
        <f t="shared" si="19"/>
        <v>384</v>
      </c>
      <c r="C334" s="106" t="s">
        <v>809</v>
      </c>
      <c r="D334" s="107" t="s">
        <v>810</v>
      </c>
      <c r="E334" s="105">
        <v>3</v>
      </c>
    </row>
    <row r="335" spans="1:5" customFormat="1" ht="14.5">
      <c r="A335" s="29" t="str">
        <f t="shared" si="18"/>
        <v xml:space="preserve">IS </v>
      </c>
      <c r="B335" s="29" t="str">
        <f t="shared" si="19"/>
        <v>400</v>
      </c>
      <c r="C335" s="106" t="s">
        <v>811</v>
      </c>
      <c r="D335" s="107" t="s">
        <v>812</v>
      </c>
      <c r="E335" s="105">
        <v>2</v>
      </c>
    </row>
    <row r="336" spans="1:5" customFormat="1" ht="14.5">
      <c r="A336" s="29" t="str">
        <f t="shared" si="18"/>
        <v xml:space="preserve">IS </v>
      </c>
      <c r="B336" s="29" t="str">
        <f t="shared" si="19"/>
        <v>401</v>
      </c>
      <c r="C336" s="106" t="s">
        <v>813</v>
      </c>
      <c r="D336" s="107" t="s">
        <v>814</v>
      </c>
      <c r="E336" s="105">
        <v>3</v>
      </c>
    </row>
    <row r="337" spans="1:5" customFormat="1" ht="14.5">
      <c r="A337" s="29" t="str">
        <f t="shared" si="18"/>
        <v xml:space="preserve">IS </v>
      </c>
      <c r="B337" s="29" t="str">
        <f t="shared" si="19"/>
        <v>402</v>
      </c>
      <c r="C337" s="106" t="s">
        <v>815</v>
      </c>
      <c r="D337" s="107" t="s">
        <v>816</v>
      </c>
      <c r="E337" s="105">
        <v>3</v>
      </c>
    </row>
    <row r="338" spans="1:5" customFormat="1" ht="14.5">
      <c r="A338" s="29" t="str">
        <f t="shared" si="18"/>
        <v xml:space="preserve">IS </v>
      </c>
      <c r="B338" s="29" t="str">
        <f t="shared" si="19"/>
        <v>413</v>
      </c>
      <c r="C338" s="106" t="s">
        <v>817</v>
      </c>
      <c r="D338" s="107" t="s">
        <v>818</v>
      </c>
      <c r="E338" s="105">
        <v>3</v>
      </c>
    </row>
    <row r="339" spans="1:5" customFormat="1" ht="14.5">
      <c r="A339" s="29" t="str">
        <f t="shared" si="18"/>
        <v xml:space="preserve">IS </v>
      </c>
      <c r="B339" s="29" t="str">
        <f t="shared" si="19"/>
        <v>422</v>
      </c>
      <c r="C339" s="106" t="s">
        <v>819</v>
      </c>
      <c r="D339" s="107" t="s">
        <v>820</v>
      </c>
      <c r="E339" s="105">
        <v>2</v>
      </c>
    </row>
    <row r="340" spans="1:5" customFormat="1" ht="14.5">
      <c r="A340" s="29" t="str">
        <f t="shared" si="18"/>
        <v xml:space="preserve">IS </v>
      </c>
      <c r="B340" s="29" t="str">
        <f t="shared" si="19"/>
        <v>432</v>
      </c>
      <c r="C340" s="106" t="s">
        <v>821</v>
      </c>
      <c r="D340" s="107" t="s">
        <v>822</v>
      </c>
      <c r="E340" s="105">
        <v>3</v>
      </c>
    </row>
    <row r="341" spans="1:5" customFormat="1" ht="14.5">
      <c r="A341" s="29" t="str">
        <f t="shared" si="18"/>
        <v xml:space="preserve">IS </v>
      </c>
      <c r="B341" s="29" t="str">
        <f t="shared" si="19"/>
        <v>433</v>
      </c>
      <c r="C341" s="106" t="s">
        <v>823</v>
      </c>
      <c r="D341" s="107" t="s">
        <v>824</v>
      </c>
      <c r="E341" s="105">
        <v>2</v>
      </c>
    </row>
    <row r="342" spans="1:5" customFormat="1" ht="14.5">
      <c r="A342" s="29" t="str">
        <f t="shared" si="18"/>
        <v xml:space="preserve">IS </v>
      </c>
      <c r="B342" s="29" t="str">
        <f t="shared" si="19"/>
        <v>436</v>
      </c>
      <c r="C342" s="106" t="s">
        <v>825</v>
      </c>
      <c r="D342" s="107" t="s">
        <v>826</v>
      </c>
      <c r="E342" s="105">
        <v>2</v>
      </c>
    </row>
    <row r="343" spans="1:5" customFormat="1" ht="14.5">
      <c r="A343" s="29" t="str">
        <f t="shared" si="18"/>
        <v xml:space="preserve">IS </v>
      </c>
      <c r="B343" s="29" t="str">
        <f t="shared" si="19"/>
        <v>437</v>
      </c>
      <c r="C343" s="106" t="s">
        <v>827</v>
      </c>
      <c r="D343" s="107" t="s">
        <v>828</v>
      </c>
      <c r="E343" s="105">
        <v>2</v>
      </c>
    </row>
    <row r="344" spans="1:5" customFormat="1" ht="14.5">
      <c r="A344" s="29" t="str">
        <f t="shared" si="18"/>
        <v xml:space="preserve">IS </v>
      </c>
      <c r="B344" s="29" t="str">
        <f t="shared" si="19"/>
        <v>442</v>
      </c>
      <c r="C344" s="106" t="s">
        <v>829</v>
      </c>
      <c r="D344" s="107" t="s">
        <v>830</v>
      </c>
      <c r="E344" s="105">
        <v>2</v>
      </c>
    </row>
    <row r="345" spans="1:5" customFormat="1" ht="14.5">
      <c r="A345" s="29" t="str">
        <f t="shared" si="18"/>
        <v xml:space="preserve">IS </v>
      </c>
      <c r="B345" s="29" t="str">
        <f t="shared" si="19"/>
        <v>448</v>
      </c>
      <c r="C345" s="106" t="s">
        <v>831</v>
      </c>
      <c r="D345" s="107" t="s">
        <v>664</v>
      </c>
      <c r="E345" s="105">
        <v>3</v>
      </c>
    </row>
    <row r="346" spans="1:5" customFormat="1" ht="14.5">
      <c r="A346" s="29" t="str">
        <f t="shared" si="18"/>
        <v xml:space="preserve">IS </v>
      </c>
      <c r="B346" s="29" t="str">
        <f t="shared" si="19"/>
        <v>449</v>
      </c>
      <c r="C346" s="106" t="s">
        <v>832</v>
      </c>
      <c r="D346" s="107" t="s">
        <v>715</v>
      </c>
      <c r="E346" s="105">
        <v>3</v>
      </c>
    </row>
    <row r="347" spans="1:5" customFormat="1" ht="14.5">
      <c r="A347" s="29" t="str">
        <f t="shared" si="18"/>
        <v xml:space="preserve">IS </v>
      </c>
      <c r="B347" s="29" t="str">
        <f t="shared" si="19"/>
        <v>632</v>
      </c>
      <c r="C347" s="106" t="s">
        <v>833</v>
      </c>
      <c r="D347" s="107" t="s">
        <v>834</v>
      </c>
      <c r="E347" s="105">
        <v>3</v>
      </c>
    </row>
    <row r="348" spans="1:5" customFormat="1" ht="14.5">
      <c r="A348" s="29" t="str">
        <f t="shared" si="18"/>
        <v xml:space="preserve">IS </v>
      </c>
      <c r="B348" s="29" t="str">
        <f t="shared" si="19"/>
        <v>651</v>
      </c>
      <c r="C348" s="106" t="s">
        <v>835</v>
      </c>
      <c r="D348" s="107" t="s">
        <v>797</v>
      </c>
      <c r="E348" s="105">
        <v>3</v>
      </c>
    </row>
    <row r="349" spans="1:5" customFormat="1" ht="14.5">
      <c r="A349" s="29" t="str">
        <f t="shared" si="18"/>
        <v xml:space="preserve">IS </v>
      </c>
      <c r="B349" s="29" t="str">
        <f t="shared" si="19"/>
        <v>681</v>
      </c>
      <c r="C349" s="106" t="s">
        <v>836</v>
      </c>
      <c r="D349" s="107" t="s">
        <v>808</v>
      </c>
      <c r="E349" s="105">
        <v>3</v>
      </c>
    </row>
    <row r="350" spans="1:5" customFormat="1" ht="14.5">
      <c r="A350" s="29" t="str">
        <f t="shared" si="18"/>
        <v xml:space="preserve">IS </v>
      </c>
      <c r="B350" s="29" t="str">
        <f t="shared" si="19"/>
        <v>701</v>
      </c>
      <c r="C350" s="106" t="s">
        <v>837</v>
      </c>
      <c r="D350" s="107" t="s">
        <v>838</v>
      </c>
      <c r="E350" s="105">
        <v>3</v>
      </c>
    </row>
    <row r="351" spans="1:5" customFormat="1" ht="14.5">
      <c r="A351" s="29" t="str">
        <f t="shared" si="18"/>
        <v xml:space="preserve">IS </v>
      </c>
      <c r="B351" s="29" t="str">
        <f t="shared" si="19"/>
        <v>702</v>
      </c>
      <c r="C351" s="106" t="s">
        <v>839</v>
      </c>
      <c r="D351" s="107" t="s">
        <v>816</v>
      </c>
      <c r="E351" s="105">
        <v>2</v>
      </c>
    </row>
    <row r="352" spans="1:5" customFormat="1" ht="14.5">
      <c r="A352" s="29" t="str">
        <f t="shared" si="18"/>
        <v xml:space="preserve">IS </v>
      </c>
      <c r="B352" s="29" t="str">
        <f t="shared" si="19"/>
        <v>722</v>
      </c>
      <c r="C352" s="106" t="s">
        <v>840</v>
      </c>
      <c r="D352" s="107" t="s">
        <v>841</v>
      </c>
      <c r="E352" s="105">
        <v>2</v>
      </c>
    </row>
    <row r="353" spans="1:5" customFormat="1" ht="14.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06" t="s">
        <v>842</v>
      </c>
      <c r="D353" s="107" t="s">
        <v>843</v>
      </c>
      <c r="E353" s="105">
        <v>3</v>
      </c>
    </row>
    <row r="354" spans="1:5" customFormat="1" ht="14.5">
      <c r="A354" s="29" t="str">
        <f t="shared" si="20"/>
        <v>LAW</v>
      </c>
      <c r="B354" s="29" t="str">
        <f t="shared" si="21"/>
        <v>413</v>
      </c>
      <c r="C354" s="106" t="s">
        <v>844</v>
      </c>
      <c r="D354" s="107" t="s">
        <v>845</v>
      </c>
      <c r="E354" s="105">
        <v>2</v>
      </c>
    </row>
    <row r="355" spans="1:5" customFormat="1" ht="14.5">
      <c r="A355" s="29" t="str">
        <f t="shared" si="20"/>
        <v>MCC</v>
      </c>
      <c r="B355" s="29" t="str">
        <f t="shared" si="21"/>
        <v>201</v>
      </c>
      <c r="C355" s="106" t="s">
        <v>846</v>
      </c>
      <c r="D355" s="107" t="s">
        <v>847</v>
      </c>
      <c r="E355" s="105">
        <v>3</v>
      </c>
    </row>
    <row r="356" spans="1:5" customFormat="1" ht="14.5">
      <c r="A356" s="29" t="str">
        <f t="shared" si="20"/>
        <v>MCC</v>
      </c>
      <c r="B356" s="29" t="str">
        <f t="shared" si="21"/>
        <v>351</v>
      </c>
      <c r="C356" s="106" t="s">
        <v>848</v>
      </c>
      <c r="D356" s="107" t="s">
        <v>849</v>
      </c>
      <c r="E356" s="105">
        <v>3</v>
      </c>
    </row>
    <row r="357" spans="1:5" customFormat="1" ht="14.5">
      <c r="A357" s="29" t="str">
        <f t="shared" si="20"/>
        <v>MCC</v>
      </c>
      <c r="B357" s="29" t="str">
        <f t="shared" si="21"/>
        <v>401</v>
      </c>
      <c r="C357" s="106" t="s">
        <v>850</v>
      </c>
      <c r="D357" s="107" t="s">
        <v>851</v>
      </c>
      <c r="E357" s="105">
        <v>3</v>
      </c>
    </row>
    <row r="358" spans="1:5" customFormat="1" ht="14.5">
      <c r="A358" s="29" t="str">
        <f t="shared" si="20"/>
        <v>MCC</v>
      </c>
      <c r="B358" s="29" t="str">
        <f t="shared" si="21"/>
        <v>410</v>
      </c>
      <c r="C358" s="106" t="s">
        <v>852</v>
      </c>
      <c r="D358" s="107" t="s">
        <v>853</v>
      </c>
      <c r="E358" s="105">
        <v>1</v>
      </c>
    </row>
    <row r="359" spans="1:5" customFormat="1" ht="14.5">
      <c r="A359" s="29" t="str">
        <f t="shared" si="20"/>
        <v>MCC</v>
      </c>
      <c r="B359" s="29" t="str">
        <f t="shared" si="21"/>
        <v>413</v>
      </c>
      <c r="C359" s="106" t="s">
        <v>854</v>
      </c>
      <c r="D359" s="107" t="s">
        <v>855</v>
      </c>
      <c r="E359" s="105">
        <v>1</v>
      </c>
    </row>
    <row r="360" spans="1:5" customFormat="1" ht="14.5">
      <c r="A360" s="29" t="str">
        <f t="shared" si="20"/>
        <v>MCC</v>
      </c>
      <c r="B360" s="29" t="str">
        <f t="shared" si="21"/>
        <v>414</v>
      </c>
      <c r="C360" s="106" t="s">
        <v>856</v>
      </c>
      <c r="D360" s="107" t="s">
        <v>857</v>
      </c>
      <c r="E360" s="105">
        <v>1</v>
      </c>
    </row>
    <row r="361" spans="1:5" customFormat="1" ht="14.5">
      <c r="A361" s="29" t="str">
        <f t="shared" si="20"/>
        <v>MCC</v>
      </c>
      <c r="B361" s="29" t="str">
        <f t="shared" si="21"/>
        <v>418</v>
      </c>
      <c r="C361" s="106" t="s">
        <v>858</v>
      </c>
      <c r="D361" s="107" t="s">
        <v>859</v>
      </c>
      <c r="E361" s="105">
        <v>1</v>
      </c>
    </row>
    <row r="362" spans="1:5" customFormat="1" ht="14.5">
      <c r="A362" s="29" t="str">
        <f t="shared" si="20"/>
        <v>MCH</v>
      </c>
      <c r="B362" s="29" t="str">
        <f t="shared" si="21"/>
        <v>250</v>
      </c>
      <c r="C362" s="106" t="s">
        <v>860</v>
      </c>
      <c r="D362" s="107" t="s">
        <v>861</v>
      </c>
      <c r="E362" s="105">
        <v>2</v>
      </c>
    </row>
    <row r="363" spans="1:5" customFormat="1" ht="14.5">
      <c r="A363" s="29" t="str">
        <f t="shared" si="20"/>
        <v>MED</v>
      </c>
      <c r="B363" s="29" t="str">
        <f t="shared" si="21"/>
        <v>263</v>
      </c>
      <c r="C363" s="106" t="s">
        <v>862</v>
      </c>
      <c r="D363" s="107" t="s">
        <v>863</v>
      </c>
      <c r="E363" s="105">
        <v>1</v>
      </c>
    </row>
    <row r="364" spans="1:5" customFormat="1" ht="14.5">
      <c r="A364" s="29" t="str">
        <f t="shared" si="20"/>
        <v>MED</v>
      </c>
      <c r="B364" s="29" t="str">
        <f t="shared" si="21"/>
        <v>268</v>
      </c>
      <c r="C364" s="106" t="s">
        <v>864</v>
      </c>
      <c r="D364" s="107" t="s">
        <v>863</v>
      </c>
      <c r="E364" s="105">
        <v>2</v>
      </c>
    </row>
    <row r="365" spans="1:5" customFormat="1" ht="14.5">
      <c r="A365" s="29" t="str">
        <f t="shared" si="20"/>
        <v>MED</v>
      </c>
      <c r="B365" s="29" t="str">
        <f t="shared" si="21"/>
        <v>362</v>
      </c>
      <c r="C365" s="106" t="s">
        <v>865</v>
      </c>
      <c r="D365" s="107" t="s">
        <v>866</v>
      </c>
      <c r="E365" s="105">
        <v>2</v>
      </c>
    </row>
    <row r="366" spans="1:5" customFormat="1" ht="14.5">
      <c r="A366" s="29" t="str">
        <f t="shared" si="20"/>
        <v>MGT</v>
      </c>
      <c r="B366" s="29" t="str">
        <f t="shared" si="21"/>
        <v>433</v>
      </c>
      <c r="C366" s="106" t="s">
        <v>867</v>
      </c>
      <c r="D366" s="107" t="s">
        <v>868</v>
      </c>
      <c r="E366" s="105">
        <v>2</v>
      </c>
    </row>
    <row r="367" spans="1:5" customFormat="1" ht="14.5">
      <c r="A367" s="29" t="str">
        <f t="shared" si="20"/>
        <v>MIB</v>
      </c>
      <c r="B367" s="29" t="str">
        <f t="shared" si="21"/>
        <v>251</v>
      </c>
      <c r="C367" s="106" t="s">
        <v>869</v>
      </c>
      <c r="D367" s="107" t="s">
        <v>870</v>
      </c>
      <c r="E367" s="105">
        <v>3</v>
      </c>
    </row>
    <row r="368" spans="1:5" customFormat="1" ht="14.5">
      <c r="A368" s="29" t="str">
        <f t="shared" si="20"/>
        <v>MIB</v>
      </c>
      <c r="B368" s="29" t="str">
        <f t="shared" si="21"/>
        <v>253</v>
      </c>
      <c r="C368" s="106" t="s">
        <v>871</v>
      </c>
      <c r="D368" s="107" t="s">
        <v>872</v>
      </c>
      <c r="E368" s="105">
        <v>1</v>
      </c>
    </row>
    <row r="369" spans="1:5" customFormat="1" ht="14.5">
      <c r="A369" s="29" t="str">
        <f t="shared" si="20"/>
        <v>MIB</v>
      </c>
      <c r="B369" s="29" t="str">
        <f t="shared" si="21"/>
        <v>254</v>
      </c>
      <c r="C369" s="106" t="s">
        <v>873</v>
      </c>
      <c r="D369" s="107" t="s">
        <v>872</v>
      </c>
      <c r="E369" s="105">
        <v>1</v>
      </c>
    </row>
    <row r="370" spans="1:5" customFormat="1" ht="14.5">
      <c r="A370" s="29" t="str">
        <f t="shared" si="20"/>
        <v>MKT</v>
      </c>
      <c r="B370" s="29" t="str">
        <f t="shared" si="21"/>
        <v>253</v>
      </c>
      <c r="C370" s="106" t="s">
        <v>874</v>
      </c>
      <c r="D370" s="107" t="s">
        <v>875</v>
      </c>
      <c r="E370" s="105">
        <v>3</v>
      </c>
    </row>
    <row r="371" spans="1:5" customFormat="1" ht="14.5">
      <c r="A371" s="29" t="str">
        <f t="shared" si="20"/>
        <v>MKT</v>
      </c>
      <c r="B371" s="29" t="str">
        <f t="shared" si="21"/>
        <v>424</v>
      </c>
      <c r="C371" s="106" t="s">
        <v>876</v>
      </c>
      <c r="D371" s="107" t="s">
        <v>877</v>
      </c>
      <c r="E371" s="105">
        <v>2</v>
      </c>
    </row>
    <row r="372" spans="1:5" customFormat="1" ht="14.5">
      <c r="A372" s="29" t="str">
        <f t="shared" si="20"/>
        <v>MTH</v>
      </c>
      <c r="B372" s="29" t="str">
        <f t="shared" si="21"/>
        <v>254</v>
      </c>
      <c r="C372" s="106" t="s">
        <v>878</v>
      </c>
      <c r="D372" s="107" t="s">
        <v>879</v>
      </c>
      <c r="E372" s="105">
        <v>3</v>
      </c>
    </row>
    <row r="373" spans="1:5" customFormat="1" ht="14.5">
      <c r="A373" s="29" t="str">
        <f t="shared" si="20"/>
        <v>NTR</v>
      </c>
      <c r="B373" s="29" t="str">
        <f t="shared" si="21"/>
        <v>151</v>
      </c>
      <c r="C373" s="106" t="s">
        <v>880</v>
      </c>
      <c r="D373" s="107" t="s">
        <v>881</v>
      </c>
      <c r="E373" s="105">
        <v>2</v>
      </c>
    </row>
    <row r="374" spans="1:5" customFormat="1" ht="14.5">
      <c r="A374" s="29" t="str">
        <f t="shared" si="20"/>
        <v>NTR</v>
      </c>
      <c r="B374" s="29" t="str">
        <f t="shared" si="21"/>
        <v>413</v>
      </c>
      <c r="C374" s="106" t="s">
        <v>882</v>
      </c>
      <c r="D374" s="107" t="s">
        <v>883</v>
      </c>
      <c r="E374" s="105">
        <v>1</v>
      </c>
    </row>
    <row r="375" spans="1:5" customFormat="1" ht="14.5">
      <c r="A375" s="29" t="str">
        <f t="shared" si="20"/>
        <v>NTR</v>
      </c>
      <c r="B375" s="29" t="str">
        <f t="shared" si="21"/>
        <v>431</v>
      </c>
      <c r="C375" s="106" t="s">
        <v>884</v>
      </c>
      <c r="D375" s="107" t="s">
        <v>885</v>
      </c>
      <c r="E375" s="105">
        <v>1</v>
      </c>
    </row>
    <row r="376" spans="1:5" customFormat="1" ht="14.5">
      <c r="A376" s="29" t="str">
        <f t="shared" si="20"/>
        <v>NUR</v>
      </c>
      <c r="B376" s="29" t="str">
        <f t="shared" si="21"/>
        <v>248</v>
      </c>
      <c r="C376" s="106" t="s">
        <v>886</v>
      </c>
      <c r="D376" s="107" t="s">
        <v>887</v>
      </c>
      <c r="E376" s="105">
        <v>3</v>
      </c>
    </row>
    <row r="377" spans="1:5" customFormat="1" ht="14.5">
      <c r="A377" s="29" t="str">
        <f t="shared" si="20"/>
        <v>NUR</v>
      </c>
      <c r="B377" s="29" t="str">
        <f t="shared" si="21"/>
        <v>251</v>
      </c>
      <c r="C377" s="106" t="s">
        <v>888</v>
      </c>
      <c r="D377" s="107" t="s">
        <v>889</v>
      </c>
      <c r="E377" s="105">
        <v>4</v>
      </c>
    </row>
    <row r="378" spans="1:5" customFormat="1" ht="14.5">
      <c r="A378" s="29" t="str">
        <f t="shared" si="20"/>
        <v>NUR</v>
      </c>
      <c r="B378" s="29" t="str">
        <f t="shared" si="21"/>
        <v>296</v>
      </c>
      <c r="C378" s="106" t="s">
        <v>890</v>
      </c>
      <c r="D378" s="107" t="s">
        <v>753</v>
      </c>
      <c r="E378" s="105">
        <v>1</v>
      </c>
    </row>
    <row r="379" spans="1:5" customFormat="1" ht="14.5">
      <c r="A379" s="29" t="str">
        <f t="shared" si="20"/>
        <v>NUR</v>
      </c>
      <c r="B379" s="29" t="str">
        <f t="shared" si="21"/>
        <v>300</v>
      </c>
      <c r="C379" s="106" t="s">
        <v>891</v>
      </c>
      <c r="D379" s="107" t="s">
        <v>892</v>
      </c>
      <c r="E379" s="105">
        <v>3</v>
      </c>
    </row>
    <row r="380" spans="1:5" customFormat="1" ht="14.5">
      <c r="A380" s="29" t="str">
        <f t="shared" si="20"/>
        <v>NUR</v>
      </c>
      <c r="B380" s="29" t="str">
        <f t="shared" si="21"/>
        <v>301</v>
      </c>
      <c r="C380" s="106" t="s">
        <v>893</v>
      </c>
      <c r="D380" s="107" t="s">
        <v>892</v>
      </c>
      <c r="E380" s="105">
        <v>4</v>
      </c>
    </row>
    <row r="381" spans="1:5" customFormat="1" ht="14.5">
      <c r="A381" s="29" t="str">
        <f t="shared" si="20"/>
        <v>NUR</v>
      </c>
      <c r="B381" s="29" t="str">
        <f t="shared" si="21"/>
        <v>302</v>
      </c>
      <c r="C381" s="106" t="s">
        <v>894</v>
      </c>
      <c r="D381" s="107" t="s">
        <v>895</v>
      </c>
      <c r="E381" s="105">
        <v>2</v>
      </c>
    </row>
    <row r="382" spans="1:5" customFormat="1" ht="14.5">
      <c r="A382" s="29" t="str">
        <f t="shared" si="20"/>
        <v>NUR</v>
      </c>
      <c r="B382" s="29" t="str">
        <f t="shared" si="21"/>
        <v>303</v>
      </c>
      <c r="C382" s="106" t="s">
        <v>896</v>
      </c>
      <c r="D382" s="107" t="s">
        <v>897</v>
      </c>
      <c r="E382" s="105">
        <v>2</v>
      </c>
    </row>
    <row r="383" spans="1:5" customFormat="1" ht="14.5">
      <c r="A383" s="29" t="str">
        <f t="shared" si="20"/>
        <v>NUR</v>
      </c>
      <c r="B383" s="29" t="str">
        <f t="shared" si="21"/>
        <v>305</v>
      </c>
      <c r="C383" s="106" t="s">
        <v>898</v>
      </c>
      <c r="D383" s="107" t="s">
        <v>899</v>
      </c>
      <c r="E383" s="105">
        <v>2</v>
      </c>
    </row>
    <row r="384" spans="1:5" customFormat="1" ht="14.5">
      <c r="A384" s="29" t="str">
        <f t="shared" si="20"/>
        <v>NUR</v>
      </c>
      <c r="B384" s="29" t="str">
        <f t="shared" si="21"/>
        <v>306</v>
      </c>
      <c r="C384" s="106" t="s">
        <v>900</v>
      </c>
      <c r="D384" s="107" t="s">
        <v>901</v>
      </c>
      <c r="E384" s="105">
        <v>2</v>
      </c>
    </row>
    <row r="385" spans="1:5" customFormat="1" ht="14.5">
      <c r="A385" s="29" t="str">
        <f t="shared" si="20"/>
        <v>NUR</v>
      </c>
      <c r="B385" s="29" t="str">
        <f t="shared" si="21"/>
        <v>313</v>
      </c>
      <c r="C385" s="106" t="s">
        <v>902</v>
      </c>
      <c r="D385" s="107" t="s">
        <v>903</v>
      </c>
      <c r="E385" s="105">
        <v>2</v>
      </c>
    </row>
    <row r="386" spans="1:5" customFormat="1" ht="14.5">
      <c r="A386" s="29" t="str">
        <f t="shared" si="20"/>
        <v>NUR</v>
      </c>
      <c r="B386" s="29" t="str">
        <f t="shared" si="21"/>
        <v>323</v>
      </c>
      <c r="C386" s="106" t="s">
        <v>904</v>
      </c>
      <c r="D386" s="107" t="s">
        <v>905</v>
      </c>
      <c r="E386" s="105">
        <v>3</v>
      </c>
    </row>
    <row r="387" spans="1:5" customFormat="1" ht="14.5">
      <c r="A387" s="29" t="str">
        <f t="shared" si="20"/>
        <v>NUR</v>
      </c>
      <c r="B387" s="29" t="str">
        <f t="shared" si="21"/>
        <v>324</v>
      </c>
      <c r="C387" s="106" t="s">
        <v>906</v>
      </c>
      <c r="D387" s="107" t="s">
        <v>905</v>
      </c>
      <c r="E387" s="105">
        <v>4</v>
      </c>
    </row>
    <row r="388" spans="1:5" customFormat="1" ht="14.5">
      <c r="A388" s="29" t="str">
        <f t="shared" si="20"/>
        <v>NUR</v>
      </c>
      <c r="B388" s="29" t="str">
        <f t="shared" si="21"/>
        <v>333</v>
      </c>
      <c r="C388" s="106" t="s">
        <v>907</v>
      </c>
      <c r="D388" s="107" t="s">
        <v>908</v>
      </c>
      <c r="E388" s="105">
        <v>3</v>
      </c>
    </row>
    <row r="389" spans="1:5" customFormat="1" ht="14.5">
      <c r="A389" s="29" t="str">
        <f t="shared" si="20"/>
        <v>NUR</v>
      </c>
      <c r="B389" s="29" t="str">
        <f t="shared" si="21"/>
        <v>334</v>
      </c>
      <c r="C389" s="106" t="s">
        <v>909</v>
      </c>
      <c r="D389" s="107" t="s">
        <v>908</v>
      </c>
      <c r="E389" s="105">
        <v>4</v>
      </c>
    </row>
    <row r="390" spans="1:5" customFormat="1" ht="14.5">
      <c r="A390" s="29" t="str">
        <f t="shared" si="20"/>
        <v>NUR</v>
      </c>
      <c r="B390" s="29" t="str">
        <f t="shared" si="21"/>
        <v>343</v>
      </c>
      <c r="C390" s="106" t="s">
        <v>910</v>
      </c>
      <c r="D390" s="107" t="s">
        <v>911</v>
      </c>
      <c r="E390" s="105">
        <v>2</v>
      </c>
    </row>
    <row r="391" spans="1:5" customFormat="1" ht="14.5">
      <c r="A391" s="29" t="str">
        <f t="shared" si="20"/>
        <v>NUR</v>
      </c>
      <c r="B391" s="29" t="str">
        <f t="shared" si="21"/>
        <v>344</v>
      </c>
      <c r="C391" s="106" t="s">
        <v>912</v>
      </c>
      <c r="D391" s="107" t="s">
        <v>911</v>
      </c>
      <c r="E391" s="105">
        <v>3</v>
      </c>
    </row>
    <row r="392" spans="1:5" customFormat="1" ht="14.5">
      <c r="A392" s="29" t="str">
        <f t="shared" si="20"/>
        <v>NUR</v>
      </c>
      <c r="B392" s="29" t="str">
        <f t="shared" si="21"/>
        <v>348</v>
      </c>
      <c r="C392" s="106" t="s">
        <v>913</v>
      </c>
      <c r="D392" s="107" t="s">
        <v>914</v>
      </c>
      <c r="E392" s="105">
        <v>3</v>
      </c>
    </row>
    <row r="393" spans="1:5" customFormat="1" ht="14.5">
      <c r="A393" s="29" t="str">
        <f t="shared" si="20"/>
        <v>NUR</v>
      </c>
      <c r="B393" s="29" t="str">
        <f t="shared" si="21"/>
        <v>349</v>
      </c>
      <c r="C393" s="106" t="s">
        <v>915</v>
      </c>
      <c r="D393" s="107" t="s">
        <v>666</v>
      </c>
      <c r="E393" s="105">
        <v>1</v>
      </c>
    </row>
    <row r="394" spans="1:5" customFormat="1" ht="14.5">
      <c r="A394" s="29" t="str">
        <f t="shared" si="20"/>
        <v>NUR</v>
      </c>
      <c r="B394" s="29" t="str">
        <f t="shared" si="21"/>
        <v>396</v>
      </c>
      <c r="C394" s="106" t="s">
        <v>916</v>
      </c>
      <c r="D394" s="107" t="s">
        <v>753</v>
      </c>
      <c r="E394" s="105">
        <v>1</v>
      </c>
    </row>
    <row r="395" spans="1:5" customFormat="1" ht="14.5">
      <c r="A395" s="29" t="str">
        <f t="shared" si="20"/>
        <v>NUR</v>
      </c>
      <c r="B395" s="29" t="str">
        <f t="shared" si="21"/>
        <v>402</v>
      </c>
      <c r="C395" s="106" t="s">
        <v>917</v>
      </c>
      <c r="D395" s="107" t="s">
        <v>918</v>
      </c>
      <c r="E395" s="105">
        <v>2</v>
      </c>
    </row>
    <row r="396" spans="1:5" customFormat="1" ht="14.5">
      <c r="A396" s="29" t="str">
        <f t="shared" si="20"/>
        <v>NUR</v>
      </c>
      <c r="B396" s="29" t="str">
        <f t="shared" si="21"/>
        <v>403</v>
      </c>
      <c r="C396" s="106" t="s">
        <v>919</v>
      </c>
      <c r="D396" s="107" t="s">
        <v>920</v>
      </c>
      <c r="E396" s="105">
        <v>2</v>
      </c>
    </row>
    <row r="397" spans="1:5" customFormat="1" ht="14.5">
      <c r="A397" s="29" t="str">
        <f t="shared" si="20"/>
        <v>NUR</v>
      </c>
      <c r="B397" s="29" t="str">
        <f t="shared" si="21"/>
        <v>405</v>
      </c>
      <c r="C397" s="106" t="s">
        <v>921</v>
      </c>
      <c r="D397" s="107" t="s">
        <v>922</v>
      </c>
      <c r="E397" s="105">
        <v>2</v>
      </c>
    </row>
    <row r="398" spans="1:5" customFormat="1" ht="14.5">
      <c r="A398" s="29" t="str">
        <f t="shared" si="20"/>
        <v>NUR</v>
      </c>
      <c r="B398" s="29" t="str">
        <f t="shared" si="21"/>
        <v>406</v>
      </c>
      <c r="C398" s="106" t="s">
        <v>923</v>
      </c>
      <c r="D398" s="107" t="s">
        <v>924</v>
      </c>
      <c r="E398" s="105">
        <v>2</v>
      </c>
    </row>
    <row r="399" spans="1:5" customFormat="1" ht="14.5">
      <c r="A399" s="29" t="str">
        <f t="shared" si="20"/>
        <v>NUR</v>
      </c>
      <c r="B399" s="29" t="str">
        <f t="shared" si="21"/>
        <v>413</v>
      </c>
      <c r="C399" s="106" t="s">
        <v>925</v>
      </c>
      <c r="D399" s="107" t="s">
        <v>926</v>
      </c>
      <c r="E399" s="105">
        <v>2</v>
      </c>
    </row>
    <row r="400" spans="1:5" customFormat="1" ht="14.5">
      <c r="A400" s="29" t="str">
        <f t="shared" si="20"/>
        <v>NUR</v>
      </c>
      <c r="B400" s="29" t="str">
        <f t="shared" si="21"/>
        <v>414</v>
      </c>
      <c r="C400" s="106" t="s">
        <v>927</v>
      </c>
      <c r="D400" s="107" t="s">
        <v>928</v>
      </c>
      <c r="E400" s="105">
        <v>2</v>
      </c>
    </row>
    <row r="401" spans="1:5" customFormat="1" ht="14.5">
      <c r="A401" s="29" t="str">
        <f t="shared" si="20"/>
        <v>NUR</v>
      </c>
      <c r="B401" s="29" t="str">
        <f t="shared" si="21"/>
        <v>423</v>
      </c>
      <c r="C401" s="106" t="s">
        <v>929</v>
      </c>
      <c r="D401" s="107" t="s">
        <v>930</v>
      </c>
      <c r="E401" s="105">
        <v>2</v>
      </c>
    </row>
    <row r="402" spans="1:5" customFormat="1" ht="14.5">
      <c r="A402" s="29" t="str">
        <f t="shared" si="20"/>
        <v>NUR</v>
      </c>
      <c r="B402" s="29" t="str">
        <f t="shared" si="21"/>
        <v>433</v>
      </c>
      <c r="C402" s="106" t="s">
        <v>931</v>
      </c>
      <c r="D402" s="107" t="s">
        <v>932</v>
      </c>
      <c r="E402" s="105">
        <v>2</v>
      </c>
    </row>
    <row r="403" spans="1:5" customFormat="1" ht="14.5">
      <c r="A403" s="29" t="str">
        <f t="shared" si="20"/>
        <v>NUR</v>
      </c>
      <c r="B403" s="29" t="str">
        <f t="shared" si="21"/>
        <v>448</v>
      </c>
      <c r="C403" s="106" t="s">
        <v>933</v>
      </c>
      <c r="D403" s="107" t="s">
        <v>934</v>
      </c>
      <c r="E403" s="105">
        <v>5</v>
      </c>
    </row>
    <row r="404" spans="1:5" customFormat="1" ht="14.5">
      <c r="A404" s="29" t="str">
        <f t="shared" si="20"/>
        <v>NUR</v>
      </c>
      <c r="B404" s="29" t="str">
        <f t="shared" si="21"/>
        <v>452</v>
      </c>
      <c r="C404" s="106" t="s">
        <v>935</v>
      </c>
      <c r="D404" s="107" t="s">
        <v>930</v>
      </c>
      <c r="E404" s="105">
        <v>3</v>
      </c>
    </row>
    <row r="405" spans="1:5" customFormat="1" ht="14.5">
      <c r="A405" s="29" t="str">
        <f t="shared" si="20"/>
        <v>NUR</v>
      </c>
      <c r="B405" s="29" t="str">
        <f t="shared" si="21"/>
        <v>453</v>
      </c>
      <c r="C405" s="106" t="s">
        <v>936</v>
      </c>
      <c r="D405" s="107" t="s">
        <v>932</v>
      </c>
      <c r="E405" s="105">
        <v>3</v>
      </c>
    </row>
    <row r="406" spans="1:5" customFormat="1" ht="14.5">
      <c r="A406" s="29" t="str">
        <f t="shared" si="20"/>
        <v>NUR</v>
      </c>
      <c r="B406" s="29" t="str">
        <f t="shared" si="21"/>
        <v>455</v>
      </c>
      <c r="C406" s="106" t="s">
        <v>937</v>
      </c>
      <c r="D406" s="107" t="s">
        <v>938</v>
      </c>
      <c r="E406" s="105">
        <v>2</v>
      </c>
    </row>
    <row r="407" spans="1:5" customFormat="1" ht="14.5">
      <c r="A407" s="29" t="str">
        <f t="shared" si="20"/>
        <v>PMY</v>
      </c>
      <c r="B407" s="29" t="str">
        <f t="shared" si="21"/>
        <v>300</v>
      </c>
      <c r="C407" s="106" t="s">
        <v>939</v>
      </c>
      <c r="D407" s="107" t="s">
        <v>940</v>
      </c>
      <c r="E407" s="105">
        <v>2</v>
      </c>
    </row>
    <row r="408" spans="1:5" customFormat="1" ht="14.5">
      <c r="A408" s="29" t="str">
        <f t="shared" si="20"/>
        <v>PMY</v>
      </c>
      <c r="B408" s="29" t="str">
        <f t="shared" si="21"/>
        <v>301</v>
      </c>
      <c r="C408" s="106" t="s">
        <v>941</v>
      </c>
      <c r="D408" s="107" t="s">
        <v>942</v>
      </c>
      <c r="E408" s="105">
        <v>3</v>
      </c>
    </row>
    <row r="409" spans="1:5" customFormat="1" ht="14.5">
      <c r="A409" s="29" t="str">
        <f t="shared" si="20"/>
        <v>PMY</v>
      </c>
      <c r="B409" s="29" t="str">
        <f t="shared" si="21"/>
        <v>302</v>
      </c>
      <c r="C409" s="106" t="s">
        <v>943</v>
      </c>
      <c r="D409" s="107" t="s">
        <v>944</v>
      </c>
      <c r="E409" s="105">
        <v>3</v>
      </c>
    </row>
    <row r="410" spans="1:5" customFormat="1" ht="14.5">
      <c r="A410" s="29" t="str">
        <f t="shared" si="20"/>
        <v>PMY</v>
      </c>
      <c r="B410" s="29" t="str">
        <f t="shared" si="21"/>
        <v>304</v>
      </c>
      <c r="C410" s="106" t="s">
        <v>945</v>
      </c>
      <c r="D410" s="107" t="s">
        <v>946</v>
      </c>
      <c r="E410" s="105">
        <v>3</v>
      </c>
    </row>
    <row r="411" spans="1:5" customFormat="1" ht="14.5">
      <c r="A411" s="29" t="str">
        <f t="shared" si="20"/>
        <v>PMY</v>
      </c>
      <c r="B411" s="29" t="str">
        <f t="shared" si="21"/>
        <v>443</v>
      </c>
      <c r="C411" s="106" t="s">
        <v>947</v>
      </c>
      <c r="D411" s="107" t="s">
        <v>948</v>
      </c>
      <c r="E411" s="105">
        <v>1</v>
      </c>
    </row>
    <row r="412" spans="1:5" customFormat="1" ht="14.5">
      <c r="A412" s="29" t="str">
        <f t="shared" si="20"/>
        <v>PTH</v>
      </c>
      <c r="B412" s="29" t="str">
        <f t="shared" si="21"/>
        <v>350</v>
      </c>
      <c r="C412" s="106" t="s">
        <v>949</v>
      </c>
      <c r="D412" s="107" t="s">
        <v>950</v>
      </c>
      <c r="E412" s="105">
        <v>3</v>
      </c>
    </row>
    <row r="413" spans="1:5" customFormat="1" ht="14.5">
      <c r="A413" s="29" t="str">
        <f t="shared" si="20"/>
        <v>PHC</v>
      </c>
      <c r="B413" s="29" t="str">
        <f t="shared" si="21"/>
        <v>351</v>
      </c>
      <c r="C413" s="106" t="s">
        <v>951</v>
      </c>
      <c r="D413" s="107" t="s">
        <v>952</v>
      </c>
      <c r="E413" s="105">
        <v>3</v>
      </c>
    </row>
    <row r="414" spans="1:5" customFormat="1" ht="14.5">
      <c r="A414" s="29" t="str">
        <f t="shared" si="20"/>
        <v>PHC</v>
      </c>
      <c r="B414" s="29" t="str">
        <f t="shared" si="21"/>
        <v>401</v>
      </c>
      <c r="C414" s="106" t="s">
        <v>953</v>
      </c>
      <c r="D414" s="107" t="s">
        <v>954</v>
      </c>
      <c r="E414" s="105">
        <v>3</v>
      </c>
    </row>
    <row r="415" spans="1:5" customFormat="1" ht="14.5">
      <c r="A415" s="29" t="str">
        <f t="shared" si="20"/>
        <v>PHC</v>
      </c>
      <c r="B415" s="29" t="str">
        <f t="shared" si="21"/>
        <v>402</v>
      </c>
      <c r="C415" s="106" t="s">
        <v>955</v>
      </c>
      <c r="D415" s="107" t="s">
        <v>956</v>
      </c>
      <c r="E415" s="105">
        <v>2</v>
      </c>
    </row>
    <row r="416" spans="1:5" customFormat="1" ht="14.5">
      <c r="A416" s="29" t="str">
        <f t="shared" si="20"/>
        <v>PHC</v>
      </c>
      <c r="B416" s="29" t="str">
        <f t="shared" si="21"/>
        <v>406</v>
      </c>
      <c r="C416" s="106" t="s">
        <v>957</v>
      </c>
      <c r="D416" s="107" t="s">
        <v>958</v>
      </c>
      <c r="E416" s="105">
        <v>3</v>
      </c>
    </row>
    <row r="417" spans="1:5" customFormat="1" ht="14.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06" t="s">
        <v>959</v>
      </c>
      <c r="D417" s="107" t="s">
        <v>960</v>
      </c>
      <c r="E417" s="105">
        <v>1</v>
      </c>
    </row>
    <row r="418" spans="1:5" customFormat="1" ht="14.5">
      <c r="A418" s="29" t="str">
        <f t="shared" si="22"/>
        <v>PHC</v>
      </c>
      <c r="B418" s="29" t="str">
        <f t="shared" si="23"/>
        <v>422</v>
      </c>
      <c r="C418" s="106" t="s">
        <v>961</v>
      </c>
      <c r="D418" s="107" t="s">
        <v>962</v>
      </c>
      <c r="E418" s="105">
        <v>1</v>
      </c>
    </row>
    <row r="419" spans="1:5" customFormat="1" ht="14.5">
      <c r="A419" s="29" t="str">
        <f t="shared" si="22"/>
        <v>PHC</v>
      </c>
      <c r="B419" s="29" t="str">
        <f t="shared" si="23"/>
        <v>424</v>
      </c>
      <c r="C419" s="106" t="s">
        <v>963</v>
      </c>
      <c r="D419" s="107" t="s">
        <v>964</v>
      </c>
      <c r="E419" s="105">
        <v>1</v>
      </c>
    </row>
    <row r="420" spans="1:5" customFormat="1" ht="14.5">
      <c r="A420" s="29" t="str">
        <f t="shared" si="22"/>
        <v>PHC</v>
      </c>
      <c r="B420" s="29" t="str">
        <f t="shared" si="23"/>
        <v>434</v>
      </c>
      <c r="C420" s="106" t="s">
        <v>965</v>
      </c>
      <c r="D420" s="107" t="s">
        <v>966</v>
      </c>
      <c r="E420" s="105">
        <v>1</v>
      </c>
    </row>
    <row r="421" spans="1:5" customFormat="1" ht="14.5">
      <c r="A421" s="29" t="str">
        <f t="shared" si="22"/>
        <v>PHC</v>
      </c>
      <c r="B421" s="29" t="str">
        <f t="shared" si="23"/>
        <v>451</v>
      </c>
      <c r="C421" s="106" t="s">
        <v>967</v>
      </c>
      <c r="D421" s="107" t="s">
        <v>968</v>
      </c>
      <c r="E421" s="105">
        <v>3</v>
      </c>
    </row>
    <row r="422" spans="1:5" customFormat="1" ht="14.5">
      <c r="A422" s="29" t="str">
        <f t="shared" si="22"/>
        <v>PHM</v>
      </c>
      <c r="B422" s="29" t="str">
        <f t="shared" si="23"/>
        <v>296</v>
      </c>
      <c r="C422" s="106" t="s">
        <v>969</v>
      </c>
      <c r="D422" s="107" t="s">
        <v>753</v>
      </c>
      <c r="E422" s="105">
        <v>1</v>
      </c>
    </row>
    <row r="423" spans="1:5" customFormat="1" ht="14.5">
      <c r="A423" s="29" t="str">
        <f t="shared" si="22"/>
        <v>PHM</v>
      </c>
      <c r="B423" s="29" t="str">
        <f t="shared" si="23"/>
        <v>396</v>
      </c>
      <c r="C423" s="106" t="s">
        <v>970</v>
      </c>
      <c r="D423" s="107" t="s">
        <v>753</v>
      </c>
      <c r="E423" s="105">
        <v>1</v>
      </c>
    </row>
    <row r="424" spans="1:5" customFormat="1" ht="14.5">
      <c r="A424" s="29" t="str">
        <f t="shared" si="22"/>
        <v>PHM</v>
      </c>
      <c r="B424" s="29" t="str">
        <f t="shared" si="23"/>
        <v>402</v>
      </c>
      <c r="C424" s="106" t="s">
        <v>971</v>
      </c>
      <c r="D424" s="107" t="s">
        <v>972</v>
      </c>
      <c r="E424" s="105">
        <v>3</v>
      </c>
    </row>
    <row r="425" spans="1:5" customFormat="1" ht="14.5">
      <c r="A425" s="29" t="str">
        <f t="shared" si="22"/>
        <v>PHM</v>
      </c>
      <c r="B425" s="29" t="str">
        <f t="shared" si="23"/>
        <v>404</v>
      </c>
      <c r="C425" s="106" t="s">
        <v>973</v>
      </c>
      <c r="D425" s="107" t="s">
        <v>974</v>
      </c>
      <c r="E425" s="105">
        <v>3</v>
      </c>
    </row>
    <row r="426" spans="1:5" customFormat="1" ht="14.5">
      <c r="A426" s="29" t="str">
        <f t="shared" si="22"/>
        <v>PHM</v>
      </c>
      <c r="B426" s="29" t="str">
        <f t="shared" si="23"/>
        <v>407</v>
      </c>
      <c r="C426" s="106" t="s">
        <v>975</v>
      </c>
      <c r="D426" s="107" t="s">
        <v>976</v>
      </c>
      <c r="E426" s="105">
        <v>3</v>
      </c>
    </row>
    <row r="427" spans="1:5" customFormat="1" ht="14.5">
      <c r="A427" s="29" t="str">
        <f t="shared" si="22"/>
        <v>PHM</v>
      </c>
      <c r="B427" s="29" t="str">
        <f t="shared" si="23"/>
        <v>410</v>
      </c>
      <c r="C427" s="106" t="s">
        <v>977</v>
      </c>
      <c r="D427" s="107" t="s">
        <v>978</v>
      </c>
      <c r="E427" s="105">
        <v>2</v>
      </c>
    </row>
    <row r="428" spans="1:5" customFormat="1" ht="14.5">
      <c r="A428" s="29" t="str">
        <f t="shared" si="22"/>
        <v>PHM</v>
      </c>
      <c r="B428" s="29" t="str">
        <f t="shared" si="23"/>
        <v>413</v>
      </c>
      <c r="C428" s="106" t="s">
        <v>979</v>
      </c>
      <c r="D428" s="107" t="s">
        <v>980</v>
      </c>
      <c r="E428" s="105">
        <v>2</v>
      </c>
    </row>
    <row r="429" spans="1:5" customFormat="1" ht="14.5">
      <c r="A429" s="29" t="str">
        <f t="shared" si="22"/>
        <v>PHM</v>
      </c>
      <c r="B429" s="29" t="str">
        <f t="shared" si="23"/>
        <v>447</v>
      </c>
      <c r="C429" s="106" t="s">
        <v>981</v>
      </c>
      <c r="D429" s="107" t="s">
        <v>982</v>
      </c>
      <c r="E429" s="105">
        <v>4</v>
      </c>
    </row>
    <row r="430" spans="1:5" customFormat="1" ht="14.5">
      <c r="A430" s="29" t="str">
        <f t="shared" si="22"/>
        <v>PHM</v>
      </c>
      <c r="B430" s="29" t="str">
        <f t="shared" si="23"/>
        <v>448</v>
      </c>
      <c r="C430" s="106" t="s">
        <v>983</v>
      </c>
      <c r="D430" s="107" t="s">
        <v>984</v>
      </c>
      <c r="E430" s="105">
        <v>4</v>
      </c>
    </row>
    <row r="431" spans="1:5" customFormat="1" ht="14.5">
      <c r="A431" s="29" t="str">
        <f t="shared" si="22"/>
        <v>PHM</v>
      </c>
      <c r="B431" s="29" t="str">
        <f t="shared" si="23"/>
        <v>496</v>
      </c>
      <c r="C431" s="106" t="s">
        <v>985</v>
      </c>
      <c r="D431" s="107" t="s">
        <v>753</v>
      </c>
      <c r="E431" s="105">
        <v>1</v>
      </c>
    </row>
    <row r="432" spans="1:5" customFormat="1" ht="14.5">
      <c r="A432" s="29" t="str">
        <f t="shared" si="22"/>
        <v>REM</v>
      </c>
      <c r="B432" s="29" t="str">
        <f t="shared" si="23"/>
        <v>400</v>
      </c>
      <c r="C432" s="106" t="s">
        <v>986</v>
      </c>
      <c r="D432" s="107" t="s">
        <v>987</v>
      </c>
      <c r="E432" s="105">
        <v>2</v>
      </c>
    </row>
    <row r="433" spans="1:5" customFormat="1" ht="14.5">
      <c r="A433" s="29" t="str">
        <f t="shared" si="22"/>
        <v xml:space="preserve">SE </v>
      </c>
      <c r="B433" s="29" t="str">
        <f t="shared" si="23"/>
        <v>445</v>
      </c>
      <c r="C433" s="106" t="s">
        <v>988</v>
      </c>
      <c r="D433" s="107" t="s">
        <v>989</v>
      </c>
      <c r="E433" s="105">
        <v>3</v>
      </c>
    </row>
    <row r="434" spans="1:5" customFormat="1" ht="14.5">
      <c r="A434" s="29" t="str">
        <f t="shared" si="22"/>
        <v>SOC</v>
      </c>
      <c r="B434" s="29" t="str">
        <f t="shared" si="23"/>
        <v>323</v>
      </c>
      <c r="C434" s="106" t="s">
        <v>990</v>
      </c>
      <c r="D434" s="107" t="s">
        <v>991</v>
      </c>
      <c r="E434" s="105">
        <v>1</v>
      </c>
    </row>
    <row r="435" spans="1:5" customFormat="1" ht="14.5">
      <c r="A435" s="29" t="str">
        <f t="shared" si="22"/>
        <v>SPM</v>
      </c>
      <c r="B435" s="29" t="str">
        <f t="shared" si="23"/>
        <v>200</v>
      </c>
      <c r="C435" s="106" t="s">
        <v>992</v>
      </c>
      <c r="D435" s="107" t="s">
        <v>993</v>
      </c>
      <c r="E435" s="105">
        <v>1</v>
      </c>
    </row>
    <row r="436" spans="1:5" customFormat="1" ht="14.5">
      <c r="A436" s="29" t="str">
        <f t="shared" si="22"/>
        <v>SPM</v>
      </c>
      <c r="B436" s="29" t="str">
        <f t="shared" si="23"/>
        <v>300</v>
      </c>
      <c r="C436" s="106" t="s">
        <v>994</v>
      </c>
      <c r="D436" s="107" t="s">
        <v>995</v>
      </c>
      <c r="E436" s="105">
        <v>1</v>
      </c>
    </row>
    <row r="437" spans="1:5" customFormat="1" ht="14.5">
      <c r="A437" s="29" t="str">
        <f t="shared" si="22"/>
        <v>SPM</v>
      </c>
      <c r="B437" s="29" t="str">
        <f t="shared" si="23"/>
        <v>302</v>
      </c>
      <c r="C437" s="106" t="s">
        <v>996</v>
      </c>
      <c r="D437" s="107" t="s">
        <v>997</v>
      </c>
      <c r="E437" s="105">
        <v>2</v>
      </c>
    </row>
    <row r="438" spans="1:5" customFormat="1" ht="14.5">
      <c r="A438" s="29" t="str">
        <f t="shared" si="22"/>
        <v>SPM</v>
      </c>
      <c r="B438" s="29" t="str">
        <f t="shared" si="23"/>
        <v>413</v>
      </c>
      <c r="C438" s="106" t="s">
        <v>998</v>
      </c>
      <c r="D438" s="107" t="s">
        <v>999</v>
      </c>
      <c r="E438" s="105">
        <v>1</v>
      </c>
    </row>
    <row r="439" spans="1:5" customFormat="1" ht="14.5">
      <c r="A439" s="29" t="str">
        <f t="shared" si="22"/>
        <v>STA</v>
      </c>
      <c r="B439" s="29" t="str">
        <f t="shared" si="23"/>
        <v>423</v>
      </c>
      <c r="C439" s="106" t="s">
        <v>1000</v>
      </c>
      <c r="D439" s="107" t="s">
        <v>1001</v>
      </c>
      <c r="E439" s="105">
        <v>3</v>
      </c>
    </row>
    <row r="440" spans="1:5" customFormat="1" ht="14.5">
      <c r="A440" s="29" t="str">
        <f t="shared" si="22"/>
        <v>SUR</v>
      </c>
      <c r="B440" s="29" t="str">
        <f t="shared" si="23"/>
        <v>251</v>
      </c>
      <c r="C440" s="106" t="s">
        <v>1002</v>
      </c>
      <c r="D440" s="107" t="s">
        <v>1003</v>
      </c>
      <c r="E440" s="105">
        <v>2</v>
      </c>
    </row>
    <row r="441" spans="1:5" customFormat="1" ht="14.5">
      <c r="A441" s="29" t="str">
        <f t="shared" si="22"/>
        <v>TOU</v>
      </c>
      <c r="B441" s="29" t="str">
        <f t="shared" si="23"/>
        <v>151</v>
      </c>
      <c r="C441" s="106" t="s">
        <v>1004</v>
      </c>
      <c r="D441" s="107" t="s">
        <v>1005</v>
      </c>
      <c r="E441" s="105">
        <v>2</v>
      </c>
    </row>
    <row r="442" spans="1:5" customFormat="1" ht="14.5">
      <c r="A442" s="29" t="str">
        <f t="shared" si="22"/>
        <v>TOU</v>
      </c>
      <c r="B442" s="29" t="str">
        <f t="shared" si="23"/>
        <v>296</v>
      </c>
      <c r="C442" s="106" t="s">
        <v>1006</v>
      </c>
      <c r="D442" s="107" t="s">
        <v>753</v>
      </c>
      <c r="E442" s="105">
        <v>1</v>
      </c>
    </row>
    <row r="443" spans="1:5" customFormat="1" ht="14.5">
      <c r="A443" s="29" t="str">
        <f t="shared" si="22"/>
        <v>TOU</v>
      </c>
      <c r="B443" s="29" t="str">
        <f t="shared" si="23"/>
        <v>348</v>
      </c>
      <c r="C443" s="106" t="s">
        <v>1007</v>
      </c>
      <c r="D443" s="107" t="s">
        <v>755</v>
      </c>
      <c r="E443" s="105">
        <v>5</v>
      </c>
    </row>
    <row r="444" spans="1:5" customFormat="1" ht="14.5">
      <c r="A444" s="29" t="str">
        <f t="shared" si="22"/>
        <v>TOU</v>
      </c>
      <c r="B444" s="29" t="str">
        <f t="shared" si="23"/>
        <v>349</v>
      </c>
      <c r="C444" s="106" t="s">
        <v>1008</v>
      </c>
      <c r="D444" s="107" t="s">
        <v>666</v>
      </c>
      <c r="E444" s="105">
        <v>1</v>
      </c>
    </row>
    <row r="445" spans="1:5" customFormat="1" ht="14.5">
      <c r="A445" s="29" t="str">
        <f t="shared" si="22"/>
        <v>TOU</v>
      </c>
      <c r="B445" s="29" t="str">
        <f t="shared" si="23"/>
        <v>361</v>
      </c>
      <c r="C445" s="106" t="s">
        <v>1009</v>
      </c>
      <c r="D445" s="107" t="s">
        <v>1010</v>
      </c>
      <c r="E445" s="105">
        <v>2</v>
      </c>
    </row>
    <row r="446" spans="1:5" customFormat="1" ht="14.5">
      <c r="A446" s="29" t="str">
        <f t="shared" si="22"/>
        <v>TOU</v>
      </c>
      <c r="B446" s="29" t="str">
        <f t="shared" si="23"/>
        <v>362</v>
      </c>
      <c r="C446" s="106" t="s">
        <v>1011</v>
      </c>
      <c r="D446" s="107" t="s">
        <v>1012</v>
      </c>
      <c r="E446" s="105">
        <v>2</v>
      </c>
    </row>
    <row r="447" spans="1:5" customFormat="1" ht="14.5">
      <c r="A447" s="29" t="str">
        <f t="shared" si="22"/>
        <v>TOU</v>
      </c>
      <c r="B447" s="29" t="str">
        <f t="shared" si="23"/>
        <v>364</v>
      </c>
      <c r="C447" s="106" t="s">
        <v>1013</v>
      </c>
      <c r="D447" s="107" t="s">
        <v>1014</v>
      </c>
      <c r="E447" s="105">
        <v>3</v>
      </c>
    </row>
    <row r="448" spans="1:5" customFormat="1" ht="14.5">
      <c r="A448" s="29" t="str">
        <f t="shared" si="22"/>
        <v>TOU</v>
      </c>
      <c r="B448" s="29" t="str">
        <f t="shared" si="23"/>
        <v>396</v>
      </c>
      <c r="C448" s="106" t="s">
        <v>1015</v>
      </c>
      <c r="D448" s="107" t="s">
        <v>753</v>
      </c>
      <c r="E448" s="105">
        <v>1</v>
      </c>
    </row>
    <row r="449" spans="1:5" customFormat="1" ht="14.5">
      <c r="A449" s="29" t="str">
        <f t="shared" si="22"/>
        <v>TOU</v>
      </c>
      <c r="B449" s="29" t="str">
        <f t="shared" si="23"/>
        <v>399</v>
      </c>
      <c r="C449" s="106" t="s">
        <v>1016</v>
      </c>
      <c r="D449" s="107" t="s">
        <v>715</v>
      </c>
      <c r="E449" s="105">
        <v>5</v>
      </c>
    </row>
    <row r="450" spans="1:5" customFormat="1" ht="14.5">
      <c r="A450" s="29" t="str">
        <f t="shared" si="22"/>
        <v>TOU</v>
      </c>
      <c r="B450" s="29" t="str">
        <f t="shared" si="23"/>
        <v>404</v>
      </c>
      <c r="C450" s="106" t="s">
        <v>1017</v>
      </c>
      <c r="D450" s="107" t="s">
        <v>1018</v>
      </c>
      <c r="E450" s="105">
        <v>3</v>
      </c>
    </row>
    <row r="451" spans="1:5" customFormat="1" ht="14.5">
      <c r="A451" s="29" t="str">
        <f t="shared" si="22"/>
        <v>TOU</v>
      </c>
      <c r="B451" s="29" t="str">
        <f t="shared" si="23"/>
        <v>405</v>
      </c>
      <c r="C451" s="106" t="s">
        <v>1019</v>
      </c>
      <c r="D451" s="107" t="s">
        <v>1020</v>
      </c>
      <c r="E451" s="105">
        <v>2</v>
      </c>
    </row>
    <row r="452" spans="1:5" customFormat="1" ht="14.5">
      <c r="A452" s="29" t="str">
        <f t="shared" si="22"/>
        <v>TOU</v>
      </c>
      <c r="B452" s="29" t="str">
        <f t="shared" si="23"/>
        <v>411</v>
      </c>
      <c r="C452" s="106" t="s">
        <v>1021</v>
      </c>
      <c r="D452" s="107" t="s">
        <v>1022</v>
      </c>
      <c r="E452" s="105">
        <v>2</v>
      </c>
    </row>
    <row r="453" spans="1:5" customFormat="1" ht="14.5">
      <c r="A453" s="29" t="str">
        <f t="shared" si="22"/>
        <v>TOU</v>
      </c>
      <c r="B453" s="29" t="str">
        <f t="shared" si="23"/>
        <v>431</v>
      </c>
      <c r="C453" s="106" t="s">
        <v>1023</v>
      </c>
      <c r="D453" s="107" t="s">
        <v>1024</v>
      </c>
      <c r="E453" s="105">
        <v>2</v>
      </c>
    </row>
    <row r="454" spans="1:5" customFormat="1" ht="14.5">
      <c r="A454" s="29" t="str">
        <f t="shared" si="22"/>
        <v>TOU</v>
      </c>
      <c r="B454" s="29" t="str">
        <f t="shared" si="23"/>
        <v>448</v>
      </c>
      <c r="C454" s="108" t="s">
        <v>1025</v>
      </c>
      <c r="D454" s="109" t="s">
        <v>1026</v>
      </c>
      <c r="E454" s="108">
        <v>5</v>
      </c>
    </row>
    <row r="455" spans="1:5" customFormat="1" ht="14.5">
      <c r="A455" s="29" t="str">
        <f t="shared" si="22"/>
        <v>TOU</v>
      </c>
      <c r="B455" s="29" t="str">
        <f t="shared" si="23"/>
        <v>449</v>
      </c>
      <c r="C455" s="108" t="s">
        <v>1027</v>
      </c>
      <c r="D455" s="109" t="s">
        <v>1028</v>
      </c>
      <c r="E455" s="108">
        <v>5</v>
      </c>
    </row>
    <row r="456" spans="1:5" customFormat="1" ht="14.5">
      <c r="A456" s="29" t="str">
        <f t="shared" si="22"/>
        <v>TOU</v>
      </c>
      <c r="B456" s="29" t="str">
        <f t="shared" si="23"/>
        <v>496</v>
      </c>
      <c r="C456" s="108" t="s">
        <v>1029</v>
      </c>
      <c r="D456" s="110" t="s">
        <v>753</v>
      </c>
      <c r="E456" s="108">
        <v>1</v>
      </c>
    </row>
    <row r="457" spans="1:5" customFormat="1" ht="14.5">
      <c r="A457" s="29" t="str">
        <f t="shared" si="22"/>
        <v>UIU</v>
      </c>
      <c r="B457" s="29" t="str">
        <f t="shared" si="23"/>
        <v>101</v>
      </c>
      <c r="C457" s="108" t="s">
        <v>1030</v>
      </c>
      <c r="D457" s="110" t="s">
        <v>1031</v>
      </c>
      <c r="E457" s="108">
        <v>3</v>
      </c>
    </row>
    <row r="458" spans="1:5" customFormat="1" ht="14.5">
      <c r="A458" s="29" t="str">
        <f t="shared" si="22"/>
        <v>UIU</v>
      </c>
      <c r="B458" s="29" t="str">
        <f t="shared" si="23"/>
        <v>211</v>
      </c>
      <c r="C458" s="108" t="s">
        <v>1032</v>
      </c>
      <c r="D458" s="110" t="s">
        <v>1033</v>
      </c>
      <c r="E458" s="108">
        <v>4</v>
      </c>
    </row>
    <row r="459" spans="1:5" customFormat="1" ht="14.5">
      <c r="A459" s="29" t="str">
        <f t="shared" si="22"/>
        <v>UIU</v>
      </c>
      <c r="B459" s="29" t="str">
        <f t="shared" si="23"/>
        <v>303</v>
      </c>
      <c r="C459" s="108" t="s">
        <v>1034</v>
      </c>
      <c r="D459" s="110" t="s">
        <v>1035</v>
      </c>
      <c r="E459" s="108">
        <v>3</v>
      </c>
    </row>
    <row r="460" spans="1:5" customFormat="1" ht="14.5">
      <c r="A460" s="29" t="str">
        <f t="shared" si="22"/>
        <v>PHM</v>
      </c>
      <c r="B460" s="29" t="str">
        <f t="shared" si="23"/>
        <v>410</v>
      </c>
      <c r="C460" s="108" t="s">
        <v>1036</v>
      </c>
      <c r="D460" s="110" t="s">
        <v>978</v>
      </c>
      <c r="E460" s="108">
        <v>2</v>
      </c>
    </row>
    <row r="461" spans="1:5" customFormat="1" ht="14.5">
      <c r="A461" s="29" t="str">
        <f t="shared" si="22"/>
        <v>PHM</v>
      </c>
      <c r="B461" s="29" t="str">
        <f t="shared" si="23"/>
        <v>413</v>
      </c>
      <c r="C461" s="108" t="s">
        <v>1037</v>
      </c>
      <c r="D461" s="110" t="s">
        <v>980</v>
      </c>
      <c r="E461" s="111">
        <v>2</v>
      </c>
    </row>
    <row r="462" spans="1:5" customFormat="1" ht="14.5">
      <c r="A462" s="29" t="str">
        <f t="shared" si="22"/>
        <v>PHM</v>
      </c>
      <c r="B462" s="29" t="str">
        <f t="shared" si="23"/>
        <v>447</v>
      </c>
      <c r="C462" s="108" t="s">
        <v>1038</v>
      </c>
      <c r="D462" s="110" t="s">
        <v>982</v>
      </c>
      <c r="E462" s="111">
        <v>4</v>
      </c>
    </row>
    <row r="463" spans="1:5" customFormat="1" ht="14.5">
      <c r="A463" s="29" t="str">
        <f t="shared" si="22"/>
        <v>PHM</v>
      </c>
      <c r="B463" s="29" t="str">
        <f t="shared" si="23"/>
        <v>448</v>
      </c>
      <c r="C463" s="106" t="s">
        <v>1039</v>
      </c>
      <c r="D463" s="112" t="s">
        <v>984</v>
      </c>
      <c r="E463" s="113">
        <v>4</v>
      </c>
    </row>
    <row r="464" spans="1:5" customFormat="1" ht="14.5">
      <c r="A464" s="29" t="str">
        <f t="shared" si="22"/>
        <v>PHM</v>
      </c>
      <c r="B464" s="29" t="str">
        <f t="shared" si="23"/>
        <v>496</v>
      </c>
      <c r="C464" s="106" t="s">
        <v>1040</v>
      </c>
      <c r="D464" s="112" t="s">
        <v>753</v>
      </c>
      <c r="E464" s="113">
        <v>1</v>
      </c>
    </row>
    <row r="465" spans="1:5" customFormat="1" ht="14.5">
      <c r="A465" s="29" t="str">
        <f t="shared" si="22"/>
        <v>REM</v>
      </c>
      <c r="B465" s="29" t="str">
        <f t="shared" si="23"/>
        <v>400</v>
      </c>
      <c r="C465" s="106" t="s">
        <v>1041</v>
      </c>
      <c r="D465" s="112" t="s">
        <v>987</v>
      </c>
      <c r="E465" s="106">
        <v>2</v>
      </c>
    </row>
    <row r="466" spans="1:5" customFormat="1" ht="14.5">
      <c r="A466" s="29" t="str">
        <f t="shared" si="22"/>
        <v>SE4</v>
      </c>
      <c r="B466" s="29" t="str">
        <f t="shared" si="23"/>
        <v>445</v>
      </c>
      <c r="C466" s="106" t="s">
        <v>1042</v>
      </c>
      <c r="D466" s="112" t="s">
        <v>989</v>
      </c>
      <c r="E466" s="106">
        <v>3</v>
      </c>
    </row>
    <row r="467" spans="1:5" customFormat="1" ht="14.5">
      <c r="A467" s="29" t="str">
        <f t="shared" si="22"/>
        <v>SOC</v>
      </c>
      <c r="B467" s="29" t="str">
        <f t="shared" si="23"/>
        <v>323</v>
      </c>
      <c r="C467" s="106" t="s">
        <v>1043</v>
      </c>
      <c r="D467" s="112" t="s">
        <v>991</v>
      </c>
      <c r="E467" s="106">
        <v>1</v>
      </c>
    </row>
    <row r="468" spans="1:5" customFormat="1" ht="14.5">
      <c r="A468" s="29" t="str">
        <f t="shared" si="22"/>
        <v>SPM</v>
      </c>
      <c r="B468" s="29" t="str">
        <f t="shared" si="23"/>
        <v>200</v>
      </c>
      <c r="C468" s="106" t="s">
        <v>1044</v>
      </c>
      <c r="D468" s="112" t="s">
        <v>993</v>
      </c>
      <c r="E468" s="113">
        <v>1</v>
      </c>
    </row>
    <row r="469" spans="1:5" customFormat="1" ht="14.5">
      <c r="A469" s="29" t="str">
        <f t="shared" si="22"/>
        <v>SPM</v>
      </c>
      <c r="B469" s="29" t="str">
        <f t="shared" si="23"/>
        <v>300</v>
      </c>
      <c r="C469" s="106" t="s">
        <v>1045</v>
      </c>
      <c r="D469" s="112" t="s">
        <v>995</v>
      </c>
      <c r="E469" s="113">
        <v>1</v>
      </c>
    </row>
    <row r="470" spans="1:5" customFormat="1" ht="14.5">
      <c r="A470" s="29" t="str">
        <f t="shared" si="22"/>
        <v>SPM</v>
      </c>
      <c r="B470" s="29" t="str">
        <f t="shared" si="23"/>
        <v>302</v>
      </c>
      <c r="C470" s="106" t="s">
        <v>1046</v>
      </c>
      <c r="D470" s="112" t="s">
        <v>997</v>
      </c>
      <c r="E470" s="113">
        <v>2</v>
      </c>
    </row>
    <row r="471" spans="1:5" customFormat="1" ht="14.5">
      <c r="A471" s="29" t="str">
        <f t="shared" si="22"/>
        <v>SPM</v>
      </c>
      <c r="B471" s="29" t="str">
        <f t="shared" si="23"/>
        <v>413</v>
      </c>
      <c r="C471" s="106" t="s">
        <v>1047</v>
      </c>
      <c r="D471" s="112" t="s">
        <v>999</v>
      </c>
      <c r="E471" s="113">
        <v>1</v>
      </c>
    </row>
    <row r="472" spans="1:5" customFormat="1" ht="14.5">
      <c r="A472" s="29" t="str">
        <f t="shared" si="22"/>
        <v>STA</v>
      </c>
      <c r="B472" s="29" t="str">
        <f t="shared" si="23"/>
        <v>423</v>
      </c>
      <c r="C472" s="106" t="s">
        <v>1048</v>
      </c>
      <c r="D472" s="112" t="s">
        <v>1001</v>
      </c>
      <c r="E472" s="113">
        <v>3</v>
      </c>
    </row>
    <row r="473" spans="1:5" customFormat="1" ht="14.5">
      <c r="A473" s="29" t="str">
        <f t="shared" si="22"/>
        <v>SUR</v>
      </c>
      <c r="B473" s="29" t="str">
        <f t="shared" si="23"/>
        <v>251</v>
      </c>
      <c r="C473" s="106" t="s">
        <v>1049</v>
      </c>
      <c r="D473" s="112" t="s">
        <v>1050</v>
      </c>
      <c r="E473" s="106">
        <v>2</v>
      </c>
    </row>
    <row r="474" spans="1:5" customFormat="1" ht="14.5">
      <c r="A474" s="29" t="str">
        <f t="shared" si="22"/>
        <v>TOU</v>
      </c>
      <c r="B474" s="29" t="str">
        <f t="shared" si="23"/>
        <v>151</v>
      </c>
      <c r="C474" s="106" t="s">
        <v>1051</v>
      </c>
      <c r="D474" s="112" t="s">
        <v>1005</v>
      </c>
      <c r="E474" s="106">
        <v>2</v>
      </c>
    </row>
    <row r="475" spans="1:5" customFormat="1" ht="14.5">
      <c r="A475" s="29" t="str">
        <f t="shared" si="22"/>
        <v>TOU</v>
      </c>
      <c r="B475" s="29" t="str">
        <f t="shared" si="23"/>
        <v>296</v>
      </c>
      <c r="C475" s="106" t="s">
        <v>1052</v>
      </c>
      <c r="D475" s="112" t="s">
        <v>753</v>
      </c>
      <c r="E475" s="106">
        <v>1</v>
      </c>
    </row>
    <row r="476" spans="1:5" customFormat="1" ht="14.5">
      <c r="A476" s="29" t="str">
        <f t="shared" si="22"/>
        <v>TOU</v>
      </c>
      <c r="B476" s="29" t="str">
        <f t="shared" si="23"/>
        <v>348</v>
      </c>
      <c r="C476" s="106" t="s">
        <v>1053</v>
      </c>
      <c r="D476" s="112" t="s">
        <v>755</v>
      </c>
      <c r="E476" s="106">
        <v>5</v>
      </c>
    </row>
    <row r="477" spans="1:5" customFormat="1" ht="14.5">
      <c r="A477" s="29" t="str">
        <f t="shared" si="22"/>
        <v>TOU</v>
      </c>
      <c r="B477" s="29" t="str">
        <f t="shared" si="23"/>
        <v>349</v>
      </c>
      <c r="C477" s="106" t="s">
        <v>1054</v>
      </c>
      <c r="D477" s="112" t="s">
        <v>666</v>
      </c>
      <c r="E477" s="106">
        <v>1</v>
      </c>
    </row>
    <row r="478" spans="1:5" customFormat="1" ht="14.5">
      <c r="A478" s="29" t="str">
        <f t="shared" si="22"/>
        <v>TOU</v>
      </c>
      <c r="B478" s="29" t="str">
        <f t="shared" si="23"/>
        <v>361</v>
      </c>
      <c r="C478" s="106" t="s">
        <v>1055</v>
      </c>
      <c r="D478" s="112" t="s">
        <v>1010</v>
      </c>
      <c r="E478" s="113">
        <v>2</v>
      </c>
    </row>
    <row r="479" spans="1:5" customFormat="1" ht="14.5">
      <c r="A479" s="29" t="str">
        <f t="shared" si="22"/>
        <v>TOU</v>
      </c>
      <c r="B479" s="29" t="str">
        <f t="shared" si="23"/>
        <v>362</v>
      </c>
      <c r="C479" s="106" t="s">
        <v>1056</v>
      </c>
      <c r="D479" s="112" t="s">
        <v>1012</v>
      </c>
      <c r="E479" s="113">
        <v>2</v>
      </c>
    </row>
    <row r="480" spans="1:5" customFormat="1" ht="14.5">
      <c r="A480" s="29" t="str">
        <f t="shared" si="22"/>
        <v>TOU</v>
      </c>
      <c r="B480" s="29" t="str">
        <f t="shared" si="23"/>
        <v>364</v>
      </c>
      <c r="C480" s="106" t="s">
        <v>1057</v>
      </c>
      <c r="D480" s="112" t="s">
        <v>1014</v>
      </c>
      <c r="E480" s="113">
        <v>3</v>
      </c>
    </row>
    <row r="481" spans="1:5" customFormat="1" ht="14.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06" t="s">
        <v>1058</v>
      </c>
      <c r="D481" s="112" t="s">
        <v>753</v>
      </c>
      <c r="E481" s="113">
        <v>1</v>
      </c>
    </row>
    <row r="482" spans="1:5" customFormat="1" ht="14.5">
      <c r="A482" s="29" t="str">
        <f t="shared" si="24"/>
        <v>TOU</v>
      </c>
      <c r="B482" s="29" t="str">
        <f t="shared" si="25"/>
        <v>399</v>
      </c>
      <c r="C482" s="106" t="s">
        <v>1059</v>
      </c>
      <c r="D482" s="112" t="s">
        <v>715</v>
      </c>
      <c r="E482" s="113">
        <v>5</v>
      </c>
    </row>
    <row r="483" spans="1:5" customFormat="1" ht="14.5">
      <c r="A483" s="29" t="str">
        <f t="shared" si="24"/>
        <v>TOU</v>
      </c>
      <c r="B483" s="29" t="str">
        <f t="shared" si="25"/>
        <v>404</v>
      </c>
      <c r="C483" s="106" t="s">
        <v>1060</v>
      </c>
      <c r="D483" s="107" t="s">
        <v>1018</v>
      </c>
      <c r="E483" s="106">
        <v>3</v>
      </c>
    </row>
    <row r="484" spans="1:5" customFormat="1" ht="14.5">
      <c r="A484" s="29" t="str">
        <f t="shared" si="24"/>
        <v>TOU</v>
      </c>
      <c r="B484" s="29" t="str">
        <f t="shared" si="25"/>
        <v>405</v>
      </c>
      <c r="C484" s="106" t="s">
        <v>1061</v>
      </c>
      <c r="D484" s="107" t="s">
        <v>1020</v>
      </c>
      <c r="E484" s="106">
        <v>2</v>
      </c>
    </row>
    <row r="485" spans="1:5" customFormat="1" ht="14.5">
      <c r="A485" s="29" t="str">
        <f t="shared" si="24"/>
        <v>TOU</v>
      </c>
      <c r="B485" s="29" t="str">
        <f t="shared" si="25"/>
        <v>411</v>
      </c>
      <c r="C485" s="106" t="s">
        <v>1062</v>
      </c>
      <c r="D485" s="107" t="s">
        <v>1022</v>
      </c>
      <c r="E485" s="106">
        <v>2</v>
      </c>
    </row>
    <row r="486" spans="1:5" customFormat="1" ht="14.5">
      <c r="A486" s="29" t="str">
        <f t="shared" si="24"/>
        <v>TOU</v>
      </c>
      <c r="B486" s="29" t="str">
        <f t="shared" si="25"/>
        <v>431</v>
      </c>
      <c r="C486" s="106" t="s">
        <v>1063</v>
      </c>
      <c r="D486" s="107" t="s">
        <v>1024</v>
      </c>
      <c r="E486" s="106">
        <v>2</v>
      </c>
    </row>
    <row r="487" spans="1:5" customFormat="1" ht="14.5">
      <c r="A487" s="29" t="str">
        <f t="shared" si="24"/>
        <v>TOU</v>
      </c>
      <c r="B487" s="29" t="str">
        <f t="shared" si="25"/>
        <v>448</v>
      </c>
      <c r="C487" s="106" t="s">
        <v>1064</v>
      </c>
      <c r="D487" s="107" t="s">
        <v>1026</v>
      </c>
      <c r="E487" s="106">
        <v>5</v>
      </c>
    </row>
    <row r="488" spans="1:5" customFormat="1" ht="14.5">
      <c r="A488" s="29" t="str">
        <f t="shared" si="24"/>
        <v>TOU</v>
      </c>
      <c r="B488" s="29" t="str">
        <f t="shared" si="25"/>
        <v>449</v>
      </c>
      <c r="C488" s="106" t="s">
        <v>1065</v>
      </c>
      <c r="D488" s="107" t="s">
        <v>1028</v>
      </c>
      <c r="E488" s="105">
        <v>5</v>
      </c>
    </row>
    <row r="489" spans="1:5" customFormat="1" ht="14.5">
      <c r="A489" s="29" t="str">
        <f t="shared" si="24"/>
        <v>TOU</v>
      </c>
      <c r="B489" s="29" t="str">
        <f t="shared" si="25"/>
        <v>496</v>
      </c>
      <c r="C489" s="106" t="s">
        <v>1066</v>
      </c>
      <c r="D489" s="107" t="s">
        <v>753</v>
      </c>
      <c r="E489" s="113">
        <v>1</v>
      </c>
    </row>
    <row r="490" spans="1:5" customFormat="1" ht="14.5">
      <c r="A490" s="29" t="str">
        <f t="shared" si="24"/>
        <v>ANA</v>
      </c>
      <c r="B490" s="29" t="str">
        <f t="shared" si="25"/>
        <v>201</v>
      </c>
      <c r="C490" s="106" t="s">
        <v>610</v>
      </c>
      <c r="D490" s="107" t="s">
        <v>611</v>
      </c>
      <c r="E490" s="105">
        <v>2</v>
      </c>
    </row>
    <row r="491" spans="1:5" customFormat="1" ht="14.5">
      <c r="A491" s="29" t="str">
        <f t="shared" si="24"/>
        <v>ANA</v>
      </c>
      <c r="B491" s="29" t="str">
        <f t="shared" si="25"/>
        <v>202</v>
      </c>
      <c r="C491" s="106" t="s">
        <v>612</v>
      </c>
      <c r="D491" s="107" t="s">
        <v>613</v>
      </c>
      <c r="E491" s="105">
        <v>2</v>
      </c>
    </row>
    <row r="492" spans="1:5" customFormat="1" ht="14.5">
      <c r="A492" s="29" t="str">
        <f t="shared" si="24"/>
        <v>ANA</v>
      </c>
      <c r="B492" s="29" t="str">
        <f t="shared" si="25"/>
        <v>203</v>
      </c>
      <c r="C492" s="106" t="s">
        <v>614</v>
      </c>
      <c r="D492" s="107" t="s">
        <v>615</v>
      </c>
      <c r="E492" s="105">
        <v>2</v>
      </c>
    </row>
    <row r="493" spans="1:5" customFormat="1" ht="14.5">
      <c r="A493" s="29" t="str">
        <f t="shared" si="24"/>
        <v>ANA</v>
      </c>
      <c r="B493" s="29" t="str">
        <f t="shared" si="25"/>
        <v>251</v>
      </c>
      <c r="C493" s="106" t="s">
        <v>1067</v>
      </c>
      <c r="D493" s="107" t="s">
        <v>1068</v>
      </c>
      <c r="E493" s="105">
        <v>4</v>
      </c>
    </row>
    <row r="494" spans="1:5" customFormat="1" ht="14.5">
      <c r="A494" s="29" t="str">
        <f t="shared" si="24"/>
        <v>ANA</v>
      </c>
      <c r="B494" s="29" t="str">
        <f t="shared" si="25"/>
        <v>252</v>
      </c>
      <c r="C494" s="106" t="s">
        <v>1069</v>
      </c>
      <c r="D494" s="107" t="s">
        <v>1070</v>
      </c>
      <c r="E494" s="105">
        <v>4</v>
      </c>
    </row>
    <row r="495" spans="1:5" customFormat="1" ht="14.5">
      <c r="A495" s="29" t="str">
        <f t="shared" si="24"/>
        <v>ANA</v>
      </c>
      <c r="B495" s="29" t="str">
        <f t="shared" si="25"/>
        <v>271</v>
      </c>
      <c r="C495" s="106" t="s">
        <v>1071</v>
      </c>
      <c r="D495" s="107" t="s">
        <v>1072</v>
      </c>
      <c r="E495" s="106">
        <v>2</v>
      </c>
    </row>
    <row r="496" spans="1:5" customFormat="1" ht="14.5">
      <c r="A496" s="29" t="str">
        <f t="shared" si="24"/>
        <v>ANA</v>
      </c>
      <c r="B496" s="29" t="str">
        <f t="shared" si="25"/>
        <v>272</v>
      </c>
      <c r="C496" s="106" t="s">
        <v>1073</v>
      </c>
      <c r="D496" s="107" t="s">
        <v>1074</v>
      </c>
      <c r="E496" s="106">
        <v>2</v>
      </c>
    </row>
    <row r="497" spans="1:5" customFormat="1" ht="14.5">
      <c r="A497" s="29" t="str">
        <f t="shared" si="24"/>
        <v>ANA</v>
      </c>
      <c r="B497" s="29" t="str">
        <f t="shared" si="25"/>
        <v>275</v>
      </c>
      <c r="C497" s="106" t="s">
        <v>1075</v>
      </c>
      <c r="D497" s="107" t="s">
        <v>1076</v>
      </c>
      <c r="E497" s="106">
        <v>2</v>
      </c>
    </row>
    <row r="498" spans="1:5" customFormat="1" ht="14.5">
      <c r="A498" s="29" t="str">
        <f t="shared" si="24"/>
        <v>ANA</v>
      </c>
      <c r="B498" s="29" t="str">
        <f t="shared" si="25"/>
        <v>301</v>
      </c>
      <c r="C498" s="106" t="s">
        <v>1077</v>
      </c>
      <c r="D498" s="107" t="s">
        <v>1078</v>
      </c>
      <c r="E498" s="106">
        <v>4</v>
      </c>
    </row>
    <row r="499" spans="1:5" customFormat="1" ht="14.5">
      <c r="A499" s="29" t="str">
        <f t="shared" si="24"/>
        <v>ANA</v>
      </c>
      <c r="B499" s="29" t="str">
        <f t="shared" si="25"/>
        <v>375</v>
      </c>
      <c r="C499" s="106" t="s">
        <v>1079</v>
      </c>
      <c r="D499" s="107" t="s">
        <v>1076</v>
      </c>
      <c r="E499" s="106">
        <v>2</v>
      </c>
    </row>
    <row r="500" spans="1:5" customFormat="1" ht="14.5">
      <c r="A500" s="29" t="str">
        <f t="shared" si="24"/>
        <v>BCH</v>
      </c>
      <c r="B500" s="29" t="str">
        <f t="shared" si="25"/>
        <v>251</v>
      </c>
      <c r="C500" s="106" t="s">
        <v>1080</v>
      </c>
      <c r="D500" s="107" t="s">
        <v>1081</v>
      </c>
      <c r="E500" s="106">
        <v>3</v>
      </c>
    </row>
    <row r="501" spans="1:5" customFormat="1" ht="14.5">
      <c r="A501" s="29" t="str">
        <f t="shared" si="24"/>
        <v>BIO</v>
      </c>
      <c r="B501" s="29" t="str">
        <f t="shared" si="25"/>
        <v>213</v>
      </c>
      <c r="C501" s="106" t="s">
        <v>616</v>
      </c>
      <c r="D501" s="107" t="s">
        <v>617</v>
      </c>
      <c r="E501" s="106">
        <v>3</v>
      </c>
    </row>
    <row r="502" spans="1:5" customFormat="1" ht="14.5">
      <c r="A502" s="29" t="str">
        <f t="shared" si="24"/>
        <v>BIO</v>
      </c>
      <c r="B502" s="29" t="str">
        <f t="shared" si="25"/>
        <v>220</v>
      </c>
      <c r="C502" s="106" t="s">
        <v>618</v>
      </c>
      <c r="D502" s="107" t="s">
        <v>619</v>
      </c>
      <c r="E502" s="106">
        <v>1</v>
      </c>
    </row>
    <row r="503" spans="1:5" customFormat="1" ht="14.5">
      <c r="A503" s="29" t="str">
        <f t="shared" si="24"/>
        <v>BIO</v>
      </c>
      <c r="B503" s="29" t="str">
        <f t="shared" si="25"/>
        <v>221</v>
      </c>
      <c r="C503" s="106" t="s">
        <v>620</v>
      </c>
      <c r="D503" s="107" t="s">
        <v>621</v>
      </c>
      <c r="E503" s="106">
        <v>2</v>
      </c>
    </row>
    <row r="504" spans="1:5" customFormat="1" ht="14.5">
      <c r="A504" s="29" t="str">
        <f t="shared" si="24"/>
        <v>BIO</v>
      </c>
      <c r="B504" s="29" t="str">
        <f t="shared" si="25"/>
        <v>252</v>
      </c>
      <c r="C504" s="106" t="s">
        <v>1082</v>
      </c>
      <c r="D504" s="107" t="s">
        <v>1083</v>
      </c>
      <c r="E504" s="106">
        <v>3</v>
      </c>
    </row>
    <row r="505" spans="1:5" customFormat="1" ht="14.5">
      <c r="A505" s="29" t="str">
        <f t="shared" si="24"/>
        <v>BPH</v>
      </c>
      <c r="B505" s="29" t="str">
        <f t="shared" si="25"/>
        <v>250</v>
      </c>
      <c r="C505" s="106" t="s">
        <v>622</v>
      </c>
      <c r="D505" s="107" t="s">
        <v>623</v>
      </c>
      <c r="E505" s="106">
        <v>4</v>
      </c>
    </row>
    <row r="506" spans="1:5" customFormat="1" ht="14.5">
      <c r="A506" s="29" t="str">
        <f t="shared" si="24"/>
        <v xml:space="preserve">CR </v>
      </c>
      <c r="B506" s="29" t="str">
        <f t="shared" si="25"/>
        <v>250</v>
      </c>
      <c r="C506" s="106" t="s">
        <v>624</v>
      </c>
      <c r="D506" s="107" t="s">
        <v>625</v>
      </c>
      <c r="E506" s="105">
        <v>3</v>
      </c>
    </row>
    <row r="507" spans="1:5" customFormat="1" ht="14.5">
      <c r="A507" s="29" t="str">
        <f t="shared" si="24"/>
        <v xml:space="preserve">CR </v>
      </c>
      <c r="B507" s="29" t="str">
        <f t="shared" si="25"/>
        <v>348</v>
      </c>
      <c r="C507" s="106" t="s">
        <v>1084</v>
      </c>
      <c r="D507" s="107" t="s">
        <v>664</v>
      </c>
      <c r="E507" s="113">
        <v>3</v>
      </c>
    </row>
    <row r="508" spans="1:5" customFormat="1" ht="14.5">
      <c r="A508" s="29" t="str">
        <f t="shared" si="24"/>
        <v xml:space="preserve">CR </v>
      </c>
      <c r="B508" s="29" t="str">
        <f t="shared" si="25"/>
        <v>424</v>
      </c>
      <c r="C508" s="106" t="s">
        <v>626</v>
      </c>
      <c r="D508" s="107" t="s">
        <v>627</v>
      </c>
      <c r="E508" s="105">
        <v>3</v>
      </c>
    </row>
    <row r="509" spans="1:5" customFormat="1" ht="14.5">
      <c r="A509" s="29" t="str">
        <f t="shared" si="24"/>
        <v xml:space="preserve">CR </v>
      </c>
      <c r="B509" s="29" t="str">
        <f t="shared" si="25"/>
        <v>448</v>
      </c>
      <c r="C509" s="106" t="s">
        <v>1085</v>
      </c>
      <c r="D509" s="107" t="s">
        <v>664</v>
      </c>
      <c r="E509" s="105">
        <v>3</v>
      </c>
    </row>
    <row r="510" spans="1:5" customFormat="1" ht="14.5">
      <c r="A510" s="29" t="str">
        <f t="shared" si="24"/>
        <v xml:space="preserve">CR </v>
      </c>
      <c r="B510" s="29" t="str">
        <f t="shared" si="25"/>
        <v>449</v>
      </c>
      <c r="C510" s="106" t="s">
        <v>1086</v>
      </c>
      <c r="D510" s="107" t="s">
        <v>715</v>
      </c>
      <c r="E510" s="113">
        <v>3</v>
      </c>
    </row>
    <row r="511" spans="1:5" customFormat="1" ht="14.5">
      <c r="A511" s="29" t="str">
        <f t="shared" si="24"/>
        <v xml:space="preserve">CS </v>
      </c>
      <c r="B511" s="29" t="str">
        <f t="shared" si="25"/>
        <v>100</v>
      </c>
      <c r="C511" s="106" t="s">
        <v>628</v>
      </c>
      <c r="D511" s="107" t="s">
        <v>629</v>
      </c>
      <c r="E511" s="105">
        <v>1</v>
      </c>
    </row>
    <row r="512" spans="1:5" customFormat="1" ht="14.5">
      <c r="A512" s="29" t="str">
        <f t="shared" si="24"/>
        <v xml:space="preserve">CS </v>
      </c>
      <c r="B512" s="29" t="str">
        <f t="shared" si="25"/>
        <v>101</v>
      </c>
      <c r="C512" s="106" t="s">
        <v>630</v>
      </c>
      <c r="D512" s="107" t="s">
        <v>631</v>
      </c>
      <c r="E512" s="105">
        <v>3</v>
      </c>
    </row>
    <row r="513" spans="1:5" customFormat="1" ht="14.5">
      <c r="A513" s="29" t="str">
        <f t="shared" si="24"/>
        <v xml:space="preserve">CS </v>
      </c>
      <c r="B513" s="29" t="str">
        <f t="shared" si="25"/>
        <v>201</v>
      </c>
      <c r="C513" s="106" t="s">
        <v>632</v>
      </c>
      <c r="D513" s="107" t="s">
        <v>633</v>
      </c>
      <c r="E513" s="105">
        <v>3</v>
      </c>
    </row>
    <row r="514" spans="1:5" customFormat="1" ht="14.5">
      <c r="A514" s="29" t="str">
        <f t="shared" si="24"/>
        <v xml:space="preserve">CS </v>
      </c>
      <c r="B514" s="29" t="str">
        <f t="shared" si="25"/>
        <v>211</v>
      </c>
      <c r="C514" s="106" t="s">
        <v>634</v>
      </c>
      <c r="D514" s="107" t="s">
        <v>635</v>
      </c>
      <c r="E514" s="105">
        <v>4</v>
      </c>
    </row>
    <row r="515" spans="1:5" customFormat="1" ht="14.5">
      <c r="A515" s="29" t="str">
        <f t="shared" si="24"/>
        <v xml:space="preserve">CS </v>
      </c>
      <c r="B515" s="29" t="str">
        <f t="shared" si="25"/>
        <v>223</v>
      </c>
      <c r="C515" s="106" t="s">
        <v>636</v>
      </c>
      <c r="D515" s="114" t="s">
        <v>637</v>
      </c>
      <c r="E515" s="105">
        <v>2</v>
      </c>
    </row>
    <row r="516" spans="1:5" customFormat="1" ht="14.5">
      <c r="A516" s="29" t="str">
        <f t="shared" si="24"/>
        <v xml:space="preserve">CS </v>
      </c>
      <c r="B516" s="29" t="str">
        <f t="shared" si="25"/>
        <v>226</v>
      </c>
      <c r="C516" s="106" t="s">
        <v>638</v>
      </c>
      <c r="D516" s="114" t="s">
        <v>639</v>
      </c>
      <c r="E516" s="105">
        <v>2</v>
      </c>
    </row>
    <row r="517" spans="1:5" customFormat="1" ht="14.5">
      <c r="A517" s="29" t="str">
        <f t="shared" si="24"/>
        <v xml:space="preserve">CS </v>
      </c>
      <c r="B517" s="29" t="str">
        <f t="shared" si="25"/>
        <v>246</v>
      </c>
      <c r="C517" s="106" t="s">
        <v>640</v>
      </c>
      <c r="D517" s="114" t="s">
        <v>641</v>
      </c>
      <c r="E517" s="105">
        <v>1</v>
      </c>
    </row>
    <row r="518" spans="1:5" customFormat="1" ht="14.5">
      <c r="A518" s="29" t="str">
        <f t="shared" si="24"/>
        <v xml:space="preserve">CS </v>
      </c>
      <c r="B518" s="29" t="str">
        <f t="shared" si="25"/>
        <v>252</v>
      </c>
      <c r="C518" s="106" t="s">
        <v>642</v>
      </c>
      <c r="D518" s="114" t="s">
        <v>643</v>
      </c>
      <c r="E518" s="105">
        <v>3</v>
      </c>
    </row>
    <row r="519" spans="1:5" customFormat="1" ht="14.5">
      <c r="A519" s="29" t="str">
        <f t="shared" si="24"/>
        <v xml:space="preserve">CS </v>
      </c>
      <c r="B519" s="29" t="str">
        <f t="shared" si="25"/>
        <v>297</v>
      </c>
      <c r="C519" s="106" t="s">
        <v>644</v>
      </c>
      <c r="D519" s="114" t="s">
        <v>645</v>
      </c>
      <c r="E519" s="105">
        <v>1</v>
      </c>
    </row>
    <row r="520" spans="1:5" customFormat="1" ht="14.5">
      <c r="A520" s="29" t="str">
        <f t="shared" si="24"/>
        <v xml:space="preserve">CS </v>
      </c>
      <c r="B520" s="29" t="str">
        <f t="shared" si="25"/>
        <v>303</v>
      </c>
      <c r="C520" s="106" t="s">
        <v>646</v>
      </c>
      <c r="D520" s="114" t="s">
        <v>647</v>
      </c>
      <c r="E520" s="105">
        <v>3</v>
      </c>
    </row>
    <row r="521" spans="1:5" customFormat="1" ht="14.5">
      <c r="A521" s="29" t="str">
        <f t="shared" si="24"/>
        <v xml:space="preserve">CS </v>
      </c>
      <c r="B521" s="29" t="str">
        <f t="shared" si="25"/>
        <v>311</v>
      </c>
      <c r="C521" s="106" t="s">
        <v>648</v>
      </c>
      <c r="D521" s="114" t="s">
        <v>649</v>
      </c>
      <c r="E521" s="105">
        <v>4</v>
      </c>
    </row>
    <row r="522" spans="1:5" customFormat="1" ht="14.5">
      <c r="A522" s="29" t="str">
        <f t="shared" si="24"/>
        <v xml:space="preserve">CS </v>
      </c>
      <c r="B522" s="29" t="str">
        <f t="shared" si="25"/>
        <v>313</v>
      </c>
      <c r="C522" s="106" t="s">
        <v>650</v>
      </c>
      <c r="D522" s="114" t="s">
        <v>651</v>
      </c>
      <c r="E522" s="105">
        <v>3</v>
      </c>
    </row>
    <row r="523" spans="1:5" customFormat="1" ht="14.5">
      <c r="A523" s="29" t="str">
        <f t="shared" si="24"/>
        <v xml:space="preserve">CS </v>
      </c>
      <c r="B523" s="29" t="str">
        <f t="shared" si="25"/>
        <v>314</v>
      </c>
      <c r="C523" s="106" t="s">
        <v>652</v>
      </c>
      <c r="D523" s="114" t="s">
        <v>653</v>
      </c>
      <c r="E523" s="105">
        <v>3</v>
      </c>
    </row>
    <row r="524" spans="1:5" customFormat="1" ht="14.5">
      <c r="A524" s="29" t="str">
        <f t="shared" si="24"/>
        <v xml:space="preserve">CS </v>
      </c>
      <c r="B524" s="29" t="str">
        <f t="shared" si="25"/>
        <v>316</v>
      </c>
      <c r="C524" s="106" t="s">
        <v>654</v>
      </c>
      <c r="D524" s="114" t="s">
        <v>655</v>
      </c>
      <c r="E524" s="105">
        <v>3</v>
      </c>
    </row>
    <row r="525" spans="1:5" customFormat="1" ht="14.5">
      <c r="A525" s="29" t="str">
        <f t="shared" si="24"/>
        <v xml:space="preserve">CS </v>
      </c>
      <c r="B525" s="29" t="str">
        <f t="shared" si="25"/>
        <v>343</v>
      </c>
      <c r="C525" s="106" t="s">
        <v>656</v>
      </c>
      <c r="D525" s="114" t="s">
        <v>657</v>
      </c>
      <c r="E525" s="105">
        <v>2</v>
      </c>
    </row>
    <row r="526" spans="1:5" customFormat="1" ht="14.5">
      <c r="A526" s="29" t="str">
        <f t="shared" si="24"/>
        <v xml:space="preserve">CS </v>
      </c>
      <c r="B526" s="29" t="str">
        <f t="shared" si="25"/>
        <v>345</v>
      </c>
      <c r="C526" s="106" t="s">
        <v>658</v>
      </c>
      <c r="D526" s="107" t="s">
        <v>659</v>
      </c>
      <c r="E526" s="105">
        <v>1</v>
      </c>
    </row>
    <row r="527" spans="1:5" customFormat="1" ht="14.5">
      <c r="A527" s="29" t="str">
        <f t="shared" si="24"/>
        <v xml:space="preserve">CS </v>
      </c>
      <c r="B527" s="29" t="str">
        <f t="shared" si="25"/>
        <v>346</v>
      </c>
      <c r="C527" s="106" t="s">
        <v>660</v>
      </c>
      <c r="D527" s="107" t="s">
        <v>661</v>
      </c>
      <c r="E527" s="105">
        <v>1</v>
      </c>
    </row>
    <row r="528" spans="1:5" customFormat="1" ht="14.5">
      <c r="A528" s="29" t="str">
        <f t="shared" si="24"/>
        <v xml:space="preserve">CS </v>
      </c>
      <c r="B528" s="29" t="str">
        <f t="shared" si="25"/>
        <v>347</v>
      </c>
      <c r="C528" s="106" t="s">
        <v>662</v>
      </c>
      <c r="D528" s="114" t="s">
        <v>645</v>
      </c>
      <c r="E528" s="106">
        <v>1</v>
      </c>
    </row>
    <row r="529" spans="1:5" customFormat="1" ht="14.5">
      <c r="A529" s="29" t="str">
        <f t="shared" si="24"/>
        <v xml:space="preserve">CS </v>
      </c>
      <c r="B529" s="29" t="str">
        <f t="shared" si="25"/>
        <v>348</v>
      </c>
      <c r="C529" s="106" t="s">
        <v>663</v>
      </c>
      <c r="D529" s="114" t="s">
        <v>664</v>
      </c>
      <c r="E529" s="106">
        <v>3</v>
      </c>
    </row>
    <row r="530" spans="1:5" customFormat="1" ht="14.5">
      <c r="A530" s="29" t="str">
        <f t="shared" si="24"/>
        <v xml:space="preserve">CS </v>
      </c>
      <c r="B530" s="29" t="str">
        <f t="shared" si="25"/>
        <v>349</v>
      </c>
      <c r="C530" s="106" t="s">
        <v>665</v>
      </c>
      <c r="D530" s="114" t="s">
        <v>666</v>
      </c>
      <c r="E530" s="106">
        <v>1</v>
      </c>
    </row>
    <row r="531" spans="1:5" customFormat="1" ht="14.5">
      <c r="A531" s="29" t="str">
        <f t="shared" si="24"/>
        <v xml:space="preserve">CS </v>
      </c>
      <c r="B531" s="29" t="str">
        <f t="shared" si="25"/>
        <v>353</v>
      </c>
      <c r="C531" s="106" t="s">
        <v>667</v>
      </c>
      <c r="D531" s="114" t="s">
        <v>668</v>
      </c>
      <c r="E531" s="106">
        <v>2</v>
      </c>
    </row>
    <row r="532" spans="1:5" customFormat="1" ht="14.5">
      <c r="A532" s="29" t="str">
        <f t="shared" si="24"/>
        <v xml:space="preserve">CS </v>
      </c>
      <c r="B532" s="29" t="str">
        <f t="shared" si="25"/>
        <v>366</v>
      </c>
      <c r="C532" s="106" t="s">
        <v>669</v>
      </c>
      <c r="D532" s="114" t="s">
        <v>670</v>
      </c>
      <c r="E532" s="105">
        <v>2</v>
      </c>
    </row>
    <row r="533" spans="1:5" customFormat="1" ht="14.5">
      <c r="A533" s="29" t="str">
        <f t="shared" si="24"/>
        <v xml:space="preserve">CS </v>
      </c>
      <c r="B533" s="29" t="str">
        <f t="shared" si="25"/>
        <v>372</v>
      </c>
      <c r="C533" s="106" t="s">
        <v>671</v>
      </c>
      <c r="D533" s="114" t="s">
        <v>672</v>
      </c>
      <c r="E533" s="105">
        <v>3</v>
      </c>
    </row>
    <row r="534" spans="1:5" customFormat="1" ht="14.5">
      <c r="A534" s="29" t="str">
        <f t="shared" si="24"/>
        <v xml:space="preserve">CS </v>
      </c>
      <c r="B534" s="29" t="str">
        <f t="shared" si="25"/>
        <v>376</v>
      </c>
      <c r="C534" s="106" t="s">
        <v>673</v>
      </c>
      <c r="D534" s="114" t="s">
        <v>674</v>
      </c>
      <c r="E534" s="113">
        <v>3</v>
      </c>
    </row>
    <row r="535" spans="1:5" customFormat="1" ht="14.5">
      <c r="A535" s="29" t="str">
        <f t="shared" si="24"/>
        <v xml:space="preserve">CS </v>
      </c>
      <c r="B535" s="29" t="str">
        <f t="shared" si="25"/>
        <v>397</v>
      </c>
      <c r="C535" s="106" t="s">
        <v>675</v>
      </c>
      <c r="D535" s="114" t="s">
        <v>645</v>
      </c>
      <c r="E535" s="105">
        <v>1</v>
      </c>
    </row>
    <row r="536" spans="1:5" customFormat="1" ht="14.5">
      <c r="A536" s="29" t="str">
        <f t="shared" si="24"/>
        <v xml:space="preserve">CS </v>
      </c>
      <c r="B536" s="29" t="str">
        <f t="shared" si="25"/>
        <v>403</v>
      </c>
      <c r="C536" s="106" t="s">
        <v>676</v>
      </c>
      <c r="D536" s="114" t="s">
        <v>677</v>
      </c>
      <c r="E536" s="105">
        <v>3</v>
      </c>
    </row>
    <row r="537" spans="1:5" customFormat="1" ht="14.5">
      <c r="A537" s="29" t="str">
        <f t="shared" si="24"/>
        <v xml:space="preserve">CS </v>
      </c>
      <c r="B537" s="29" t="str">
        <f t="shared" si="25"/>
        <v>414</v>
      </c>
      <c r="C537" s="106" t="s">
        <v>678</v>
      </c>
      <c r="D537" s="114" t="s">
        <v>679</v>
      </c>
      <c r="E537" s="105">
        <v>3</v>
      </c>
    </row>
    <row r="538" spans="1:5" customFormat="1" ht="14.5">
      <c r="A538" s="29" t="str">
        <f t="shared" si="24"/>
        <v xml:space="preserve">CS </v>
      </c>
      <c r="B538" s="29" t="str">
        <f t="shared" si="25"/>
        <v>415</v>
      </c>
      <c r="C538" s="106" t="s">
        <v>680</v>
      </c>
      <c r="D538" s="114" t="s">
        <v>681</v>
      </c>
      <c r="E538" s="113">
        <v>3</v>
      </c>
    </row>
    <row r="539" spans="1:5" customFormat="1" ht="14.5">
      <c r="A539" s="29" t="str">
        <f t="shared" si="24"/>
        <v xml:space="preserve">CS </v>
      </c>
      <c r="B539" s="29" t="str">
        <f t="shared" si="25"/>
        <v>416</v>
      </c>
      <c r="C539" s="106" t="s">
        <v>682</v>
      </c>
      <c r="D539" s="114" t="s">
        <v>683</v>
      </c>
      <c r="E539" s="106">
        <v>3</v>
      </c>
    </row>
    <row r="540" spans="1:5" customFormat="1" ht="14.5">
      <c r="A540" s="29" t="str">
        <f t="shared" si="24"/>
        <v xml:space="preserve">CS </v>
      </c>
      <c r="B540" s="29" t="str">
        <f t="shared" si="25"/>
        <v>417</v>
      </c>
      <c r="C540" s="106" t="s">
        <v>684</v>
      </c>
      <c r="D540" s="114" t="s">
        <v>685</v>
      </c>
      <c r="E540" s="106">
        <v>3</v>
      </c>
    </row>
    <row r="541" spans="1:5" customFormat="1" ht="14.5">
      <c r="A541" s="29" t="str">
        <f t="shared" si="24"/>
        <v xml:space="preserve">CS </v>
      </c>
      <c r="B541" s="29" t="str">
        <f t="shared" si="25"/>
        <v>418</v>
      </c>
      <c r="C541" s="106" t="s">
        <v>686</v>
      </c>
      <c r="D541" s="114" t="s">
        <v>687</v>
      </c>
      <c r="E541" s="106">
        <v>3</v>
      </c>
    </row>
    <row r="542" spans="1:5" customFormat="1" ht="14.5">
      <c r="A542" s="29" t="str">
        <f t="shared" si="24"/>
        <v xml:space="preserve">CS </v>
      </c>
      <c r="B542" s="29" t="str">
        <f t="shared" si="25"/>
        <v>419</v>
      </c>
      <c r="C542" s="106" t="s">
        <v>688</v>
      </c>
      <c r="D542" s="114" t="s">
        <v>689</v>
      </c>
      <c r="E542" s="113">
        <v>3</v>
      </c>
    </row>
    <row r="543" spans="1:5" customFormat="1" ht="14.5">
      <c r="A543" s="29" t="str">
        <f t="shared" si="24"/>
        <v xml:space="preserve">CS </v>
      </c>
      <c r="B543" s="29" t="str">
        <f t="shared" si="25"/>
        <v>420</v>
      </c>
      <c r="C543" s="106" t="s">
        <v>690</v>
      </c>
      <c r="D543" s="114" t="s">
        <v>691</v>
      </c>
      <c r="E543" s="113">
        <v>3</v>
      </c>
    </row>
    <row r="544" spans="1:5" customFormat="1" ht="14.5">
      <c r="A544" s="29" t="str">
        <f t="shared" si="24"/>
        <v xml:space="preserve">CS </v>
      </c>
      <c r="B544" s="29" t="str">
        <f t="shared" si="25"/>
        <v>421</v>
      </c>
      <c r="C544" s="106" t="s">
        <v>692</v>
      </c>
      <c r="D544" s="107" t="s">
        <v>693</v>
      </c>
      <c r="E544" s="105">
        <v>3</v>
      </c>
    </row>
    <row r="545" spans="1:5" customFormat="1" ht="14.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06" t="s">
        <v>694</v>
      </c>
      <c r="D545" s="107" t="s">
        <v>695</v>
      </c>
      <c r="E545" s="113">
        <v>3</v>
      </c>
    </row>
    <row r="546" spans="1:5" customFormat="1" ht="14.5">
      <c r="A546" s="29" t="str">
        <f t="shared" si="26"/>
        <v xml:space="preserve">CS </v>
      </c>
      <c r="B546" s="29" t="str">
        <f t="shared" si="27"/>
        <v>426</v>
      </c>
      <c r="C546" s="106" t="s">
        <v>696</v>
      </c>
      <c r="D546" s="107" t="s">
        <v>697</v>
      </c>
      <c r="E546" s="113">
        <v>2</v>
      </c>
    </row>
    <row r="547" spans="1:5" customFormat="1" ht="14.5">
      <c r="A547" s="29" t="str">
        <f t="shared" si="26"/>
        <v xml:space="preserve">CS </v>
      </c>
      <c r="B547" s="29" t="str">
        <f t="shared" si="27"/>
        <v>427</v>
      </c>
      <c r="C547" s="106" t="s">
        <v>698</v>
      </c>
      <c r="D547" s="107" t="s">
        <v>699</v>
      </c>
      <c r="E547" s="113">
        <v>2</v>
      </c>
    </row>
    <row r="548" spans="1:5" customFormat="1" ht="14.5">
      <c r="A548" s="29" t="str">
        <f t="shared" si="26"/>
        <v xml:space="preserve">CS </v>
      </c>
      <c r="B548" s="29" t="str">
        <f t="shared" si="27"/>
        <v>428</v>
      </c>
      <c r="C548" s="106" t="s">
        <v>700</v>
      </c>
      <c r="D548" s="107" t="s">
        <v>701</v>
      </c>
      <c r="E548" s="113">
        <v>2</v>
      </c>
    </row>
    <row r="549" spans="1:5" customFormat="1" ht="14.5">
      <c r="A549" s="29" t="str">
        <f t="shared" si="26"/>
        <v xml:space="preserve">CS </v>
      </c>
      <c r="B549" s="29" t="str">
        <f t="shared" si="27"/>
        <v>429</v>
      </c>
      <c r="C549" s="106" t="s">
        <v>702</v>
      </c>
      <c r="D549" s="107" t="s">
        <v>703</v>
      </c>
      <c r="E549" s="113">
        <v>2</v>
      </c>
    </row>
    <row r="550" spans="1:5" customFormat="1" ht="14.5">
      <c r="A550" s="29" t="str">
        <f t="shared" si="26"/>
        <v xml:space="preserve">CS </v>
      </c>
      <c r="B550" s="29" t="str">
        <f t="shared" si="27"/>
        <v>430</v>
      </c>
      <c r="C550" s="106" t="s">
        <v>704</v>
      </c>
      <c r="D550" s="107" t="s">
        <v>705</v>
      </c>
      <c r="E550" s="113">
        <v>3</v>
      </c>
    </row>
    <row r="551" spans="1:5" customFormat="1" ht="14.5">
      <c r="A551" s="29" t="str">
        <f t="shared" si="26"/>
        <v xml:space="preserve">CS </v>
      </c>
      <c r="B551" s="29" t="str">
        <f t="shared" si="27"/>
        <v>434</v>
      </c>
      <c r="C551" s="106" t="s">
        <v>706</v>
      </c>
      <c r="D551" s="107" t="s">
        <v>707</v>
      </c>
      <c r="E551" s="113">
        <v>2</v>
      </c>
    </row>
    <row r="552" spans="1:5" customFormat="1" ht="14.5">
      <c r="A552" s="29" t="str">
        <f t="shared" si="26"/>
        <v xml:space="preserve">CS </v>
      </c>
      <c r="B552" s="29" t="str">
        <f t="shared" si="27"/>
        <v>445</v>
      </c>
      <c r="C552" s="106" t="s">
        <v>708</v>
      </c>
      <c r="D552" s="107" t="s">
        <v>709</v>
      </c>
      <c r="E552" s="113">
        <v>1</v>
      </c>
    </row>
    <row r="553" spans="1:5" customFormat="1" ht="14.5">
      <c r="A553" s="29" t="str">
        <f t="shared" si="26"/>
        <v xml:space="preserve">CS </v>
      </c>
      <c r="B553" s="29" t="str">
        <f t="shared" si="27"/>
        <v>446</v>
      </c>
      <c r="C553" s="106" t="s">
        <v>710</v>
      </c>
      <c r="D553" s="107" t="s">
        <v>711</v>
      </c>
      <c r="E553" s="113">
        <v>1</v>
      </c>
    </row>
    <row r="554" spans="1:5" customFormat="1" ht="14.5">
      <c r="A554" s="29" t="str">
        <f t="shared" si="26"/>
        <v xml:space="preserve">CS </v>
      </c>
      <c r="B554" s="29" t="str">
        <f t="shared" si="27"/>
        <v>447</v>
      </c>
      <c r="C554" s="106" t="s">
        <v>712</v>
      </c>
      <c r="D554" s="107" t="s">
        <v>645</v>
      </c>
      <c r="E554" s="113">
        <v>1</v>
      </c>
    </row>
    <row r="555" spans="1:5" customFormat="1" ht="14.5">
      <c r="A555" s="29" t="str">
        <f t="shared" si="26"/>
        <v xml:space="preserve">CS </v>
      </c>
      <c r="B555" s="29" t="str">
        <f t="shared" si="27"/>
        <v>448</v>
      </c>
      <c r="C555" s="106" t="s">
        <v>713</v>
      </c>
      <c r="D555" s="107" t="s">
        <v>664</v>
      </c>
      <c r="E555" s="113">
        <v>3</v>
      </c>
    </row>
    <row r="556" spans="1:5" customFormat="1" ht="14.5">
      <c r="A556" s="29" t="str">
        <f t="shared" si="26"/>
        <v xml:space="preserve">CS </v>
      </c>
      <c r="B556" s="29" t="str">
        <f t="shared" si="27"/>
        <v>449</v>
      </c>
      <c r="C556" s="106" t="s">
        <v>714</v>
      </c>
      <c r="D556" s="107" t="s">
        <v>715</v>
      </c>
      <c r="E556" s="113">
        <v>3</v>
      </c>
    </row>
    <row r="557" spans="1:5" customFormat="1" ht="14.5">
      <c r="A557" s="29" t="str">
        <f t="shared" si="26"/>
        <v xml:space="preserve">CS </v>
      </c>
      <c r="B557" s="29" t="str">
        <f t="shared" si="27"/>
        <v>462</v>
      </c>
      <c r="C557" s="106" t="s">
        <v>716</v>
      </c>
      <c r="D557" s="107" t="s">
        <v>717</v>
      </c>
      <c r="E557" s="113">
        <v>3</v>
      </c>
    </row>
    <row r="558" spans="1:5" customFormat="1" ht="14.5">
      <c r="A558" s="29" t="str">
        <f t="shared" si="26"/>
        <v xml:space="preserve">CS </v>
      </c>
      <c r="B558" s="29" t="str">
        <f t="shared" si="27"/>
        <v>463</v>
      </c>
      <c r="C558" s="106" t="s">
        <v>718</v>
      </c>
      <c r="D558" s="107" t="s">
        <v>719</v>
      </c>
      <c r="E558" s="113">
        <v>3</v>
      </c>
    </row>
    <row r="559" spans="1:5" customFormat="1" ht="14.5">
      <c r="A559" s="29" t="str">
        <f t="shared" si="26"/>
        <v xml:space="preserve">CS </v>
      </c>
      <c r="B559" s="29" t="str">
        <f t="shared" si="27"/>
        <v>466</v>
      </c>
      <c r="C559" s="106" t="s">
        <v>720</v>
      </c>
      <c r="D559" s="107" t="s">
        <v>721</v>
      </c>
      <c r="E559" s="113">
        <v>2</v>
      </c>
    </row>
    <row r="560" spans="1:5" customFormat="1" ht="14.5">
      <c r="A560" s="29" t="str">
        <f t="shared" si="26"/>
        <v>CSN</v>
      </c>
      <c r="B560" s="29" t="str">
        <f t="shared" si="27"/>
        <v>161</v>
      </c>
      <c r="C560" s="106" t="s">
        <v>722</v>
      </c>
      <c r="D560" s="107" t="s">
        <v>723</v>
      </c>
      <c r="E560" s="113">
        <v>2</v>
      </c>
    </row>
    <row r="561" spans="1:5" customFormat="1" ht="14.5">
      <c r="A561" s="29" t="str">
        <f t="shared" si="26"/>
        <v>CHE</v>
      </c>
      <c r="B561" s="29" t="str">
        <f t="shared" si="27"/>
        <v>473</v>
      </c>
      <c r="C561" s="106" t="s">
        <v>493</v>
      </c>
      <c r="D561" s="107" t="s">
        <v>724</v>
      </c>
      <c r="E561" s="113">
        <v>1</v>
      </c>
    </row>
    <row r="562" spans="1:5" customFormat="1" ht="14.5">
      <c r="A562" s="29" t="str">
        <f t="shared" si="26"/>
        <v>DEN</v>
      </c>
      <c r="B562" s="29" t="str">
        <f t="shared" si="27"/>
        <v>600</v>
      </c>
      <c r="C562" s="106" t="s">
        <v>1087</v>
      </c>
      <c r="D562" s="107" t="s">
        <v>1088</v>
      </c>
      <c r="E562" s="106">
        <v>2</v>
      </c>
    </row>
    <row r="563" spans="1:5" customFormat="1" ht="14.5">
      <c r="A563" s="29" t="str">
        <f t="shared" si="26"/>
        <v>DTE</v>
      </c>
      <c r="B563" s="29" t="str">
        <f t="shared" si="27"/>
        <v>102</v>
      </c>
      <c r="C563" s="106" t="s">
        <v>725</v>
      </c>
      <c r="D563" s="107" t="s">
        <v>726</v>
      </c>
      <c r="E563" s="113">
        <v>1</v>
      </c>
    </row>
    <row r="564" spans="1:5" customFormat="1" ht="14.5">
      <c r="A564" s="29" t="str">
        <f t="shared" si="26"/>
        <v>DTE</v>
      </c>
      <c r="B564" s="29" t="str">
        <f t="shared" si="27"/>
        <v>152</v>
      </c>
      <c r="C564" s="106" t="s">
        <v>727</v>
      </c>
      <c r="D564" s="107" t="s">
        <v>728</v>
      </c>
      <c r="E564" s="113">
        <v>1</v>
      </c>
    </row>
    <row r="565" spans="1:5" customFormat="1" ht="14.5">
      <c r="A565" s="29" t="str">
        <f t="shared" si="26"/>
        <v>DTE</v>
      </c>
      <c r="B565" s="29" t="str">
        <f t="shared" si="27"/>
        <v>202</v>
      </c>
      <c r="C565" s="106" t="s">
        <v>729</v>
      </c>
      <c r="D565" s="107" t="s">
        <v>730</v>
      </c>
      <c r="E565" s="113">
        <v>1</v>
      </c>
    </row>
    <row r="566" spans="1:5" customFormat="1" ht="14.5">
      <c r="A566" s="29" t="str">
        <f t="shared" si="26"/>
        <v>DTE</v>
      </c>
      <c r="B566" s="29" t="str">
        <f t="shared" si="27"/>
        <v>102</v>
      </c>
      <c r="C566" s="106" t="s">
        <v>731</v>
      </c>
      <c r="D566" s="107" t="s">
        <v>726</v>
      </c>
      <c r="E566" s="113">
        <v>1</v>
      </c>
    </row>
    <row r="567" spans="1:5" customFormat="1" ht="14.5">
      <c r="A567" s="29" t="str">
        <f t="shared" si="26"/>
        <v>DTE</v>
      </c>
      <c r="B567" s="29" t="str">
        <f t="shared" si="27"/>
        <v>152</v>
      </c>
      <c r="C567" s="106" t="s">
        <v>732</v>
      </c>
      <c r="D567" s="107" t="s">
        <v>728</v>
      </c>
      <c r="E567" s="113">
        <v>1</v>
      </c>
    </row>
    <row r="568" spans="1:5" customFormat="1" ht="14.5">
      <c r="A568" s="29" t="str">
        <f t="shared" si="26"/>
        <v>DTE</v>
      </c>
      <c r="B568" s="29" t="str">
        <f t="shared" si="27"/>
        <v>202</v>
      </c>
      <c r="C568" s="106" t="s">
        <v>733</v>
      </c>
      <c r="D568" s="107" t="s">
        <v>730</v>
      </c>
      <c r="E568" s="113">
        <v>1</v>
      </c>
    </row>
    <row r="569" spans="1:5" customFormat="1" ht="14.5">
      <c r="A569" s="29" t="str">
        <f t="shared" si="26"/>
        <v>DTE</v>
      </c>
      <c r="B569" s="29" t="str">
        <f t="shared" si="27"/>
        <v>102</v>
      </c>
      <c r="C569" s="106" t="s">
        <v>734</v>
      </c>
      <c r="D569" s="107" t="s">
        <v>726</v>
      </c>
      <c r="E569" s="113">
        <v>1</v>
      </c>
    </row>
    <row r="570" spans="1:5" customFormat="1" ht="14.5">
      <c r="A570" s="29" t="str">
        <f t="shared" si="26"/>
        <v>DTE</v>
      </c>
      <c r="B570" s="29" t="str">
        <f t="shared" si="27"/>
        <v>152</v>
      </c>
      <c r="C570" s="106" t="s">
        <v>735</v>
      </c>
      <c r="D570" s="107" t="s">
        <v>728</v>
      </c>
      <c r="E570" s="113">
        <v>1</v>
      </c>
    </row>
    <row r="571" spans="1:5" customFormat="1" ht="14.5">
      <c r="A571" s="29" t="str">
        <f t="shared" si="26"/>
        <v>DTE</v>
      </c>
      <c r="B571" s="29" t="str">
        <f t="shared" si="27"/>
        <v>102</v>
      </c>
      <c r="C571" s="106" t="s">
        <v>736</v>
      </c>
      <c r="D571" s="107" t="s">
        <v>726</v>
      </c>
      <c r="E571" s="113">
        <v>1</v>
      </c>
    </row>
    <row r="572" spans="1:5" customFormat="1" ht="14.5">
      <c r="A572" s="29" t="str">
        <f t="shared" si="26"/>
        <v>DTE</v>
      </c>
      <c r="B572" s="29" t="str">
        <f t="shared" si="27"/>
        <v>152</v>
      </c>
      <c r="C572" s="106" t="s">
        <v>737</v>
      </c>
      <c r="D572" s="107" t="s">
        <v>728</v>
      </c>
      <c r="E572" s="113">
        <v>1</v>
      </c>
    </row>
    <row r="573" spans="1:5" customFormat="1" ht="14.5">
      <c r="A573" s="29" t="str">
        <f t="shared" si="26"/>
        <v>DTE</v>
      </c>
      <c r="B573" s="29" t="str">
        <f t="shared" si="27"/>
        <v>202</v>
      </c>
      <c r="C573" s="106" t="s">
        <v>738</v>
      </c>
      <c r="D573" s="107" t="s">
        <v>730</v>
      </c>
      <c r="E573" s="106">
        <v>1</v>
      </c>
    </row>
    <row r="574" spans="1:5" customFormat="1" ht="14.5">
      <c r="A574" s="29" t="str">
        <f t="shared" si="26"/>
        <v>DTE</v>
      </c>
      <c r="B574" s="29" t="str">
        <f t="shared" si="27"/>
        <v>102</v>
      </c>
      <c r="C574" s="106" t="s">
        <v>739</v>
      </c>
      <c r="D574" s="107" t="s">
        <v>726</v>
      </c>
      <c r="E574" s="106">
        <v>1</v>
      </c>
    </row>
    <row r="575" spans="1:5" customFormat="1" ht="14.5">
      <c r="A575" s="29" t="str">
        <f t="shared" si="26"/>
        <v>DTE</v>
      </c>
      <c r="B575" s="29" t="str">
        <f t="shared" si="27"/>
        <v>152</v>
      </c>
      <c r="C575" s="106" t="s">
        <v>740</v>
      </c>
      <c r="D575" s="107" t="s">
        <v>728</v>
      </c>
      <c r="E575" s="106">
        <v>1</v>
      </c>
    </row>
    <row r="576" spans="1:5" customFormat="1" ht="14.5">
      <c r="A576" s="29" t="str">
        <f t="shared" si="26"/>
        <v>DTE</v>
      </c>
      <c r="B576" s="29" t="str">
        <f t="shared" si="27"/>
        <v>202</v>
      </c>
      <c r="C576" s="106" t="s">
        <v>741</v>
      </c>
      <c r="D576" s="107" t="s">
        <v>730</v>
      </c>
      <c r="E576" s="106">
        <v>1</v>
      </c>
    </row>
    <row r="577" spans="1:5" customFormat="1" ht="14.5">
      <c r="A577" s="29" t="str">
        <f t="shared" si="26"/>
        <v>ECO</v>
      </c>
      <c r="B577" s="29" t="str">
        <f t="shared" si="27"/>
        <v>395</v>
      </c>
      <c r="C577" s="106" t="s">
        <v>1089</v>
      </c>
      <c r="D577" s="107" t="s">
        <v>1090</v>
      </c>
      <c r="E577" s="106">
        <v>1</v>
      </c>
    </row>
    <row r="578" spans="1:5" customFormat="1" ht="14.5">
      <c r="A578" s="29" t="str">
        <f t="shared" si="26"/>
        <v>ENT</v>
      </c>
      <c r="B578" s="29" t="str">
        <f t="shared" si="27"/>
        <v>600</v>
      </c>
      <c r="C578" s="106" t="s">
        <v>1091</v>
      </c>
      <c r="D578" s="107" t="s">
        <v>1092</v>
      </c>
      <c r="E578" s="106">
        <v>2</v>
      </c>
    </row>
    <row r="579" spans="1:5" customFormat="1" ht="14.5">
      <c r="A579" s="29" t="str">
        <f t="shared" si="26"/>
        <v>FIN</v>
      </c>
      <c r="B579" s="29" t="str">
        <f t="shared" si="27"/>
        <v>413</v>
      </c>
      <c r="C579" s="106" t="s">
        <v>742</v>
      </c>
      <c r="D579" s="107" t="s">
        <v>743</v>
      </c>
      <c r="E579" s="106">
        <v>3</v>
      </c>
    </row>
    <row r="580" spans="1:5" customFormat="1" ht="14.5">
      <c r="A580" s="29" t="str">
        <f t="shared" si="26"/>
        <v>FST</v>
      </c>
      <c r="B580" s="29" t="str">
        <f t="shared" si="27"/>
        <v>323</v>
      </c>
      <c r="C580" s="106" t="s">
        <v>744</v>
      </c>
      <c r="D580" s="107" t="s">
        <v>745</v>
      </c>
      <c r="E580" s="106">
        <v>3</v>
      </c>
    </row>
    <row r="581" spans="1:5" customFormat="1" ht="14.5">
      <c r="A581" s="29" t="str">
        <f t="shared" si="26"/>
        <v>FST</v>
      </c>
      <c r="B581" s="29" t="str">
        <f t="shared" si="27"/>
        <v>438</v>
      </c>
      <c r="C581" s="106" t="s">
        <v>746</v>
      </c>
      <c r="D581" s="107" t="s">
        <v>747</v>
      </c>
      <c r="E581" s="106">
        <v>3</v>
      </c>
    </row>
    <row r="582" spans="1:5" customFormat="1" ht="14.5">
      <c r="A582" s="29" t="str">
        <f t="shared" si="26"/>
        <v>HOS</v>
      </c>
      <c r="B582" s="29" t="str">
        <f t="shared" si="27"/>
        <v>151</v>
      </c>
      <c r="C582" s="106" t="s">
        <v>748</v>
      </c>
      <c r="D582" s="107" t="s">
        <v>749</v>
      </c>
      <c r="E582" s="113">
        <v>2</v>
      </c>
    </row>
    <row r="583" spans="1:5" customFormat="1" ht="14.5">
      <c r="A583" s="29" t="str">
        <f t="shared" si="26"/>
        <v>HOS</v>
      </c>
      <c r="B583" s="29" t="str">
        <f t="shared" si="27"/>
        <v>250</v>
      </c>
      <c r="C583" s="106" t="s">
        <v>750</v>
      </c>
      <c r="D583" s="107" t="s">
        <v>751</v>
      </c>
      <c r="E583" s="113">
        <v>3</v>
      </c>
    </row>
    <row r="584" spans="1:5" customFormat="1" ht="14.5">
      <c r="A584" s="29" t="str">
        <f t="shared" si="26"/>
        <v>HOS</v>
      </c>
      <c r="B584" s="29" t="str">
        <f t="shared" si="27"/>
        <v>296</v>
      </c>
      <c r="C584" s="106" t="s">
        <v>752</v>
      </c>
      <c r="D584" s="107" t="s">
        <v>753</v>
      </c>
      <c r="E584" s="113">
        <v>1</v>
      </c>
    </row>
    <row r="585" spans="1:5" customFormat="1" ht="14.5">
      <c r="A585" s="29" t="str">
        <f t="shared" si="26"/>
        <v>HOS</v>
      </c>
      <c r="B585" s="29" t="str">
        <f t="shared" si="27"/>
        <v>348</v>
      </c>
      <c r="C585" s="106" t="s">
        <v>754</v>
      </c>
      <c r="D585" s="107" t="s">
        <v>755</v>
      </c>
      <c r="E585" s="113">
        <v>5</v>
      </c>
    </row>
    <row r="586" spans="1:5" customFormat="1" ht="14.5">
      <c r="A586" s="29" t="str">
        <f t="shared" si="26"/>
        <v>HOS</v>
      </c>
      <c r="B586" s="29" t="str">
        <f t="shared" si="27"/>
        <v>349</v>
      </c>
      <c r="C586" s="106" t="s">
        <v>756</v>
      </c>
      <c r="D586" s="107" t="s">
        <v>666</v>
      </c>
      <c r="E586" s="113">
        <v>1</v>
      </c>
    </row>
    <row r="587" spans="1:5" customFormat="1" ht="14.5">
      <c r="A587" s="29" t="str">
        <f t="shared" si="26"/>
        <v>HOS</v>
      </c>
      <c r="B587" s="29" t="str">
        <f t="shared" si="27"/>
        <v>361</v>
      </c>
      <c r="C587" s="106" t="s">
        <v>757</v>
      </c>
      <c r="D587" s="107" t="s">
        <v>758</v>
      </c>
      <c r="E587" s="113">
        <v>3</v>
      </c>
    </row>
    <row r="588" spans="1:5" customFormat="1" ht="14.5">
      <c r="A588" s="29" t="str">
        <f t="shared" si="26"/>
        <v>HOS</v>
      </c>
      <c r="B588" s="29" t="str">
        <f t="shared" si="27"/>
        <v>362</v>
      </c>
      <c r="C588" s="106" t="s">
        <v>759</v>
      </c>
      <c r="D588" s="107" t="s">
        <v>760</v>
      </c>
      <c r="E588" s="113">
        <v>2</v>
      </c>
    </row>
    <row r="589" spans="1:5" customFormat="1" ht="14.5">
      <c r="A589" s="29" t="str">
        <f t="shared" si="26"/>
        <v>HOS</v>
      </c>
      <c r="B589" s="29" t="str">
        <f t="shared" si="27"/>
        <v>364</v>
      </c>
      <c r="C589" s="106" t="s">
        <v>761</v>
      </c>
      <c r="D589" s="107" t="s">
        <v>762</v>
      </c>
      <c r="E589" s="113">
        <v>2</v>
      </c>
    </row>
    <row r="590" spans="1:5" customFormat="1" ht="14.5">
      <c r="A590" s="29" t="str">
        <f t="shared" si="26"/>
        <v>HOS</v>
      </c>
      <c r="B590" s="29" t="str">
        <f t="shared" si="27"/>
        <v>371</v>
      </c>
      <c r="C590" s="106" t="s">
        <v>763</v>
      </c>
      <c r="D590" s="107" t="s">
        <v>764</v>
      </c>
      <c r="E590" s="113">
        <v>3</v>
      </c>
    </row>
    <row r="591" spans="1:5" customFormat="1" ht="14.5">
      <c r="A591" s="29" t="str">
        <f t="shared" si="26"/>
        <v>HOS</v>
      </c>
      <c r="B591" s="29" t="str">
        <f t="shared" si="27"/>
        <v>372</v>
      </c>
      <c r="C591" s="106" t="s">
        <v>765</v>
      </c>
      <c r="D591" s="107" t="s">
        <v>766</v>
      </c>
      <c r="E591" s="113">
        <v>2</v>
      </c>
    </row>
    <row r="592" spans="1:5" customFormat="1" ht="14.5">
      <c r="A592" s="29" t="str">
        <f t="shared" si="26"/>
        <v>HOS</v>
      </c>
      <c r="B592" s="29" t="str">
        <f t="shared" si="27"/>
        <v>374</v>
      </c>
      <c r="C592" s="106" t="s">
        <v>767</v>
      </c>
      <c r="D592" s="107" t="s">
        <v>768</v>
      </c>
      <c r="E592" s="113">
        <v>2</v>
      </c>
    </row>
    <row r="593" spans="1:5" customFormat="1" ht="14.5">
      <c r="A593" s="29" t="str">
        <f t="shared" si="26"/>
        <v>HOS</v>
      </c>
      <c r="B593" s="29" t="str">
        <f t="shared" si="27"/>
        <v>396</v>
      </c>
      <c r="C593" s="106" t="s">
        <v>769</v>
      </c>
      <c r="D593" s="107" t="s">
        <v>753</v>
      </c>
      <c r="E593" s="106">
        <v>1</v>
      </c>
    </row>
    <row r="594" spans="1:5" customFormat="1" ht="14.5">
      <c r="A594" s="29" t="str">
        <f t="shared" si="26"/>
        <v>HOS</v>
      </c>
      <c r="B594" s="29" t="str">
        <f t="shared" si="27"/>
        <v>399</v>
      </c>
      <c r="C594" s="106" t="s">
        <v>770</v>
      </c>
      <c r="D594" s="107" t="s">
        <v>715</v>
      </c>
      <c r="E594" s="106">
        <v>5</v>
      </c>
    </row>
    <row r="595" spans="1:5" customFormat="1" ht="14.5">
      <c r="A595" s="29" t="str">
        <f t="shared" si="26"/>
        <v>HOS</v>
      </c>
      <c r="B595" s="29" t="str">
        <f t="shared" si="27"/>
        <v>401</v>
      </c>
      <c r="C595" s="106" t="s">
        <v>771</v>
      </c>
      <c r="D595" s="107" t="s">
        <v>772</v>
      </c>
      <c r="E595" s="113">
        <v>2</v>
      </c>
    </row>
    <row r="596" spans="1:5" customFormat="1" ht="14.5">
      <c r="A596" s="29" t="str">
        <f t="shared" si="26"/>
        <v>HOS</v>
      </c>
      <c r="B596" s="29" t="str">
        <f t="shared" si="27"/>
        <v>403</v>
      </c>
      <c r="C596" s="106" t="s">
        <v>773</v>
      </c>
      <c r="D596" s="107" t="s">
        <v>774</v>
      </c>
      <c r="E596" s="113">
        <v>3</v>
      </c>
    </row>
    <row r="597" spans="1:5" customFormat="1" ht="14.5">
      <c r="A597" s="29" t="str">
        <f t="shared" si="26"/>
        <v>HOS</v>
      </c>
      <c r="B597" s="29" t="str">
        <f t="shared" si="27"/>
        <v>405</v>
      </c>
      <c r="C597" s="106" t="s">
        <v>775</v>
      </c>
      <c r="D597" s="107" t="s">
        <v>776</v>
      </c>
      <c r="E597" s="113">
        <v>3</v>
      </c>
    </row>
    <row r="598" spans="1:5" customFormat="1" ht="14.5">
      <c r="A598" s="29" t="str">
        <f t="shared" si="26"/>
        <v>HOS</v>
      </c>
      <c r="B598" s="29" t="str">
        <f t="shared" si="27"/>
        <v>408</v>
      </c>
      <c r="C598" s="106" t="s">
        <v>777</v>
      </c>
      <c r="D598" s="107" t="s">
        <v>778</v>
      </c>
      <c r="E598" s="113">
        <v>3</v>
      </c>
    </row>
    <row r="599" spans="1:5" customFormat="1" ht="14.5">
      <c r="A599" s="29" t="str">
        <f t="shared" si="26"/>
        <v>HOS</v>
      </c>
      <c r="B599" s="29" t="str">
        <f t="shared" si="27"/>
        <v>414</v>
      </c>
      <c r="C599" s="106" t="s">
        <v>779</v>
      </c>
      <c r="D599" s="107" t="s">
        <v>780</v>
      </c>
      <c r="E599" s="113">
        <v>2</v>
      </c>
    </row>
    <row r="600" spans="1:5" customFormat="1" ht="14.5">
      <c r="A600" s="29" t="str">
        <f t="shared" si="26"/>
        <v>HOS</v>
      </c>
      <c r="B600" s="29" t="str">
        <f t="shared" si="27"/>
        <v>416</v>
      </c>
      <c r="C600" s="106" t="s">
        <v>781</v>
      </c>
      <c r="D600" s="107" t="s">
        <v>782</v>
      </c>
      <c r="E600" s="113">
        <v>2</v>
      </c>
    </row>
    <row r="601" spans="1:5" customFormat="1" ht="14.5">
      <c r="A601" s="29" t="str">
        <f t="shared" si="26"/>
        <v>HOS</v>
      </c>
      <c r="B601" s="29" t="str">
        <f t="shared" si="27"/>
        <v>448</v>
      </c>
      <c r="C601" s="106" t="s">
        <v>783</v>
      </c>
      <c r="D601" s="107" t="s">
        <v>784</v>
      </c>
      <c r="E601" s="113">
        <v>5</v>
      </c>
    </row>
    <row r="602" spans="1:5" customFormat="1" ht="14.5">
      <c r="A602" s="29" t="str">
        <f t="shared" si="26"/>
        <v>HOS</v>
      </c>
      <c r="B602" s="29" t="str">
        <f t="shared" si="27"/>
        <v>449</v>
      </c>
      <c r="C602" s="106" t="s">
        <v>785</v>
      </c>
      <c r="D602" s="107" t="s">
        <v>786</v>
      </c>
      <c r="E602" s="106">
        <v>5</v>
      </c>
    </row>
    <row r="603" spans="1:5" customFormat="1" ht="14.5">
      <c r="A603" s="29" t="str">
        <f t="shared" si="26"/>
        <v>HOS</v>
      </c>
      <c r="B603" s="29" t="str">
        <f t="shared" si="27"/>
        <v>496</v>
      </c>
      <c r="C603" s="106" t="s">
        <v>787</v>
      </c>
      <c r="D603" s="107" t="s">
        <v>753</v>
      </c>
      <c r="E603" s="106">
        <v>1</v>
      </c>
    </row>
    <row r="604" spans="1:5" customFormat="1" ht="14.5">
      <c r="A604" s="29" t="str">
        <f t="shared" si="26"/>
        <v>HRM</v>
      </c>
      <c r="B604" s="29" t="str">
        <f t="shared" si="27"/>
        <v>303</v>
      </c>
      <c r="C604" s="106" t="s">
        <v>788</v>
      </c>
      <c r="D604" s="107" t="s">
        <v>789</v>
      </c>
      <c r="E604" s="106">
        <v>3</v>
      </c>
    </row>
    <row r="605" spans="1:5" customFormat="1" ht="14.5">
      <c r="A605" s="29" t="str">
        <f t="shared" si="26"/>
        <v>IMD</v>
      </c>
      <c r="B605" s="29" t="str">
        <f t="shared" si="27"/>
        <v>251</v>
      </c>
      <c r="C605" s="106" t="s">
        <v>790</v>
      </c>
      <c r="D605" s="107" t="s">
        <v>791</v>
      </c>
      <c r="E605" s="106">
        <v>2</v>
      </c>
    </row>
    <row r="606" spans="1:5" customFormat="1" ht="14.5">
      <c r="A606" s="29" t="str">
        <f t="shared" si="26"/>
        <v>IMD</v>
      </c>
      <c r="B606" s="29" t="str">
        <f t="shared" si="27"/>
        <v>252</v>
      </c>
      <c r="C606" s="106" t="s">
        <v>1093</v>
      </c>
      <c r="D606" s="107" t="s">
        <v>791</v>
      </c>
      <c r="E606" s="106">
        <v>4</v>
      </c>
    </row>
    <row r="607" spans="1:5" customFormat="1" ht="14.5">
      <c r="A607" s="29" t="str">
        <f t="shared" si="26"/>
        <v>IMD</v>
      </c>
      <c r="B607" s="29" t="str">
        <f t="shared" si="27"/>
        <v>351</v>
      </c>
      <c r="C607" s="106" t="s">
        <v>1094</v>
      </c>
      <c r="D607" s="107" t="s">
        <v>1095</v>
      </c>
      <c r="E607" s="106">
        <v>4</v>
      </c>
    </row>
    <row r="608" spans="1:5" customFormat="1" ht="14.5">
      <c r="A608" s="29" t="str">
        <f t="shared" si="26"/>
        <v>IMD</v>
      </c>
      <c r="B608" s="29" t="str">
        <f t="shared" si="27"/>
        <v>352</v>
      </c>
      <c r="C608" s="106" t="s">
        <v>1096</v>
      </c>
      <c r="D608" s="107" t="s">
        <v>1095</v>
      </c>
      <c r="E608" s="106">
        <v>4</v>
      </c>
    </row>
    <row r="609" spans="1:5" customFormat="1" ht="14.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06" t="s">
        <v>1097</v>
      </c>
      <c r="D609" s="107" t="s">
        <v>1098</v>
      </c>
      <c r="E609" s="106">
        <v>2</v>
      </c>
    </row>
    <row r="610" spans="1:5" customFormat="1" ht="14.5">
      <c r="A610" s="29" t="str">
        <f t="shared" si="28"/>
        <v>IMD</v>
      </c>
      <c r="B610" s="29" t="str">
        <f t="shared" si="29"/>
        <v>508</v>
      </c>
      <c r="C610" s="106" t="s">
        <v>1099</v>
      </c>
      <c r="D610" s="107" t="s">
        <v>1100</v>
      </c>
      <c r="E610" s="106">
        <v>4</v>
      </c>
    </row>
    <row r="611" spans="1:5" customFormat="1" ht="14.5">
      <c r="A611" s="29" t="str">
        <f t="shared" si="28"/>
        <v>IMD</v>
      </c>
      <c r="B611" s="29" t="str">
        <f t="shared" si="29"/>
        <v>509</v>
      </c>
      <c r="C611" s="106" t="s">
        <v>1101</v>
      </c>
      <c r="D611" s="107" t="s">
        <v>1102</v>
      </c>
      <c r="E611" s="106">
        <v>3</v>
      </c>
    </row>
    <row r="612" spans="1:5" customFormat="1" ht="14.5">
      <c r="A612" s="29" t="str">
        <f t="shared" si="28"/>
        <v>IMD</v>
      </c>
      <c r="B612" s="29" t="str">
        <f t="shared" si="29"/>
        <v>708</v>
      </c>
      <c r="C612" s="106" t="s">
        <v>1103</v>
      </c>
      <c r="D612" s="107" t="s">
        <v>1104</v>
      </c>
      <c r="E612" s="106">
        <v>3</v>
      </c>
    </row>
    <row r="613" spans="1:5" customFormat="1" ht="14.5">
      <c r="A613" s="29" t="str">
        <f t="shared" si="28"/>
        <v>IMD</v>
      </c>
      <c r="B613" s="29" t="str">
        <f t="shared" si="29"/>
        <v>709</v>
      </c>
      <c r="C613" s="106" t="s">
        <v>1105</v>
      </c>
      <c r="D613" s="107" t="s">
        <v>1106</v>
      </c>
      <c r="E613" s="106">
        <v>3</v>
      </c>
    </row>
    <row r="614" spans="1:5" customFormat="1" ht="14.5">
      <c r="A614" s="29" t="str">
        <f t="shared" si="28"/>
        <v>IMN</v>
      </c>
      <c r="B614" s="29" t="str">
        <f t="shared" si="29"/>
        <v>250</v>
      </c>
      <c r="C614" s="106" t="s">
        <v>792</v>
      </c>
      <c r="D614" s="107" t="s">
        <v>793</v>
      </c>
      <c r="E614" s="106">
        <v>2</v>
      </c>
    </row>
    <row r="615" spans="1:5" customFormat="1" ht="14.5">
      <c r="A615" s="29" t="str">
        <f t="shared" si="28"/>
        <v>IMN</v>
      </c>
      <c r="B615" s="29" t="str">
        <f t="shared" si="29"/>
        <v>324</v>
      </c>
      <c r="C615" s="106" t="s">
        <v>794</v>
      </c>
      <c r="D615" s="107" t="s">
        <v>795</v>
      </c>
      <c r="E615" s="106">
        <v>2</v>
      </c>
    </row>
    <row r="616" spans="1:5" customFormat="1" ht="14.5">
      <c r="A616" s="29" t="str">
        <f t="shared" si="28"/>
        <v>IMN</v>
      </c>
      <c r="B616" s="29" t="str">
        <f t="shared" si="29"/>
        <v>350</v>
      </c>
      <c r="C616" s="106" t="s">
        <v>1107</v>
      </c>
      <c r="D616" s="107" t="s">
        <v>1108</v>
      </c>
      <c r="E616" s="106">
        <v>3</v>
      </c>
    </row>
    <row r="617" spans="1:5" customFormat="1" ht="14.5">
      <c r="A617" s="29" t="str">
        <f t="shared" si="28"/>
        <v xml:space="preserve">IS </v>
      </c>
      <c r="B617" s="29" t="str">
        <f t="shared" si="29"/>
        <v>251</v>
      </c>
      <c r="C617" s="106" t="s">
        <v>796</v>
      </c>
      <c r="D617" s="107" t="s">
        <v>797</v>
      </c>
      <c r="E617" s="106">
        <v>3</v>
      </c>
    </row>
    <row r="618" spans="1:5" customFormat="1" ht="14.5">
      <c r="A618" s="29" t="str">
        <f t="shared" si="28"/>
        <v xml:space="preserve">IS </v>
      </c>
      <c r="B618" s="29" t="str">
        <f t="shared" si="29"/>
        <v>252</v>
      </c>
      <c r="C618" s="106" t="s">
        <v>798</v>
      </c>
      <c r="D618" s="107" t="s">
        <v>799</v>
      </c>
      <c r="E618" s="106">
        <v>3</v>
      </c>
    </row>
    <row r="619" spans="1:5" customFormat="1" ht="14.5">
      <c r="A619" s="29" t="str">
        <f t="shared" si="28"/>
        <v xml:space="preserve">IS </v>
      </c>
      <c r="B619" s="29" t="str">
        <f t="shared" si="29"/>
        <v>253</v>
      </c>
      <c r="C619" s="106" t="s">
        <v>800</v>
      </c>
      <c r="D619" s="107" t="s">
        <v>801</v>
      </c>
      <c r="E619" s="106">
        <v>3</v>
      </c>
    </row>
    <row r="620" spans="1:5" customFormat="1" ht="14.5">
      <c r="A620" s="29" t="str">
        <f t="shared" si="28"/>
        <v xml:space="preserve">IS </v>
      </c>
      <c r="B620" s="29" t="str">
        <f t="shared" si="29"/>
        <v>301</v>
      </c>
      <c r="C620" s="106" t="s">
        <v>802</v>
      </c>
      <c r="D620" s="107" t="s">
        <v>803</v>
      </c>
      <c r="E620" s="106">
        <v>3</v>
      </c>
    </row>
    <row r="621" spans="1:5" customFormat="1" ht="14.5">
      <c r="A621" s="29" t="str">
        <f t="shared" si="28"/>
        <v xml:space="preserve">IS </v>
      </c>
      <c r="B621" s="29" t="str">
        <f t="shared" si="29"/>
        <v>342</v>
      </c>
      <c r="C621" s="106" t="s">
        <v>804</v>
      </c>
      <c r="D621" s="107" t="s">
        <v>805</v>
      </c>
      <c r="E621" s="113">
        <v>2</v>
      </c>
    </row>
    <row r="622" spans="1:5" customFormat="1" ht="14.5">
      <c r="A622" s="29" t="str">
        <f t="shared" si="28"/>
        <v xml:space="preserve">IS </v>
      </c>
      <c r="B622" s="29" t="str">
        <f t="shared" si="29"/>
        <v>348</v>
      </c>
      <c r="C622" s="106" t="s">
        <v>806</v>
      </c>
      <c r="D622" s="107" t="s">
        <v>664</v>
      </c>
      <c r="E622" s="113">
        <v>3</v>
      </c>
    </row>
    <row r="623" spans="1:5" customFormat="1" ht="14.5">
      <c r="A623" s="29" t="str">
        <f t="shared" si="28"/>
        <v xml:space="preserve">IS </v>
      </c>
      <c r="B623" s="29" t="str">
        <f t="shared" si="29"/>
        <v>356</v>
      </c>
      <c r="C623" s="106" t="s">
        <v>1109</v>
      </c>
      <c r="D623" s="107" t="s">
        <v>1110</v>
      </c>
      <c r="E623" s="106">
        <v>3</v>
      </c>
    </row>
    <row r="624" spans="1:5" customFormat="1" ht="14.5">
      <c r="A624" s="29" t="str">
        <f t="shared" si="28"/>
        <v xml:space="preserve">IS </v>
      </c>
      <c r="B624" s="29" t="str">
        <f t="shared" si="29"/>
        <v>381</v>
      </c>
      <c r="C624" s="106" t="s">
        <v>807</v>
      </c>
      <c r="D624" s="107" t="s">
        <v>808</v>
      </c>
      <c r="E624" s="113">
        <v>3</v>
      </c>
    </row>
    <row r="625" spans="1:5" customFormat="1" ht="14.5">
      <c r="A625" s="29" t="str">
        <f t="shared" si="28"/>
        <v xml:space="preserve">IS </v>
      </c>
      <c r="B625" s="29" t="str">
        <f t="shared" si="29"/>
        <v>384</v>
      </c>
      <c r="C625" s="106" t="s">
        <v>809</v>
      </c>
      <c r="D625" s="107" t="s">
        <v>810</v>
      </c>
      <c r="E625" s="106">
        <v>3</v>
      </c>
    </row>
    <row r="626" spans="1:5" customFormat="1" ht="14.5">
      <c r="A626" s="29" t="str">
        <f t="shared" si="28"/>
        <v xml:space="preserve">IS </v>
      </c>
      <c r="B626" s="29" t="str">
        <f t="shared" si="29"/>
        <v>400</v>
      </c>
      <c r="C626" s="106" t="s">
        <v>811</v>
      </c>
      <c r="D626" s="107" t="s">
        <v>812</v>
      </c>
      <c r="E626" s="113">
        <v>2</v>
      </c>
    </row>
    <row r="627" spans="1:5" customFormat="1" ht="14.5">
      <c r="A627" s="29" t="str">
        <f t="shared" si="28"/>
        <v xml:space="preserve">IS </v>
      </c>
      <c r="B627" s="29" t="str">
        <f t="shared" si="29"/>
        <v>401</v>
      </c>
      <c r="C627" s="106" t="s">
        <v>813</v>
      </c>
      <c r="D627" s="107" t="s">
        <v>814</v>
      </c>
      <c r="E627" s="113">
        <v>3</v>
      </c>
    </row>
    <row r="628" spans="1:5" customFormat="1" ht="14.5">
      <c r="A628" s="29" t="str">
        <f t="shared" si="28"/>
        <v xml:space="preserve">IS </v>
      </c>
      <c r="B628" s="29" t="str">
        <f t="shared" si="29"/>
        <v>402</v>
      </c>
      <c r="C628" s="106" t="s">
        <v>815</v>
      </c>
      <c r="D628" s="107" t="s">
        <v>816</v>
      </c>
      <c r="E628" s="113">
        <v>3</v>
      </c>
    </row>
    <row r="629" spans="1:5" customFormat="1" ht="14.5">
      <c r="A629" s="29" t="str">
        <f t="shared" si="28"/>
        <v xml:space="preserve">IS </v>
      </c>
      <c r="B629" s="29" t="str">
        <f t="shared" si="29"/>
        <v>413</v>
      </c>
      <c r="C629" s="106" t="s">
        <v>817</v>
      </c>
      <c r="D629" s="107" t="s">
        <v>818</v>
      </c>
      <c r="E629" s="113">
        <v>3</v>
      </c>
    </row>
    <row r="630" spans="1:5" customFormat="1" ht="14.5">
      <c r="A630" s="29" t="str">
        <f t="shared" si="28"/>
        <v xml:space="preserve">IS </v>
      </c>
      <c r="B630" s="29" t="str">
        <f t="shared" si="29"/>
        <v>422</v>
      </c>
      <c r="C630" s="106" t="s">
        <v>819</v>
      </c>
      <c r="D630" s="107" t="s">
        <v>820</v>
      </c>
      <c r="E630" s="113">
        <v>2</v>
      </c>
    </row>
    <row r="631" spans="1:5" customFormat="1" ht="14.5">
      <c r="A631" s="29" t="str">
        <f t="shared" si="28"/>
        <v xml:space="preserve">IS </v>
      </c>
      <c r="B631" s="29" t="str">
        <f t="shared" si="29"/>
        <v>432</v>
      </c>
      <c r="C631" s="106" t="s">
        <v>821</v>
      </c>
      <c r="D631" s="107" t="s">
        <v>822</v>
      </c>
      <c r="E631" s="106">
        <v>3</v>
      </c>
    </row>
    <row r="632" spans="1:5" customFormat="1" ht="14.5">
      <c r="A632" s="29" t="str">
        <f t="shared" si="28"/>
        <v xml:space="preserve">IS </v>
      </c>
      <c r="B632" s="29" t="str">
        <f t="shared" si="29"/>
        <v>433</v>
      </c>
      <c r="C632" s="106" t="s">
        <v>823</v>
      </c>
      <c r="D632" s="107" t="s">
        <v>824</v>
      </c>
      <c r="E632" s="113">
        <v>2</v>
      </c>
    </row>
    <row r="633" spans="1:5" customFormat="1" ht="14.5">
      <c r="A633" s="29" t="str">
        <f t="shared" si="28"/>
        <v xml:space="preserve">IS </v>
      </c>
      <c r="B633" s="29" t="str">
        <f t="shared" si="29"/>
        <v>436</v>
      </c>
      <c r="C633" s="106" t="s">
        <v>825</v>
      </c>
      <c r="D633" s="107" t="s">
        <v>826</v>
      </c>
      <c r="E633" s="106">
        <v>2</v>
      </c>
    </row>
    <row r="634" spans="1:5" customFormat="1" ht="14.5">
      <c r="A634" s="29" t="str">
        <f t="shared" si="28"/>
        <v xml:space="preserve">IS </v>
      </c>
      <c r="B634" s="29" t="str">
        <f t="shared" si="29"/>
        <v>437</v>
      </c>
      <c r="C634" s="106" t="s">
        <v>827</v>
      </c>
      <c r="D634" s="107" t="s">
        <v>828</v>
      </c>
      <c r="E634" s="106">
        <v>2</v>
      </c>
    </row>
    <row r="635" spans="1:5" customFormat="1" ht="14.5">
      <c r="A635" s="29" t="str">
        <f t="shared" si="28"/>
        <v xml:space="preserve">IS </v>
      </c>
      <c r="B635" s="29" t="str">
        <f t="shared" si="29"/>
        <v>442</v>
      </c>
      <c r="C635" s="106" t="s">
        <v>829</v>
      </c>
      <c r="D635" s="107" t="s">
        <v>830</v>
      </c>
      <c r="E635" s="106">
        <v>2</v>
      </c>
    </row>
    <row r="636" spans="1:5" customFormat="1" ht="14.5">
      <c r="A636" s="29" t="str">
        <f t="shared" si="28"/>
        <v xml:space="preserve">IS </v>
      </c>
      <c r="B636" s="29" t="str">
        <f t="shared" si="29"/>
        <v>448</v>
      </c>
      <c r="C636" s="106" t="s">
        <v>831</v>
      </c>
      <c r="D636" s="107" t="s">
        <v>664</v>
      </c>
      <c r="E636" s="113">
        <v>3</v>
      </c>
    </row>
    <row r="637" spans="1:5" customFormat="1" ht="14.5">
      <c r="A637" s="29" t="str">
        <f t="shared" si="28"/>
        <v xml:space="preserve">IS </v>
      </c>
      <c r="B637" s="29" t="str">
        <f t="shared" si="29"/>
        <v>449</v>
      </c>
      <c r="C637" s="106" t="s">
        <v>832</v>
      </c>
      <c r="D637" s="107" t="s">
        <v>715</v>
      </c>
      <c r="E637" s="113">
        <v>3</v>
      </c>
    </row>
    <row r="638" spans="1:5" customFormat="1" ht="14.5">
      <c r="A638" s="29" t="str">
        <f t="shared" si="28"/>
        <v xml:space="preserve">IS </v>
      </c>
      <c r="B638" s="29" t="str">
        <f t="shared" si="29"/>
        <v>722</v>
      </c>
      <c r="C638" s="106" t="s">
        <v>840</v>
      </c>
      <c r="D638" s="107" t="s">
        <v>841</v>
      </c>
      <c r="E638" s="113">
        <v>2</v>
      </c>
    </row>
    <row r="639" spans="1:5" customFormat="1" ht="14.5">
      <c r="A639" s="29" t="str">
        <f t="shared" si="28"/>
        <v>LAW</v>
      </c>
      <c r="B639" s="29" t="str">
        <f t="shared" si="29"/>
        <v>392</v>
      </c>
      <c r="C639" s="106" t="s">
        <v>842</v>
      </c>
      <c r="D639" s="107" t="s">
        <v>843</v>
      </c>
      <c r="E639" s="113">
        <v>3</v>
      </c>
    </row>
    <row r="640" spans="1:5" customFormat="1" ht="14.5">
      <c r="A640" s="29" t="str">
        <f t="shared" si="28"/>
        <v>LAW</v>
      </c>
      <c r="B640" s="29" t="str">
        <f t="shared" si="29"/>
        <v>413</v>
      </c>
      <c r="C640" s="106" t="s">
        <v>844</v>
      </c>
      <c r="D640" s="107" t="s">
        <v>845</v>
      </c>
      <c r="E640" s="113">
        <v>2</v>
      </c>
    </row>
    <row r="641" spans="1:5" customFormat="1" ht="14.5">
      <c r="A641" s="29" t="str">
        <f t="shared" si="28"/>
        <v>MCC</v>
      </c>
      <c r="B641" s="29" t="str">
        <f t="shared" si="29"/>
        <v>201</v>
      </c>
      <c r="C641" s="106" t="s">
        <v>846</v>
      </c>
      <c r="D641" s="107" t="s">
        <v>847</v>
      </c>
      <c r="E641" s="113">
        <v>3</v>
      </c>
    </row>
    <row r="642" spans="1:5" customFormat="1" ht="14.5">
      <c r="A642" s="29" t="str">
        <f t="shared" si="28"/>
        <v>MCC</v>
      </c>
      <c r="B642" s="29" t="str">
        <f t="shared" si="29"/>
        <v>351</v>
      </c>
      <c r="C642" s="106" t="s">
        <v>848</v>
      </c>
      <c r="D642" s="107" t="s">
        <v>849</v>
      </c>
      <c r="E642" s="113">
        <v>3</v>
      </c>
    </row>
    <row r="643" spans="1:5" customFormat="1" ht="14.5">
      <c r="A643" s="29" t="str">
        <f t="shared" si="28"/>
        <v>MCC</v>
      </c>
      <c r="B643" s="29" t="str">
        <f t="shared" si="29"/>
        <v>401</v>
      </c>
      <c r="C643" s="106" t="s">
        <v>850</v>
      </c>
      <c r="D643" s="107" t="s">
        <v>851</v>
      </c>
      <c r="E643" s="113">
        <v>3</v>
      </c>
    </row>
    <row r="644" spans="1:5" customFormat="1" ht="14.5">
      <c r="A644" s="29" t="str">
        <f t="shared" si="28"/>
        <v>MCC</v>
      </c>
      <c r="B644" s="29" t="str">
        <f t="shared" si="29"/>
        <v>410</v>
      </c>
      <c r="C644" s="106" t="s">
        <v>852</v>
      </c>
      <c r="D644" s="107" t="s">
        <v>853</v>
      </c>
      <c r="E644" s="113">
        <v>1</v>
      </c>
    </row>
    <row r="645" spans="1:5" customFormat="1" ht="14.5">
      <c r="A645" s="29" t="str">
        <f t="shared" si="28"/>
        <v>MCC</v>
      </c>
      <c r="B645" s="29" t="str">
        <f t="shared" si="29"/>
        <v>413</v>
      </c>
      <c r="C645" s="106" t="s">
        <v>854</v>
      </c>
      <c r="D645" s="107" t="s">
        <v>855</v>
      </c>
      <c r="E645" s="113">
        <v>1</v>
      </c>
    </row>
    <row r="646" spans="1:5" customFormat="1" ht="14.5">
      <c r="A646" s="29" t="str">
        <f t="shared" si="28"/>
        <v>MCC</v>
      </c>
      <c r="B646" s="29" t="str">
        <f t="shared" si="29"/>
        <v>414</v>
      </c>
      <c r="C646" s="106" t="s">
        <v>856</v>
      </c>
      <c r="D646" s="107" t="s">
        <v>857</v>
      </c>
      <c r="E646" s="113">
        <v>1</v>
      </c>
    </row>
    <row r="647" spans="1:5" customFormat="1" ht="14.5">
      <c r="A647" s="29" t="str">
        <f t="shared" si="28"/>
        <v>MCC</v>
      </c>
      <c r="B647" s="29" t="str">
        <f t="shared" si="29"/>
        <v>418</v>
      </c>
      <c r="C647" s="106" t="s">
        <v>858</v>
      </c>
      <c r="D647" s="107" t="s">
        <v>859</v>
      </c>
      <c r="E647" s="113">
        <v>1</v>
      </c>
    </row>
    <row r="648" spans="1:5" customFormat="1" ht="14.5">
      <c r="A648" s="29" t="str">
        <f t="shared" si="28"/>
        <v>MCH</v>
      </c>
      <c r="B648" s="29" t="str">
        <f t="shared" si="29"/>
        <v>250</v>
      </c>
      <c r="C648" s="106" t="s">
        <v>860</v>
      </c>
      <c r="D648" s="107" t="s">
        <v>861</v>
      </c>
      <c r="E648" s="113">
        <v>2</v>
      </c>
    </row>
    <row r="649" spans="1:5" customFormat="1" ht="14.5">
      <c r="A649" s="29" t="str">
        <f t="shared" si="28"/>
        <v>MCH</v>
      </c>
      <c r="B649" s="29" t="str">
        <f t="shared" si="29"/>
        <v>506</v>
      </c>
      <c r="C649" s="106" t="s">
        <v>1111</v>
      </c>
      <c r="D649" s="107" t="s">
        <v>1112</v>
      </c>
      <c r="E649" s="113">
        <v>3</v>
      </c>
    </row>
    <row r="650" spans="1:5" customFormat="1" ht="14.5">
      <c r="A650" s="29" t="str">
        <f t="shared" si="28"/>
        <v>MCH</v>
      </c>
      <c r="B650" s="29" t="str">
        <f t="shared" si="29"/>
        <v>507</v>
      </c>
      <c r="C650" s="106" t="s">
        <v>1113</v>
      </c>
      <c r="D650" s="107" t="s">
        <v>1114</v>
      </c>
      <c r="E650" s="113">
        <v>4</v>
      </c>
    </row>
    <row r="651" spans="1:5" customFormat="1" ht="14.5">
      <c r="A651" s="29" t="str">
        <f t="shared" si="28"/>
        <v>MCH</v>
      </c>
      <c r="B651" s="29" t="str">
        <f t="shared" si="29"/>
        <v>508</v>
      </c>
      <c r="C651" s="106" t="s">
        <v>1115</v>
      </c>
      <c r="D651" s="107" t="s">
        <v>1116</v>
      </c>
      <c r="E651" s="106">
        <v>3</v>
      </c>
    </row>
    <row r="652" spans="1:5" customFormat="1" ht="14.5">
      <c r="A652" s="29" t="str">
        <f t="shared" si="28"/>
        <v>MCH</v>
      </c>
      <c r="B652" s="29" t="str">
        <f t="shared" si="29"/>
        <v>509</v>
      </c>
      <c r="C652" s="106" t="s">
        <v>1117</v>
      </c>
      <c r="D652" s="107" t="s">
        <v>1118</v>
      </c>
      <c r="E652" s="113">
        <v>4</v>
      </c>
    </row>
    <row r="653" spans="1:5" customFormat="1" ht="14.5">
      <c r="A653" s="29" t="str">
        <f t="shared" si="28"/>
        <v>MCH</v>
      </c>
      <c r="B653" s="29" t="str">
        <f t="shared" si="29"/>
        <v>706</v>
      </c>
      <c r="C653" s="106" t="s">
        <v>1119</v>
      </c>
      <c r="D653" s="107" t="s">
        <v>1120</v>
      </c>
      <c r="E653" s="113">
        <v>3</v>
      </c>
    </row>
    <row r="654" spans="1:5" customFormat="1" ht="14.5">
      <c r="A654" s="29" t="str">
        <f t="shared" si="28"/>
        <v>MCH</v>
      </c>
      <c r="B654" s="29" t="str">
        <f t="shared" si="29"/>
        <v>708</v>
      </c>
      <c r="C654" s="106" t="s">
        <v>1121</v>
      </c>
      <c r="D654" s="107" t="s">
        <v>1122</v>
      </c>
      <c r="E654" s="106">
        <v>3</v>
      </c>
    </row>
    <row r="655" spans="1:5" customFormat="1" ht="14.5">
      <c r="A655" s="29" t="str">
        <f t="shared" si="28"/>
        <v>MED</v>
      </c>
      <c r="B655" s="29" t="str">
        <f t="shared" si="29"/>
        <v>263</v>
      </c>
      <c r="C655" s="106" t="s">
        <v>862</v>
      </c>
      <c r="D655" s="107" t="s">
        <v>863</v>
      </c>
      <c r="E655" s="106">
        <v>1</v>
      </c>
    </row>
    <row r="656" spans="1:5" customFormat="1" ht="14.5">
      <c r="A656" s="29" t="str">
        <f t="shared" si="28"/>
        <v>MED</v>
      </c>
      <c r="B656" s="29" t="str">
        <f t="shared" si="29"/>
        <v>268</v>
      </c>
      <c r="C656" s="106" t="s">
        <v>864</v>
      </c>
      <c r="D656" s="107" t="s">
        <v>863</v>
      </c>
      <c r="E656" s="113">
        <v>2</v>
      </c>
    </row>
    <row r="657" spans="1:5" customFormat="1" ht="14.5">
      <c r="A657" s="29" t="str">
        <f t="shared" si="28"/>
        <v>MED</v>
      </c>
      <c r="B657" s="29" t="str">
        <f t="shared" si="29"/>
        <v>310</v>
      </c>
      <c r="C657" s="106" t="s">
        <v>1123</v>
      </c>
      <c r="D657" s="107" t="s">
        <v>1124</v>
      </c>
      <c r="E657" s="113">
        <v>2</v>
      </c>
    </row>
    <row r="658" spans="1:5" customFormat="1" ht="14.5">
      <c r="A658" s="29" t="str">
        <f t="shared" si="28"/>
        <v>MED</v>
      </c>
      <c r="B658" s="29" t="str">
        <f t="shared" si="29"/>
        <v>362</v>
      </c>
      <c r="C658" s="106" t="s">
        <v>865</v>
      </c>
      <c r="D658" s="107" t="s">
        <v>866</v>
      </c>
      <c r="E658" s="113">
        <v>2</v>
      </c>
    </row>
    <row r="659" spans="1:5" customFormat="1" ht="14.5">
      <c r="A659" s="29" t="str">
        <f t="shared" si="28"/>
        <v>MED</v>
      </c>
      <c r="B659" s="29" t="str">
        <f t="shared" si="29"/>
        <v>363</v>
      </c>
      <c r="C659" s="106" t="s">
        <v>1125</v>
      </c>
      <c r="D659" s="107" t="s">
        <v>1126</v>
      </c>
      <c r="E659" s="113">
        <v>1</v>
      </c>
    </row>
    <row r="660" spans="1:5" customFormat="1" ht="14.5">
      <c r="A660" s="29" t="str">
        <f t="shared" si="28"/>
        <v>MED</v>
      </c>
      <c r="B660" s="29" t="str">
        <f t="shared" si="29"/>
        <v>410</v>
      </c>
      <c r="C660" s="106" t="s">
        <v>1127</v>
      </c>
      <c r="D660" s="107" t="s">
        <v>1128</v>
      </c>
      <c r="E660" s="115">
        <v>2</v>
      </c>
    </row>
    <row r="661" spans="1:5" customFormat="1" ht="14.5">
      <c r="A661" s="29" t="str">
        <f t="shared" si="28"/>
        <v>MED</v>
      </c>
      <c r="B661" s="29" t="str">
        <f t="shared" si="29"/>
        <v>446</v>
      </c>
      <c r="C661" s="106" t="s">
        <v>1129</v>
      </c>
      <c r="D661" s="107" t="s">
        <v>1130</v>
      </c>
      <c r="E661" s="113">
        <v>1</v>
      </c>
    </row>
    <row r="662" spans="1:5" customFormat="1" ht="14.5">
      <c r="A662" s="29" t="str">
        <f t="shared" si="28"/>
        <v>MED</v>
      </c>
      <c r="B662" s="29" t="str">
        <f t="shared" si="29"/>
        <v>460</v>
      </c>
      <c r="C662" s="106" t="s">
        <v>1131</v>
      </c>
      <c r="D662" s="107" t="s">
        <v>1132</v>
      </c>
      <c r="E662" s="113">
        <v>1</v>
      </c>
    </row>
    <row r="663" spans="1:5" customFormat="1" ht="14.5">
      <c r="A663" s="29" t="str">
        <f t="shared" si="28"/>
        <v>MED</v>
      </c>
      <c r="B663" s="29" t="str">
        <f t="shared" si="29"/>
        <v>613</v>
      </c>
      <c r="C663" s="106" t="s">
        <v>1133</v>
      </c>
      <c r="D663" s="107" t="s">
        <v>1134</v>
      </c>
      <c r="E663" s="113">
        <v>2</v>
      </c>
    </row>
    <row r="664" spans="1:5" customFormat="1" ht="14.5">
      <c r="A664" s="29" t="str">
        <f t="shared" si="28"/>
        <v>MED</v>
      </c>
      <c r="B664" s="29" t="str">
        <f t="shared" si="29"/>
        <v>646</v>
      </c>
      <c r="C664" s="106" t="s">
        <v>1135</v>
      </c>
      <c r="D664" s="107" t="s">
        <v>1136</v>
      </c>
      <c r="E664" s="113">
        <v>2</v>
      </c>
    </row>
    <row r="665" spans="1:5" customFormat="1" ht="14.5">
      <c r="A665" s="29" t="str">
        <f t="shared" si="28"/>
        <v>MED</v>
      </c>
      <c r="B665" s="29" t="str">
        <f t="shared" si="29"/>
        <v>661</v>
      </c>
      <c r="C665" s="106" t="s">
        <v>1137</v>
      </c>
      <c r="D665" s="107" t="s">
        <v>1138</v>
      </c>
      <c r="E665" s="113">
        <v>2</v>
      </c>
    </row>
    <row r="666" spans="1:5" customFormat="1" ht="14.5">
      <c r="A666" s="29" t="str">
        <f t="shared" si="28"/>
        <v>MED</v>
      </c>
      <c r="B666" s="29" t="str">
        <f t="shared" si="29"/>
        <v>705</v>
      </c>
      <c r="C666" s="106" t="s">
        <v>1139</v>
      </c>
      <c r="D666" s="107" t="s">
        <v>1140</v>
      </c>
      <c r="E666" s="106">
        <v>2</v>
      </c>
    </row>
    <row r="667" spans="1:5" customFormat="1" ht="14.5">
      <c r="A667" s="29" t="str">
        <f t="shared" si="28"/>
        <v>MED</v>
      </c>
      <c r="B667" s="29" t="str">
        <f t="shared" si="29"/>
        <v>709</v>
      </c>
      <c r="C667" s="106" t="s">
        <v>1141</v>
      </c>
      <c r="D667" s="107" t="s">
        <v>1142</v>
      </c>
      <c r="E667" s="113">
        <v>1</v>
      </c>
    </row>
    <row r="668" spans="1:5" customFormat="1" ht="14.5">
      <c r="A668" s="29" t="str">
        <f t="shared" si="28"/>
        <v>MED</v>
      </c>
      <c r="B668" s="29" t="str">
        <f t="shared" si="29"/>
        <v>747</v>
      </c>
      <c r="C668" s="106" t="s">
        <v>1143</v>
      </c>
      <c r="D668" s="107" t="s">
        <v>666</v>
      </c>
      <c r="E668" s="106">
        <v>6</v>
      </c>
    </row>
    <row r="669" spans="1:5" customFormat="1" ht="14.5">
      <c r="A669" s="29" t="str">
        <f t="shared" si="28"/>
        <v>MED</v>
      </c>
      <c r="B669" s="29" t="str">
        <f t="shared" si="29"/>
        <v>749</v>
      </c>
      <c r="C669" s="106" t="s">
        <v>1144</v>
      </c>
      <c r="D669" s="107" t="s">
        <v>1145</v>
      </c>
      <c r="E669" s="106">
        <v>10</v>
      </c>
    </row>
    <row r="670" spans="1:5" customFormat="1" ht="14.5">
      <c r="A670" s="29" t="str">
        <f t="shared" si="28"/>
        <v>MGT</v>
      </c>
      <c r="B670" s="29" t="str">
        <f t="shared" si="29"/>
        <v>433</v>
      </c>
      <c r="C670" s="106" t="s">
        <v>867</v>
      </c>
      <c r="D670" s="107" t="s">
        <v>868</v>
      </c>
      <c r="E670" s="113">
        <v>2</v>
      </c>
    </row>
    <row r="671" spans="1:5" customFormat="1" ht="14.5">
      <c r="A671" s="29" t="str">
        <f t="shared" si="28"/>
        <v>MIB</v>
      </c>
      <c r="B671" s="29" t="str">
        <f t="shared" si="29"/>
        <v>251</v>
      </c>
      <c r="C671" s="106" t="s">
        <v>869</v>
      </c>
      <c r="D671" s="107" t="s">
        <v>870</v>
      </c>
      <c r="E671" s="115">
        <v>3</v>
      </c>
    </row>
    <row r="672" spans="1:5" customFormat="1" ht="14.5">
      <c r="A672" s="29" t="str">
        <f t="shared" si="28"/>
        <v>MIB</v>
      </c>
      <c r="B672" s="29" t="str">
        <f t="shared" si="29"/>
        <v>253</v>
      </c>
      <c r="C672" s="106" t="s">
        <v>871</v>
      </c>
      <c r="D672" s="107" t="s">
        <v>872</v>
      </c>
      <c r="E672" s="115">
        <v>1</v>
      </c>
    </row>
    <row r="673" spans="1:5" customFormat="1" ht="14.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06" t="s">
        <v>873</v>
      </c>
      <c r="D673" s="107" t="s">
        <v>872</v>
      </c>
      <c r="E673" s="113">
        <v>1</v>
      </c>
    </row>
    <row r="674" spans="1:5" customFormat="1" ht="14.5">
      <c r="A674" s="29" t="str">
        <f t="shared" si="30"/>
        <v>MIB</v>
      </c>
      <c r="B674" s="29" t="str">
        <f t="shared" si="31"/>
        <v>264</v>
      </c>
      <c r="C674" s="106" t="s">
        <v>1146</v>
      </c>
      <c r="D674" s="107" t="s">
        <v>1147</v>
      </c>
      <c r="E674" s="113">
        <v>3</v>
      </c>
    </row>
    <row r="675" spans="1:5" customFormat="1" ht="14.5">
      <c r="A675" s="29" t="str">
        <f t="shared" si="30"/>
        <v>MIB</v>
      </c>
      <c r="B675" s="29" t="str">
        <f t="shared" si="31"/>
        <v>280</v>
      </c>
      <c r="C675" s="106" t="s">
        <v>1148</v>
      </c>
      <c r="D675" s="107" t="s">
        <v>1149</v>
      </c>
      <c r="E675" s="106">
        <v>4</v>
      </c>
    </row>
    <row r="676" spans="1:5" customFormat="1" ht="14.5">
      <c r="A676" s="29" t="str">
        <f t="shared" si="30"/>
        <v>MKT</v>
      </c>
      <c r="B676" s="29" t="str">
        <f t="shared" si="31"/>
        <v>253</v>
      </c>
      <c r="C676" s="106" t="s">
        <v>874</v>
      </c>
      <c r="D676" s="107" t="s">
        <v>875</v>
      </c>
      <c r="E676" s="106">
        <v>3</v>
      </c>
    </row>
    <row r="677" spans="1:5" customFormat="1" ht="14.5">
      <c r="A677" s="29" t="str">
        <f t="shared" si="30"/>
        <v>MKT</v>
      </c>
      <c r="B677" s="29" t="str">
        <f t="shared" si="31"/>
        <v>424</v>
      </c>
      <c r="C677" s="106" t="s">
        <v>876</v>
      </c>
      <c r="D677" s="107" t="s">
        <v>877</v>
      </c>
      <c r="E677" s="106">
        <v>2</v>
      </c>
    </row>
    <row r="678" spans="1:5" customFormat="1" ht="14.5">
      <c r="A678" s="29" t="str">
        <f t="shared" si="30"/>
        <v xml:space="preserve">MT </v>
      </c>
      <c r="B678" s="29" t="str">
        <f t="shared" si="31"/>
        <v>400</v>
      </c>
      <c r="C678" s="106" t="s">
        <v>1150</v>
      </c>
      <c r="D678" s="107" t="s">
        <v>1151</v>
      </c>
      <c r="E678" s="106">
        <v>2</v>
      </c>
    </row>
    <row r="679" spans="1:5" customFormat="1" ht="14.5">
      <c r="A679" s="29" t="str">
        <f t="shared" si="30"/>
        <v xml:space="preserve">MT </v>
      </c>
      <c r="B679" s="29" t="str">
        <f t="shared" si="31"/>
        <v>402</v>
      </c>
      <c r="C679" s="106" t="s">
        <v>1152</v>
      </c>
      <c r="D679" s="107" t="s">
        <v>1153</v>
      </c>
      <c r="E679" s="106">
        <v>3</v>
      </c>
    </row>
    <row r="680" spans="1:5" customFormat="1" ht="14.5">
      <c r="A680" s="29" t="str">
        <f t="shared" si="30"/>
        <v xml:space="preserve">MT </v>
      </c>
      <c r="B680" s="29" t="str">
        <f t="shared" si="31"/>
        <v>406</v>
      </c>
      <c r="C680" s="106" t="s">
        <v>1154</v>
      </c>
      <c r="D680" s="107" t="s">
        <v>1155</v>
      </c>
      <c r="E680" s="106">
        <v>1</v>
      </c>
    </row>
    <row r="681" spans="1:5" customFormat="1" ht="14.5">
      <c r="A681" s="29" t="str">
        <f t="shared" si="30"/>
        <v>MTH</v>
      </c>
      <c r="B681" s="29" t="str">
        <f t="shared" si="31"/>
        <v>254</v>
      </c>
      <c r="C681" s="106" t="s">
        <v>878</v>
      </c>
      <c r="D681" s="107" t="s">
        <v>879</v>
      </c>
      <c r="E681" s="106">
        <v>3</v>
      </c>
    </row>
    <row r="682" spans="1:5" customFormat="1" ht="14.5">
      <c r="A682" s="29" t="str">
        <f t="shared" si="30"/>
        <v>NTR</v>
      </c>
      <c r="B682" s="29" t="str">
        <f t="shared" si="31"/>
        <v>151</v>
      </c>
      <c r="C682" s="106" t="s">
        <v>880</v>
      </c>
      <c r="D682" s="107" t="s">
        <v>881</v>
      </c>
      <c r="E682" s="113">
        <v>2</v>
      </c>
    </row>
    <row r="683" spans="1:5" customFormat="1" ht="14.5">
      <c r="A683" s="29" t="str">
        <f t="shared" si="30"/>
        <v>NTR</v>
      </c>
      <c r="B683" s="29" t="str">
        <f t="shared" si="31"/>
        <v>152</v>
      </c>
      <c r="C683" s="106" t="s">
        <v>1156</v>
      </c>
      <c r="D683" s="107" t="s">
        <v>1157</v>
      </c>
      <c r="E683" s="106">
        <v>1</v>
      </c>
    </row>
    <row r="684" spans="1:5" customFormat="1" ht="14.5">
      <c r="A684" s="29" t="str">
        <f t="shared" si="30"/>
        <v>NTR</v>
      </c>
      <c r="B684" s="29" t="str">
        <f t="shared" si="31"/>
        <v>413</v>
      </c>
      <c r="C684" s="106" t="s">
        <v>882</v>
      </c>
      <c r="D684" s="107" t="s">
        <v>883</v>
      </c>
      <c r="E684" s="113">
        <v>1</v>
      </c>
    </row>
    <row r="685" spans="1:5" customFormat="1" ht="14.5">
      <c r="A685" s="29" t="str">
        <f t="shared" si="30"/>
        <v>NTR</v>
      </c>
      <c r="B685" s="29" t="str">
        <f t="shared" si="31"/>
        <v>431</v>
      </c>
      <c r="C685" s="106" t="s">
        <v>884</v>
      </c>
      <c r="D685" s="107" t="s">
        <v>885</v>
      </c>
      <c r="E685" s="106">
        <v>1</v>
      </c>
    </row>
    <row r="686" spans="1:5" customFormat="1" ht="14.5">
      <c r="A686" s="29" t="str">
        <f t="shared" si="30"/>
        <v>NUR</v>
      </c>
      <c r="B686" s="29" t="str">
        <f t="shared" si="31"/>
        <v>248</v>
      </c>
      <c r="C686" s="106" t="s">
        <v>886</v>
      </c>
      <c r="D686" s="107" t="s">
        <v>887</v>
      </c>
      <c r="E686" s="106">
        <v>3</v>
      </c>
    </row>
    <row r="687" spans="1:5" customFormat="1" ht="14.5">
      <c r="A687" s="29" t="str">
        <f t="shared" si="30"/>
        <v>NUR</v>
      </c>
      <c r="B687" s="29" t="str">
        <f t="shared" si="31"/>
        <v>251</v>
      </c>
      <c r="C687" s="106" t="s">
        <v>888</v>
      </c>
      <c r="D687" s="107" t="s">
        <v>889</v>
      </c>
      <c r="E687" s="113">
        <v>4</v>
      </c>
    </row>
    <row r="688" spans="1:5" customFormat="1" ht="14.5">
      <c r="A688" s="29" t="str">
        <f t="shared" si="30"/>
        <v>NUR</v>
      </c>
      <c r="B688" s="29" t="str">
        <f t="shared" si="31"/>
        <v>296</v>
      </c>
      <c r="C688" s="106" t="s">
        <v>890</v>
      </c>
      <c r="D688" s="107" t="s">
        <v>753</v>
      </c>
      <c r="E688" s="113">
        <v>1</v>
      </c>
    </row>
    <row r="689" spans="1:5" customFormat="1" ht="14.5">
      <c r="A689" s="29" t="str">
        <f t="shared" si="30"/>
        <v>NUR</v>
      </c>
      <c r="B689" s="29" t="str">
        <f t="shared" si="31"/>
        <v>300</v>
      </c>
      <c r="C689" s="106" t="s">
        <v>891</v>
      </c>
      <c r="D689" s="107" t="s">
        <v>892</v>
      </c>
      <c r="E689" s="113">
        <v>3</v>
      </c>
    </row>
    <row r="690" spans="1:5" customFormat="1" ht="14.5">
      <c r="A690" s="29" t="str">
        <f t="shared" si="30"/>
        <v>NUR</v>
      </c>
      <c r="B690" s="29" t="str">
        <f t="shared" si="31"/>
        <v>301</v>
      </c>
      <c r="C690" s="106" t="s">
        <v>893</v>
      </c>
      <c r="D690" s="107" t="s">
        <v>892</v>
      </c>
      <c r="E690" s="113">
        <v>4</v>
      </c>
    </row>
    <row r="691" spans="1:5" customFormat="1" ht="14.5">
      <c r="A691" s="29" t="str">
        <f t="shared" si="30"/>
        <v>NUR</v>
      </c>
      <c r="B691" s="29" t="str">
        <f t="shared" si="31"/>
        <v>302</v>
      </c>
      <c r="C691" s="106" t="s">
        <v>894</v>
      </c>
      <c r="D691" s="107" t="s">
        <v>895</v>
      </c>
      <c r="E691" s="113">
        <v>2</v>
      </c>
    </row>
    <row r="692" spans="1:5" customFormat="1" ht="14.5">
      <c r="A692" s="29" t="str">
        <f t="shared" si="30"/>
        <v>NUR</v>
      </c>
      <c r="B692" s="29" t="str">
        <f t="shared" si="31"/>
        <v>303</v>
      </c>
      <c r="C692" s="106" t="s">
        <v>896</v>
      </c>
      <c r="D692" s="107" t="s">
        <v>897</v>
      </c>
      <c r="E692" s="106">
        <v>2</v>
      </c>
    </row>
    <row r="693" spans="1:5" customFormat="1" ht="14.5">
      <c r="A693" s="29" t="str">
        <f t="shared" si="30"/>
        <v>NUR</v>
      </c>
      <c r="B693" s="29" t="str">
        <f t="shared" si="31"/>
        <v>305</v>
      </c>
      <c r="C693" s="106" t="s">
        <v>898</v>
      </c>
      <c r="D693" s="107" t="s">
        <v>899</v>
      </c>
      <c r="E693" s="106">
        <v>2</v>
      </c>
    </row>
    <row r="694" spans="1:5" customFormat="1" ht="14.5">
      <c r="A694" s="29" t="str">
        <f t="shared" si="30"/>
        <v>NUR</v>
      </c>
      <c r="B694" s="29" t="str">
        <f t="shared" si="31"/>
        <v>306</v>
      </c>
      <c r="C694" s="106" t="s">
        <v>900</v>
      </c>
      <c r="D694" s="107" t="s">
        <v>901</v>
      </c>
      <c r="E694" s="113">
        <v>2</v>
      </c>
    </row>
    <row r="695" spans="1:5" customFormat="1" ht="14.5">
      <c r="A695" s="29" t="str">
        <f t="shared" si="30"/>
        <v>NUR</v>
      </c>
      <c r="B695" s="29" t="str">
        <f t="shared" si="31"/>
        <v>313</v>
      </c>
      <c r="C695" s="106" t="s">
        <v>902</v>
      </c>
      <c r="D695" s="107" t="s">
        <v>903</v>
      </c>
      <c r="E695" s="113">
        <v>2</v>
      </c>
    </row>
    <row r="696" spans="1:5" customFormat="1" ht="14.5">
      <c r="A696" s="29" t="str">
        <f t="shared" si="30"/>
        <v>NUR</v>
      </c>
      <c r="B696" s="29" t="str">
        <f t="shared" si="31"/>
        <v>323</v>
      </c>
      <c r="C696" s="106" t="s">
        <v>904</v>
      </c>
      <c r="D696" s="107" t="s">
        <v>905</v>
      </c>
      <c r="E696" s="113">
        <v>3</v>
      </c>
    </row>
    <row r="697" spans="1:5" customFormat="1" ht="14.5">
      <c r="A697" s="29" t="str">
        <f t="shared" si="30"/>
        <v>NUR</v>
      </c>
      <c r="B697" s="29" t="str">
        <f t="shared" si="31"/>
        <v>324</v>
      </c>
      <c r="C697" s="106" t="s">
        <v>906</v>
      </c>
      <c r="D697" s="107" t="s">
        <v>905</v>
      </c>
      <c r="E697" s="113">
        <v>4</v>
      </c>
    </row>
    <row r="698" spans="1:5" customFormat="1" ht="14.5">
      <c r="A698" s="29" t="str">
        <f t="shared" si="30"/>
        <v>NUR</v>
      </c>
      <c r="B698" s="29" t="str">
        <f t="shared" si="31"/>
        <v>333</v>
      </c>
      <c r="C698" s="106" t="s">
        <v>907</v>
      </c>
      <c r="D698" s="107" t="s">
        <v>908</v>
      </c>
      <c r="E698" s="106">
        <v>3</v>
      </c>
    </row>
    <row r="699" spans="1:5" customFormat="1" ht="14.5">
      <c r="A699" s="29" t="str">
        <f t="shared" si="30"/>
        <v>NUR</v>
      </c>
      <c r="B699" s="29" t="str">
        <f t="shared" si="31"/>
        <v>334</v>
      </c>
      <c r="C699" s="106" t="s">
        <v>909</v>
      </c>
      <c r="D699" s="107" t="s">
        <v>908</v>
      </c>
      <c r="E699" s="106">
        <v>4</v>
      </c>
    </row>
    <row r="700" spans="1:5" customFormat="1" ht="14.5">
      <c r="A700" s="29" t="str">
        <f t="shared" si="30"/>
        <v>NUR</v>
      </c>
      <c r="B700" s="29" t="str">
        <f t="shared" si="31"/>
        <v>343</v>
      </c>
      <c r="C700" s="106" t="s">
        <v>910</v>
      </c>
      <c r="D700" s="107" t="s">
        <v>911</v>
      </c>
      <c r="E700" s="106">
        <v>2</v>
      </c>
    </row>
    <row r="701" spans="1:5" customFormat="1" ht="14.5">
      <c r="A701" s="29" t="str">
        <f t="shared" si="30"/>
        <v>NUR</v>
      </c>
      <c r="B701" s="29" t="str">
        <f t="shared" si="31"/>
        <v>344</v>
      </c>
      <c r="C701" s="106" t="s">
        <v>912</v>
      </c>
      <c r="D701" s="107" t="s">
        <v>911</v>
      </c>
      <c r="E701" s="106">
        <v>3</v>
      </c>
    </row>
    <row r="702" spans="1:5" customFormat="1" ht="14.5">
      <c r="A702" s="29" t="str">
        <f t="shared" si="30"/>
        <v>NUR</v>
      </c>
      <c r="B702" s="29" t="str">
        <f t="shared" si="31"/>
        <v>348</v>
      </c>
      <c r="C702" s="106" t="s">
        <v>913</v>
      </c>
      <c r="D702" s="107" t="s">
        <v>914</v>
      </c>
      <c r="E702" s="106">
        <v>3</v>
      </c>
    </row>
    <row r="703" spans="1:5" customFormat="1" ht="14.5">
      <c r="A703" s="29" t="str">
        <f t="shared" si="30"/>
        <v>NUR</v>
      </c>
      <c r="B703" s="29" t="str">
        <f t="shared" si="31"/>
        <v>349</v>
      </c>
      <c r="C703" s="106" t="s">
        <v>915</v>
      </c>
      <c r="D703" s="107" t="s">
        <v>666</v>
      </c>
      <c r="E703" s="106">
        <v>1</v>
      </c>
    </row>
    <row r="704" spans="1:5" customFormat="1" ht="14.5">
      <c r="A704" s="29" t="str">
        <f t="shared" si="30"/>
        <v>NUR</v>
      </c>
      <c r="B704" s="29" t="str">
        <f t="shared" si="31"/>
        <v>396</v>
      </c>
      <c r="C704" s="106" t="s">
        <v>916</v>
      </c>
      <c r="D704" s="107" t="s">
        <v>753</v>
      </c>
      <c r="E704" s="106">
        <v>1</v>
      </c>
    </row>
    <row r="705" spans="1:5" customFormat="1" ht="14.5">
      <c r="A705" s="29" t="str">
        <f t="shared" si="30"/>
        <v>NUR</v>
      </c>
      <c r="B705" s="29" t="str">
        <f t="shared" si="31"/>
        <v>402</v>
      </c>
      <c r="C705" s="106" t="s">
        <v>917</v>
      </c>
      <c r="D705" s="107" t="s">
        <v>918</v>
      </c>
      <c r="E705" s="113">
        <v>2</v>
      </c>
    </row>
    <row r="706" spans="1:5" customFormat="1" ht="14.5">
      <c r="A706" s="29" t="str">
        <f t="shared" si="30"/>
        <v>NUR</v>
      </c>
      <c r="B706" s="29" t="str">
        <f t="shared" si="31"/>
        <v>403</v>
      </c>
      <c r="C706" s="106" t="s">
        <v>919</v>
      </c>
      <c r="D706" s="107" t="s">
        <v>920</v>
      </c>
      <c r="E706" s="106">
        <v>2</v>
      </c>
    </row>
    <row r="707" spans="1:5" customFormat="1" ht="14.5">
      <c r="A707" s="29" t="str">
        <f t="shared" si="30"/>
        <v>NUR</v>
      </c>
      <c r="B707" s="29" t="str">
        <f t="shared" si="31"/>
        <v>405</v>
      </c>
      <c r="C707" s="106" t="s">
        <v>921</v>
      </c>
      <c r="D707" s="107" t="s">
        <v>922</v>
      </c>
      <c r="E707" s="106">
        <v>2</v>
      </c>
    </row>
    <row r="708" spans="1:5" customFormat="1" ht="14.5">
      <c r="A708" s="29" t="str">
        <f t="shared" si="30"/>
        <v>NUR</v>
      </c>
      <c r="B708" s="29" t="str">
        <f t="shared" si="31"/>
        <v>406</v>
      </c>
      <c r="C708" s="106" t="s">
        <v>923</v>
      </c>
      <c r="D708" s="107" t="s">
        <v>924</v>
      </c>
      <c r="E708" s="106">
        <v>2</v>
      </c>
    </row>
    <row r="709" spans="1:5" customFormat="1" ht="14.5">
      <c r="A709" s="29" t="str">
        <f t="shared" si="30"/>
        <v>NUR</v>
      </c>
      <c r="B709" s="29" t="str">
        <f t="shared" si="31"/>
        <v>413</v>
      </c>
      <c r="C709" s="106" t="s">
        <v>925</v>
      </c>
      <c r="D709" s="107" t="s">
        <v>926</v>
      </c>
      <c r="E709" s="106">
        <v>2</v>
      </c>
    </row>
    <row r="710" spans="1:5" customFormat="1" ht="14.5">
      <c r="A710" s="29" t="str">
        <f t="shared" si="30"/>
        <v>NUR</v>
      </c>
      <c r="B710" s="29" t="str">
        <f t="shared" si="31"/>
        <v>414</v>
      </c>
      <c r="C710" s="106" t="s">
        <v>927</v>
      </c>
      <c r="D710" s="107" t="s">
        <v>928</v>
      </c>
      <c r="E710" s="106">
        <v>2</v>
      </c>
    </row>
    <row r="711" spans="1:5" customFormat="1" ht="14.5">
      <c r="A711" s="29" t="str">
        <f t="shared" si="30"/>
        <v>NUR</v>
      </c>
      <c r="B711" s="29" t="str">
        <f t="shared" si="31"/>
        <v>423</v>
      </c>
      <c r="C711" s="106" t="s">
        <v>929</v>
      </c>
      <c r="D711" s="107" t="s">
        <v>930</v>
      </c>
      <c r="E711" s="106">
        <v>2</v>
      </c>
    </row>
    <row r="712" spans="1:5" customFormat="1" ht="14.5">
      <c r="A712" s="29" t="str">
        <f t="shared" si="30"/>
        <v>NUR</v>
      </c>
      <c r="B712" s="29" t="str">
        <f t="shared" si="31"/>
        <v>433</v>
      </c>
      <c r="C712" s="106" t="s">
        <v>931</v>
      </c>
      <c r="D712" s="107" t="s">
        <v>932</v>
      </c>
      <c r="E712" s="106">
        <v>2</v>
      </c>
    </row>
    <row r="713" spans="1:5" customFormat="1" ht="14.5">
      <c r="A713" s="29" t="str">
        <f t="shared" si="30"/>
        <v>NUR</v>
      </c>
      <c r="B713" s="29" t="str">
        <f t="shared" si="31"/>
        <v>448</v>
      </c>
      <c r="C713" s="106" t="s">
        <v>933</v>
      </c>
      <c r="D713" s="107" t="s">
        <v>934</v>
      </c>
      <c r="E713" s="106">
        <v>5</v>
      </c>
    </row>
    <row r="714" spans="1:5" customFormat="1" ht="14.5">
      <c r="A714" s="29" t="str">
        <f t="shared" si="30"/>
        <v>NUR</v>
      </c>
      <c r="B714" s="29" t="str">
        <f t="shared" si="31"/>
        <v>452</v>
      </c>
      <c r="C714" s="106" t="s">
        <v>935</v>
      </c>
      <c r="D714" s="107" t="s">
        <v>930</v>
      </c>
      <c r="E714" s="106">
        <v>3</v>
      </c>
    </row>
    <row r="715" spans="1:5" customFormat="1" ht="14.5">
      <c r="A715" s="29" t="str">
        <f t="shared" si="30"/>
        <v>NUR</v>
      </c>
      <c r="B715" s="29" t="str">
        <f t="shared" si="31"/>
        <v>453</v>
      </c>
      <c r="C715" s="106" t="s">
        <v>936</v>
      </c>
      <c r="D715" s="107" t="s">
        <v>932</v>
      </c>
      <c r="E715" s="106">
        <v>3</v>
      </c>
    </row>
    <row r="716" spans="1:5" customFormat="1" ht="14.5">
      <c r="A716" s="29" t="str">
        <f t="shared" si="30"/>
        <v>NUR</v>
      </c>
      <c r="B716" s="29" t="str">
        <f t="shared" si="31"/>
        <v>455</v>
      </c>
      <c r="C716" s="106" t="s">
        <v>937</v>
      </c>
      <c r="D716" s="107" t="s">
        <v>938</v>
      </c>
      <c r="E716" s="106">
        <v>2</v>
      </c>
    </row>
    <row r="717" spans="1:5" customFormat="1" ht="14.5">
      <c r="A717" s="29" t="str">
        <f t="shared" si="30"/>
        <v>OPT</v>
      </c>
      <c r="B717" s="29" t="str">
        <f t="shared" si="31"/>
        <v>600</v>
      </c>
      <c r="C717" s="106" t="s">
        <v>1158</v>
      </c>
      <c r="D717" s="107" t="s">
        <v>1159</v>
      </c>
      <c r="E717" s="106">
        <v>2</v>
      </c>
    </row>
    <row r="718" spans="1:5" customFormat="1" ht="14.5">
      <c r="A718" s="29" t="str">
        <f t="shared" si="30"/>
        <v>PGY</v>
      </c>
      <c r="B718" s="29" t="str">
        <f t="shared" si="31"/>
        <v>251</v>
      </c>
      <c r="C718" s="106" t="s">
        <v>1160</v>
      </c>
      <c r="D718" s="107" t="s">
        <v>1161</v>
      </c>
      <c r="E718" s="106">
        <v>3</v>
      </c>
    </row>
    <row r="719" spans="1:5" customFormat="1" ht="14.5">
      <c r="A719" s="29" t="str">
        <f t="shared" si="30"/>
        <v>PGY</v>
      </c>
      <c r="B719" s="29" t="str">
        <f t="shared" si="31"/>
        <v>301</v>
      </c>
      <c r="C719" s="106" t="s">
        <v>1162</v>
      </c>
      <c r="D719" s="107" t="s">
        <v>1163</v>
      </c>
      <c r="E719" s="106">
        <v>4</v>
      </c>
    </row>
    <row r="720" spans="1:5" customFormat="1" ht="14.5">
      <c r="A720" s="29" t="str">
        <f t="shared" si="30"/>
        <v>PMY</v>
      </c>
      <c r="B720" s="29" t="str">
        <f t="shared" si="31"/>
        <v>300</v>
      </c>
      <c r="C720" s="106" t="s">
        <v>939</v>
      </c>
      <c r="D720" s="107" t="s">
        <v>940</v>
      </c>
      <c r="E720" s="106">
        <v>2</v>
      </c>
    </row>
    <row r="721" spans="1:5" customFormat="1" ht="14.5">
      <c r="A721" s="29" t="str">
        <f t="shared" si="30"/>
        <v>PMY</v>
      </c>
      <c r="B721" s="29" t="str">
        <f t="shared" si="31"/>
        <v>301</v>
      </c>
      <c r="C721" s="106" t="s">
        <v>941</v>
      </c>
      <c r="D721" s="107" t="s">
        <v>942</v>
      </c>
      <c r="E721" s="106">
        <v>3</v>
      </c>
    </row>
    <row r="722" spans="1:5" customFormat="1" ht="14.5">
      <c r="A722" s="29" t="str">
        <f t="shared" si="30"/>
        <v>PMY</v>
      </c>
      <c r="B722" s="29" t="str">
        <f t="shared" si="31"/>
        <v>302</v>
      </c>
      <c r="C722" s="106" t="s">
        <v>943</v>
      </c>
      <c r="D722" s="107" t="s">
        <v>944</v>
      </c>
      <c r="E722" s="106">
        <v>3</v>
      </c>
    </row>
    <row r="723" spans="1:5" customFormat="1" ht="14.5">
      <c r="A723" s="29" t="str">
        <f t="shared" si="30"/>
        <v>PMY</v>
      </c>
      <c r="B723" s="29" t="str">
        <f t="shared" si="31"/>
        <v>304</v>
      </c>
      <c r="C723" s="106" t="s">
        <v>945</v>
      </c>
      <c r="D723" s="107" t="s">
        <v>946</v>
      </c>
      <c r="E723" s="105">
        <v>3</v>
      </c>
    </row>
    <row r="724" spans="1:5" customFormat="1" ht="14.5">
      <c r="A724" s="29" t="str">
        <f t="shared" si="30"/>
        <v>PMY</v>
      </c>
      <c r="B724" s="29" t="str">
        <f t="shared" si="31"/>
        <v>443</v>
      </c>
      <c r="C724" s="106" t="s">
        <v>947</v>
      </c>
      <c r="D724" s="107" t="s">
        <v>948</v>
      </c>
      <c r="E724" s="105">
        <v>1</v>
      </c>
    </row>
    <row r="725" spans="1:5" customFormat="1" ht="14.5">
      <c r="A725" s="29" t="str">
        <f t="shared" si="30"/>
        <v>PTY</v>
      </c>
      <c r="B725" s="29" t="str">
        <f t="shared" si="31"/>
        <v>601</v>
      </c>
      <c r="C725" s="106" t="s">
        <v>1164</v>
      </c>
      <c r="D725" s="107" t="s">
        <v>1165</v>
      </c>
      <c r="E725" s="106">
        <v>2</v>
      </c>
    </row>
    <row r="726" spans="1:5" customFormat="1" ht="14.5">
      <c r="A726" s="29" t="str">
        <f t="shared" si="30"/>
        <v>PTH</v>
      </c>
      <c r="B726" s="29" t="str">
        <f t="shared" si="31"/>
        <v>350</v>
      </c>
      <c r="C726" s="106" t="s">
        <v>949</v>
      </c>
      <c r="D726" s="107" t="s">
        <v>950</v>
      </c>
      <c r="E726" s="106">
        <v>3</v>
      </c>
    </row>
    <row r="727" spans="1:5" customFormat="1" ht="14.5">
      <c r="A727" s="29" t="str">
        <f t="shared" si="30"/>
        <v>PTH</v>
      </c>
      <c r="B727" s="29" t="str">
        <f t="shared" si="31"/>
        <v>351</v>
      </c>
      <c r="C727" s="106" t="s">
        <v>1166</v>
      </c>
      <c r="D727" s="114" t="s">
        <v>1167</v>
      </c>
      <c r="E727" s="106">
        <v>3</v>
      </c>
    </row>
    <row r="728" spans="1:5" customFormat="1" ht="14.5">
      <c r="A728" s="29" t="str">
        <f t="shared" si="30"/>
        <v>PTH</v>
      </c>
      <c r="B728" s="29" t="str">
        <f t="shared" si="31"/>
        <v>603</v>
      </c>
      <c r="C728" s="106" t="s">
        <v>1168</v>
      </c>
      <c r="D728" s="107" t="s">
        <v>1169</v>
      </c>
      <c r="E728" s="106">
        <v>2</v>
      </c>
    </row>
    <row r="729" spans="1:5" customFormat="1" ht="14.5">
      <c r="A729" s="29" t="str">
        <f t="shared" si="30"/>
        <v>PTH</v>
      </c>
      <c r="B729" s="29" t="str">
        <f t="shared" si="31"/>
        <v>604</v>
      </c>
      <c r="C729" s="106" t="s">
        <v>1170</v>
      </c>
      <c r="D729" s="107" t="s">
        <v>1171</v>
      </c>
      <c r="E729" s="106">
        <v>3</v>
      </c>
    </row>
    <row r="730" spans="1:5" customFormat="1" ht="14.5">
      <c r="A730" s="29" t="str">
        <f t="shared" si="30"/>
        <v>PTH</v>
      </c>
      <c r="B730" s="29" t="str">
        <f t="shared" si="31"/>
        <v>605</v>
      </c>
      <c r="C730" s="106" t="s">
        <v>1172</v>
      </c>
      <c r="D730" s="114" t="s">
        <v>1173</v>
      </c>
      <c r="E730" s="106">
        <v>4</v>
      </c>
    </row>
    <row r="731" spans="1:5" customFormat="1" ht="14.5">
      <c r="A731" s="29" t="str">
        <f t="shared" si="30"/>
        <v>PTH</v>
      </c>
      <c r="B731" s="29" t="str">
        <f t="shared" si="31"/>
        <v>606</v>
      </c>
      <c r="C731" s="106" t="s">
        <v>1174</v>
      </c>
      <c r="D731" s="114" t="s">
        <v>1175</v>
      </c>
      <c r="E731" s="106">
        <v>2</v>
      </c>
    </row>
    <row r="732" spans="1:5" customFormat="1" ht="14.5">
      <c r="A732" s="29" t="str">
        <f t="shared" si="30"/>
        <v>PTH</v>
      </c>
      <c r="B732" s="29" t="str">
        <f t="shared" si="31"/>
        <v>615</v>
      </c>
      <c r="C732" s="106" t="s">
        <v>1176</v>
      </c>
      <c r="D732" s="114" t="s">
        <v>1177</v>
      </c>
      <c r="E732" s="106">
        <v>1</v>
      </c>
    </row>
    <row r="733" spans="1:5" customFormat="1" ht="14.5">
      <c r="A733" s="29" t="str">
        <f t="shared" si="30"/>
        <v>PTH</v>
      </c>
      <c r="B733" s="29" t="str">
        <f t="shared" si="31"/>
        <v>655</v>
      </c>
      <c r="C733" s="106" t="s">
        <v>1178</v>
      </c>
      <c r="D733" s="114" t="s">
        <v>1179</v>
      </c>
      <c r="E733" s="106">
        <v>3</v>
      </c>
    </row>
    <row r="734" spans="1:5" customFormat="1" ht="14.5">
      <c r="A734" s="29" t="str">
        <f t="shared" si="30"/>
        <v>PHC</v>
      </c>
      <c r="B734" s="29" t="str">
        <f t="shared" si="31"/>
        <v>351</v>
      </c>
      <c r="C734" s="106" t="s">
        <v>951</v>
      </c>
      <c r="D734" s="114" t="s">
        <v>952</v>
      </c>
      <c r="E734" s="106">
        <v>3</v>
      </c>
    </row>
    <row r="735" spans="1:5" customFormat="1" ht="14.5">
      <c r="A735" s="29" t="str">
        <f t="shared" si="30"/>
        <v>PHC</v>
      </c>
      <c r="B735" s="29" t="str">
        <f t="shared" si="31"/>
        <v>401</v>
      </c>
      <c r="C735" s="106" t="s">
        <v>953</v>
      </c>
      <c r="D735" s="114" t="s">
        <v>954</v>
      </c>
      <c r="E735" s="106">
        <v>3</v>
      </c>
    </row>
    <row r="736" spans="1:5" customFormat="1" ht="14.5">
      <c r="A736" s="29" t="str">
        <f t="shared" si="30"/>
        <v>PHC</v>
      </c>
      <c r="B736" s="29" t="str">
        <f t="shared" si="31"/>
        <v>402</v>
      </c>
      <c r="C736" s="106" t="s">
        <v>955</v>
      </c>
      <c r="D736" s="114" t="s">
        <v>956</v>
      </c>
      <c r="E736" s="106">
        <v>2</v>
      </c>
    </row>
    <row r="737" spans="1:5" customFormat="1" ht="14.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06" t="s">
        <v>957</v>
      </c>
      <c r="D737" s="114" t="s">
        <v>958</v>
      </c>
      <c r="E737" s="106">
        <v>3</v>
      </c>
    </row>
    <row r="738" spans="1:5" customFormat="1" ht="14.5">
      <c r="A738" s="29" t="str">
        <f t="shared" si="32"/>
        <v>PHC</v>
      </c>
      <c r="B738" s="29" t="str">
        <f t="shared" si="33"/>
        <v>414</v>
      </c>
      <c r="C738" s="106" t="s">
        <v>959</v>
      </c>
      <c r="D738" s="107" t="s">
        <v>960</v>
      </c>
      <c r="E738" s="106">
        <v>1</v>
      </c>
    </row>
    <row r="739" spans="1:5" customFormat="1" ht="14.5">
      <c r="A739" s="29" t="str">
        <f t="shared" si="32"/>
        <v>PHC</v>
      </c>
      <c r="B739" s="29" t="str">
        <f t="shared" si="33"/>
        <v>422</v>
      </c>
      <c r="C739" s="106" t="s">
        <v>961</v>
      </c>
      <c r="D739" s="107" t="s">
        <v>962</v>
      </c>
      <c r="E739" s="106">
        <v>1</v>
      </c>
    </row>
    <row r="740" spans="1:5" customFormat="1" ht="14.5">
      <c r="A740" s="29" t="str">
        <f t="shared" si="32"/>
        <v>PHC</v>
      </c>
      <c r="B740" s="29" t="str">
        <f t="shared" si="33"/>
        <v>424</v>
      </c>
      <c r="C740" s="106" t="s">
        <v>963</v>
      </c>
      <c r="D740" s="107" t="s">
        <v>964</v>
      </c>
      <c r="E740" s="106">
        <v>1</v>
      </c>
    </row>
    <row r="741" spans="1:5" customFormat="1" ht="14.5">
      <c r="A741" s="29" t="str">
        <f t="shared" si="32"/>
        <v>PHC</v>
      </c>
      <c r="B741" s="29" t="str">
        <f t="shared" si="33"/>
        <v>434</v>
      </c>
      <c r="C741" s="106" t="s">
        <v>965</v>
      </c>
      <c r="D741" s="107" t="s">
        <v>966</v>
      </c>
      <c r="E741" s="106">
        <v>1</v>
      </c>
    </row>
    <row r="742" spans="1:5" customFormat="1" ht="14.5">
      <c r="A742" s="29" t="str">
        <f t="shared" si="32"/>
        <v>PHC</v>
      </c>
      <c r="B742" s="29" t="str">
        <f t="shared" si="33"/>
        <v>451</v>
      </c>
      <c r="C742" s="106" t="s">
        <v>967</v>
      </c>
      <c r="D742" s="107" t="s">
        <v>968</v>
      </c>
      <c r="E742" s="106">
        <v>3</v>
      </c>
    </row>
    <row r="743" spans="1:5" customFormat="1" ht="14.5">
      <c r="A743" s="29" t="str">
        <f t="shared" si="32"/>
        <v>PHI</v>
      </c>
      <c r="B743" s="29" t="str">
        <f t="shared" si="33"/>
        <v>461</v>
      </c>
      <c r="C743" s="106" t="s">
        <v>1180</v>
      </c>
      <c r="D743" s="107" t="s">
        <v>1181</v>
      </c>
      <c r="E743" s="106">
        <v>2</v>
      </c>
    </row>
    <row r="744" spans="1:5" customFormat="1" ht="14.5">
      <c r="A744" s="29" t="str">
        <f t="shared" si="32"/>
        <v>PHM</v>
      </c>
      <c r="B744" s="29" t="str">
        <f t="shared" si="33"/>
        <v>296</v>
      </c>
      <c r="C744" s="106" t="s">
        <v>969</v>
      </c>
      <c r="D744" s="107" t="s">
        <v>753</v>
      </c>
      <c r="E744" s="106">
        <v>1</v>
      </c>
    </row>
    <row r="745" spans="1:5" customFormat="1" ht="14.5">
      <c r="A745" s="29" t="str">
        <f t="shared" si="32"/>
        <v>PHM</v>
      </c>
      <c r="B745" s="29" t="str">
        <f t="shared" si="33"/>
        <v>396</v>
      </c>
      <c r="C745" s="106" t="s">
        <v>970</v>
      </c>
      <c r="D745" s="107" t="s">
        <v>753</v>
      </c>
      <c r="E745" s="106">
        <v>1</v>
      </c>
    </row>
    <row r="746" spans="1:5" customFormat="1" ht="14.5">
      <c r="A746" s="29" t="str">
        <f t="shared" si="32"/>
        <v>PHM</v>
      </c>
      <c r="B746" s="29" t="str">
        <f t="shared" si="33"/>
        <v>402</v>
      </c>
      <c r="C746" s="106" t="s">
        <v>971</v>
      </c>
      <c r="D746" s="107" t="s">
        <v>972</v>
      </c>
      <c r="E746" s="106">
        <v>3</v>
      </c>
    </row>
    <row r="747" spans="1:5" customFormat="1" ht="14.5">
      <c r="A747" s="29" t="str">
        <f t="shared" si="32"/>
        <v>PHM</v>
      </c>
      <c r="B747" s="29" t="str">
        <f t="shared" si="33"/>
        <v>404</v>
      </c>
      <c r="C747" s="106" t="s">
        <v>973</v>
      </c>
      <c r="D747" s="107" t="s">
        <v>974</v>
      </c>
      <c r="E747" s="106">
        <v>3</v>
      </c>
    </row>
    <row r="748" spans="1:5" customFormat="1" ht="14.5">
      <c r="A748" s="29" t="str">
        <f t="shared" si="32"/>
        <v>PHM</v>
      </c>
      <c r="B748" s="29" t="str">
        <f t="shared" si="33"/>
        <v>407</v>
      </c>
      <c r="C748" s="106" t="s">
        <v>975</v>
      </c>
      <c r="D748" s="107" t="s">
        <v>976</v>
      </c>
      <c r="E748" s="106">
        <v>3</v>
      </c>
    </row>
    <row r="749" spans="1:5" customFormat="1" ht="14.5">
      <c r="A749" s="29" t="str">
        <f t="shared" si="32"/>
        <v>PHM</v>
      </c>
      <c r="B749" s="29" t="str">
        <f t="shared" si="33"/>
        <v>410</v>
      </c>
      <c r="C749" s="106" t="s">
        <v>977</v>
      </c>
      <c r="D749" s="107" t="s">
        <v>978</v>
      </c>
      <c r="E749" s="106">
        <v>2</v>
      </c>
    </row>
    <row r="750" spans="1:5" customFormat="1" ht="14.5">
      <c r="A750" s="29" t="str">
        <f t="shared" si="32"/>
        <v>PHM</v>
      </c>
      <c r="B750" s="29" t="str">
        <f t="shared" si="33"/>
        <v>413</v>
      </c>
      <c r="C750" s="106" t="s">
        <v>979</v>
      </c>
      <c r="D750" s="107" t="s">
        <v>980</v>
      </c>
      <c r="E750" s="106">
        <v>2</v>
      </c>
    </row>
    <row r="751" spans="1:5" customFormat="1" ht="14.5">
      <c r="A751" s="29" t="str">
        <f t="shared" si="32"/>
        <v>PHM</v>
      </c>
      <c r="B751" s="29" t="str">
        <f t="shared" si="33"/>
        <v>446</v>
      </c>
      <c r="C751" s="106" t="s">
        <v>1182</v>
      </c>
      <c r="D751" s="107" t="s">
        <v>666</v>
      </c>
      <c r="E751" s="106">
        <v>3</v>
      </c>
    </row>
    <row r="752" spans="1:5" customFormat="1" ht="14.5">
      <c r="A752" s="29" t="str">
        <f t="shared" si="32"/>
        <v>PHM</v>
      </c>
      <c r="B752" s="29" t="str">
        <f t="shared" si="33"/>
        <v>447</v>
      </c>
      <c r="C752" s="106" t="s">
        <v>981</v>
      </c>
      <c r="D752" s="107" t="s">
        <v>982</v>
      </c>
      <c r="E752" s="105">
        <v>4</v>
      </c>
    </row>
    <row r="753" spans="1:5" customFormat="1" ht="14.5">
      <c r="A753" s="29" t="str">
        <f t="shared" si="32"/>
        <v>PHM</v>
      </c>
      <c r="B753" s="29" t="str">
        <f t="shared" si="33"/>
        <v>448</v>
      </c>
      <c r="C753" s="106" t="s">
        <v>983</v>
      </c>
      <c r="D753" s="107" t="s">
        <v>984</v>
      </c>
      <c r="E753" s="105">
        <v>4</v>
      </c>
    </row>
    <row r="754" spans="1:5" customFormat="1" ht="14.5">
      <c r="A754" s="29" t="str">
        <f t="shared" si="32"/>
        <v>PHM</v>
      </c>
      <c r="B754" s="29" t="str">
        <f t="shared" si="33"/>
        <v>449</v>
      </c>
      <c r="C754" s="106" t="s">
        <v>1183</v>
      </c>
      <c r="D754" s="107" t="s">
        <v>715</v>
      </c>
      <c r="E754" s="113">
        <v>3</v>
      </c>
    </row>
    <row r="755" spans="1:5" customFormat="1" ht="14.5">
      <c r="A755" s="29" t="str">
        <f t="shared" si="32"/>
        <v>PHM</v>
      </c>
      <c r="B755" s="29" t="str">
        <f t="shared" si="33"/>
        <v>496</v>
      </c>
      <c r="C755" s="106" t="s">
        <v>985</v>
      </c>
      <c r="D755" s="107" t="s">
        <v>753</v>
      </c>
      <c r="E755" s="113">
        <v>1</v>
      </c>
    </row>
    <row r="756" spans="1:5" customFormat="1" ht="14.5">
      <c r="A756" s="29" t="str">
        <f t="shared" si="32"/>
        <v>PHM</v>
      </c>
      <c r="B756" s="29" t="str">
        <f t="shared" si="33"/>
        <v>497</v>
      </c>
      <c r="C756" s="106" t="s">
        <v>1184</v>
      </c>
      <c r="D756" s="107" t="s">
        <v>1185</v>
      </c>
      <c r="E756" s="105">
        <v>8</v>
      </c>
    </row>
    <row r="757" spans="1:5" customFormat="1" ht="14.5">
      <c r="A757" s="29" t="str">
        <f t="shared" si="32"/>
        <v>REM</v>
      </c>
      <c r="B757" s="29" t="str">
        <f t="shared" si="33"/>
        <v>400</v>
      </c>
      <c r="C757" s="106" t="s">
        <v>986</v>
      </c>
      <c r="D757" s="107" t="s">
        <v>987</v>
      </c>
      <c r="E757" s="105">
        <v>2</v>
      </c>
    </row>
    <row r="758" spans="1:5" customFormat="1" ht="14.5">
      <c r="A758" s="29" t="str">
        <f t="shared" si="32"/>
        <v xml:space="preserve">SE </v>
      </c>
      <c r="B758" s="29" t="str">
        <f t="shared" si="33"/>
        <v>445</v>
      </c>
      <c r="C758" s="106" t="s">
        <v>988</v>
      </c>
      <c r="D758" s="107" t="s">
        <v>989</v>
      </c>
      <c r="E758" s="105">
        <v>3</v>
      </c>
    </row>
    <row r="759" spans="1:5" customFormat="1" ht="14.5">
      <c r="A759" s="29" t="str">
        <f t="shared" si="32"/>
        <v>SOC</v>
      </c>
      <c r="B759" s="29" t="str">
        <f t="shared" si="33"/>
        <v>323</v>
      </c>
      <c r="C759" s="106" t="s">
        <v>990</v>
      </c>
      <c r="D759" s="107" t="s">
        <v>991</v>
      </c>
      <c r="E759" s="105">
        <v>1</v>
      </c>
    </row>
    <row r="760" spans="1:5" customFormat="1" ht="14.5">
      <c r="A760" s="29" t="str">
        <f t="shared" si="32"/>
        <v>SPM</v>
      </c>
      <c r="B760" s="29" t="str">
        <f t="shared" si="33"/>
        <v>200</v>
      </c>
      <c r="C760" s="106" t="s">
        <v>992</v>
      </c>
      <c r="D760" s="107" t="s">
        <v>993</v>
      </c>
      <c r="E760" s="105">
        <v>1</v>
      </c>
    </row>
    <row r="761" spans="1:5" customFormat="1" ht="14.5">
      <c r="A761" s="29" t="str">
        <f t="shared" si="32"/>
        <v>SPM</v>
      </c>
      <c r="B761" s="29" t="str">
        <f t="shared" si="33"/>
        <v>300</v>
      </c>
      <c r="C761" s="106" t="s">
        <v>994</v>
      </c>
      <c r="D761" s="107" t="s">
        <v>995</v>
      </c>
      <c r="E761" s="105">
        <v>1</v>
      </c>
    </row>
    <row r="762" spans="1:5" customFormat="1" ht="14.5">
      <c r="A762" s="29" t="str">
        <f t="shared" si="32"/>
        <v>SPM</v>
      </c>
      <c r="B762" s="29" t="str">
        <f t="shared" si="33"/>
        <v>302</v>
      </c>
      <c r="C762" s="106" t="s">
        <v>996</v>
      </c>
      <c r="D762" s="107" t="s">
        <v>997</v>
      </c>
      <c r="E762" s="105">
        <v>2</v>
      </c>
    </row>
    <row r="763" spans="1:5" customFormat="1" ht="14.5">
      <c r="A763" s="29" t="str">
        <f t="shared" si="32"/>
        <v>SPM</v>
      </c>
      <c r="B763" s="29" t="str">
        <f t="shared" si="33"/>
        <v>303</v>
      </c>
      <c r="C763" s="106" t="s">
        <v>1186</v>
      </c>
      <c r="D763" s="107" t="s">
        <v>1187</v>
      </c>
      <c r="E763" s="105">
        <v>1</v>
      </c>
    </row>
    <row r="764" spans="1:5" customFormat="1" ht="14.5">
      <c r="A764" s="29" t="str">
        <f t="shared" si="32"/>
        <v>SPM</v>
      </c>
      <c r="B764" s="29" t="str">
        <f t="shared" si="33"/>
        <v>413</v>
      </c>
      <c r="C764" s="106" t="s">
        <v>998</v>
      </c>
      <c r="D764" s="107" t="s">
        <v>999</v>
      </c>
      <c r="E764" s="105">
        <v>1</v>
      </c>
    </row>
    <row r="765" spans="1:5" customFormat="1" ht="14.5">
      <c r="A765" s="29" t="str">
        <f t="shared" si="32"/>
        <v>SPM</v>
      </c>
      <c r="B765" s="29" t="str">
        <f t="shared" si="33"/>
        <v>513</v>
      </c>
      <c r="C765" s="106" t="s">
        <v>1188</v>
      </c>
      <c r="D765" s="107" t="s">
        <v>1189</v>
      </c>
      <c r="E765" s="113">
        <v>2</v>
      </c>
    </row>
    <row r="766" spans="1:5" customFormat="1" ht="14.5">
      <c r="A766" s="29" t="str">
        <f t="shared" si="32"/>
        <v>STA</v>
      </c>
      <c r="B766" s="29" t="str">
        <f t="shared" si="33"/>
        <v>423</v>
      </c>
      <c r="C766" s="106" t="s">
        <v>1000</v>
      </c>
      <c r="D766" s="107" t="s">
        <v>1001</v>
      </c>
      <c r="E766" s="105">
        <v>3</v>
      </c>
    </row>
    <row r="767" spans="1:5" customFormat="1" ht="14.5">
      <c r="A767" s="29" t="str">
        <f t="shared" si="32"/>
        <v>SUR</v>
      </c>
      <c r="B767" s="29" t="str">
        <f t="shared" si="33"/>
        <v>251</v>
      </c>
      <c r="C767" s="106" t="s">
        <v>1002</v>
      </c>
      <c r="D767" s="107" t="s">
        <v>1003</v>
      </c>
      <c r="E767" s="105">
        <v>2</v>
      </c>
    </row>
    <row r="768" spans="1:5" customFormat="1" ht="14.5">
      <c r="A768" s="29" t="str">
        <f t="shared" si="32"/>
        <v>SUR</v>
      </c>
      <c r="B768" s="29" t="str">
        <f t="shared" si="33"/>
        <v>252</v>
      </c>
      <c r="C768" s="106" t="s">
        <v>1190</v>
      </c>
      <c r="D768" s="107" t="s">
        <v>1003</v>
      </c>
      <c r="E768" s="106">
        <v>4</v>
      </c>
    </row>
    <row r="769" spans="1:5" customFormat="1" ht="14.5">
      <c r="A769" s="29" t="str">
        <f t="shared" si="32"/>
        <v>SUR</v>
      </c>
      <c r="B769" s="29" t="str">
        <f t="shared" si="33"/>
        <v>351</v>
      </c>
      <c r="C769" s="106" t="s">
        <v>1191</v>
      </c>
      <c r="D769" s="107" t="s">
        <v>1192</v>
      </c>
      <c r="E769" s="106">
        <v>4</v>
      </c>
    </row>
    <row r="770" spans="1:5" customFormat="1" ht="14.5">
      <c r="A770" s="29" t="str">
        <f t="shared" si="32"/>
        <v>SUR</v>
      </c>
      <c r="B770" s="29" t="str">
        <f t="shared" si="33"/>
        <v>352</v>
      </c>
      <c r="C770" s="106" t="s">
        <v>1193</v>
      </c>
      <c r="D770" s="107" t="s">
        <v>1192</v>
      </c>
      <c r="E770" s="106">
        <v>4</v>
      </c>
    </row>
    <row r="771" spans="1:5" customFormat="1" ht="14.5">
      <c r="A771" s="29" t="str">
        <f t="shared" si="32"/>
        <v>SUR</v>
      </c>
      <c r="B771" s="29" t="str">
        <f t="shared" si="33"/>
        <v>508</v>
      </c>
      <c r="C771" s="106" t="s">
        <v>1194</v>
      </c>
      <c r="D771" s="107" t="s">
        <v>1195</v>
      </c>
      <c r="E771" s="105">
        <v>4</v>
      </c>
    </row>
    <row r="772" spans="1:5" customFormat="1" ht="14.5">
      <c r="A772" s="29" t="str">
        <f t="shared" si="32"/>
        <v>SUR</v>
      </c>
      <c r="B772" s="29" t="str">
        <f t="shared" si="33"/>
        <v>509</v>
      </c>
      <c r="C772" s="106" t="s">
        <v>1196</v>
      </c>
      <c r="D772" s="107" t="s">
        <v>1197</v>
      </c>
      <c r="E772" s="105">
        <v>3</v>
      </c>
    </row>
    <row r="773" spans="1:5" customFormat="1" ht="14.5">
      <c r="A773" s="29" t="str">
        <f t="shared" si="32"/>
        <v>SUR</v>
      </c>
      <c r="B773" s="29" t="str">
        <f t="shared" si="33"/>
        <v>708</v>
      </c>
      <c r="C773" s="106" t="s">
        <v>1198</v>
      </c>
      <c r="D773" s="107" t="s">
        <v>1199</v>
      </c>
      <c r="E773" s="113">
        <v>3</v>
      </c>
    </row>
    <row r="774" spans="1:5" customFormat="1" ht="14.5">
      <c r="A774" s="29" t="str">
        <f t="shared" si="32"/>
        <v>SUR</v>
      </c>
      <c r="B774" s="29" t="str">
        <f t="shared" si="33"/>
        <v>709</v>
      </c>
      <c r="C774" s="106" t="s">
        <v>1200</v>
      </c>
      <c r="D774" s="107" t="s">
        <v>1201</v>
      </c>
      <c r="E774" s="113">
        <v>3</v>
      </c>
    </row>
    <row r="775" spans="1:5" customFormat="1" ht="14.5">
      <c r="A775" s="29" t="str">
        <f t="shared" si="32"/>
        <v>TOU</v>
      </c>
      <c r="B775" s="29" t="str">
        <f t="shared" si="33"/>
        <v>151</v>
      </c>
      <c r="C775" s="106" t="s">
        <v>1004</v>
      </c>
      <c r="D775" s="107" t="s">
        <v>1005</v>
      </c>
      <c r="E775" s="113">
        <v>2</v>
      </c>
    </row>
    <row r="776" spans="1:5" customFormat="1" ht="14.5">
      <c r="A776" s="29" t="str">
        <f t="shared" si="32"/>
        <v>TOU</v>
      </c>
      <c r="B776" s="29" t="str">
        <f t="shared" si="33"/>
        <v>296</v>
      </c>
      <c r="C776" s="106" t="s">
        <v>1006</v>
      </c>
      <c r="D776" s="107" t="s">
        <v>753</v>
      </c>
      <c r="E776" s="113">
        <v>1</v>
      </c>
    </row>
    <row r="777" spans="1:5" customFormat="1" ht="14.5">
      <c r="A777" s="29" t="str">
        <f t="shared" si="32"/>
        <v>TOU</v>
      </c>
      <c r="B777" s="29" t="str">
        <f t="shared" si="33"/>
        <v>348</v>
      </c>
      <c r="C777" s="106" t="s">
        <v>1007</v>
      </c>
      <c r="D777" s="107" t="s">
        <v>755</v>
      </c>
      <c r="E777" s="113">
        <v>5</v>
      </c>
    </row>
    <row r="778" spans="1:5" customFormat="1" ht="14.5">
      <c r="A778" s="29" t="str">
        <f t="shared" si="32"/>
        <v>TOU</v>
      </c>
      <c r="B778" s="29" t="str">
        <f t="shared" si="33"/>
        <v>349</v>
      </c>
      <c r="C778" s="106" t="s">
        <v>1008</v>
      </c>
      <c r="D778" s="107" t="s">
        <v>666</v>
      </c>
      <c r="E778" s="113">
        <v>1</v>
      </c>
    </row>
    <row r="779" spans="1:5" customFormat="1" ht="14.5">
      <c r="A779" s="29" t="str">
        <f t="shared" si="32"/>
        <v>TOU</v>
      </c>
      <c r="B779" s="29" t="str">
        <f t="shared" si="33"/>
        <v>361</v>
      </c>
      <c r="C779" s="106" t="s">
        <v>1009</v>
      </c>
      <c r="D779" s="107" t="s">
        <v>1010</v>
      </c>
      <c r="E779" s="106">
        <v>2</v>
      </c>
    </row>
    <row r="780" spans="1:5" customFormat="1" ht="14.5">
      <c r="A780" s="29" t="str">
        <f t="shared" si="32"/>
        <v>TOU</v>
      </c>
      <c r="B780" s="29" t="str">
        <f t="shared" si="33"/>
        <v>362</v>
      </c>
      <c r="C780" s="106" t="s">
        <v>1011</v>
      </c>
      <c r="D780" s="107" t="s">
        <v>1012</v>
      </c>
      <c r="E780" s="106">
        <v>2</v>
      </c>
    </row>
    <row r="781" spans="1:5" customFormat="1" ht="14.5">
      <c r="A781" s="29" t="str">
        <f t="shared" si="32"/>
        <v>TOU</v>
      </c>
      <c r="B781" s="29" t="str">
        <f t="shared" si="33"/>
        <v>364</v>
      </c>
      <c r="C781" s="106" t="s">
        <v>1013</v>
      </c>
      <c r="D781" s="107" t="s">
        <v>1014</v>
      </c>
      <c r="E781" s="106">
        <v>3</v>
      </c>
    </row>
    <row r="782" spans="1:5" customFormat="1" ht="14.5">
      <c r="A782" s="29" t="str">
        <f t="shared" si="32"/>
        <v>TOU</v>
      </c>
      <c r="B782" s="29" t="str">
        <f t="shared" si="33"/>
        <v>396</v>
      </c>
      <c r="C782" s="106" t="s">
        <v>1015</v>
      </c>
      <c r="D782" s="107" t="s">
        <v>753</v>
      </c>
      <c r="E782" s="106">
        <v>1</v>
      </c>
    </row>
    <row r="783" spans="1:5" customFormat="1" ht="14.5">
      <c r="A783" s="29" t="str">
        <f t="shared" si="32"/>
        <v>TOU</v>
      </c>
      <c r="B783" s="29" t="str">
        <f t="shared" si="33"/>
        <v>399</v>
      </c>
      <c r="C783" s="106" t="s">
        <v>1016</v>
      </c>
      <c r="D783" s="107" t="s">
        <v>715</v>
      </c>
      <c r="E783" s="106">
        <v>5</v>
      </c>
    </row>
    <row r="784" spans="1:5" customFormat="1" ht="14.5">
      <c r="A784" s="29" t="str">
        <f t="shared" si="32"/>
        <v>TOU</v>
      </c>
      <c r="B784" s="29" t="str">
        <f t="shared" si="33"/>
        <v>404</v>
      </c>
      <c r="C784" s="106" t="s">
        <v>1017</v>
      </c>
      <c r="D784" s="107" t="s">
        <v>1018</v>
      </c>
      <c r="E784" s="106">
        <v>3</v>
      </c>
    </row>
    <row r="785" spans="1:13" customFormat="1" ht="14.5">
      <c r="A785" s="29" t="str">
        <f t="shared" si="32"/>
        <v>TOU</v>
      </c>
      <c r="B785" s="29" t="str">
        <f t="shared" si="33"/>
        <v>405</v>
      </c>
      <c r="C785" s="106" t="s">
        <v>1019</v>
      </c>
      <c r="D785" s="107" t="s">
        <v>1020</v>
      </c>
      <c r="E785" s="113">
        <v>2</v>
      </c>
    </row>
    <row r="786" spans="1:13" customFormat="1" ht="14.5">
      <c r="A786" s="29" t="str">
        <f t="shared" si="32"/>
        <v>TOU</v>
      </c>
      <c r="B786" s="29" t="str">
        <f t="shared" si="33"/>
        <v>411</v>
      </c>
      <c r="C786" s="106" t="s">
        <v>1021</v>
      </c>
      <c r="D786" s="107" t="s">
        <v>1022</v>
      </c>
      <c r="E786" s="113">
        <v>2</v>
      </c>
    </row>
    <row r="787" spans="1:13" customFormat="1" ht="14.5">
      <c r="A787" s="29" t="str">
        <f t="shared" si="32"/>
        <v>TOU</v>
      </c>
      <c r="B787" s="29" t="str">
        <f t="shared" si="33"/>
        <v>431</v>
      </c>
      <c r="C787" s="106" t="s">
        <v>1023</v>
      </c>
      <c r="D787" s="107" t="s">
        <v>1024</v>
      </c>
      <c r="E787" s="113">
        <v>2</v>
      </c>
    </row>
    <row r="788" spans="1:13" customFormat="1" ht="14.5">
      <c r="A788" s="29" t="str">
        <f t="shared" si="32"/>
        <v>TOU</v>
      </c>
      <c r="B788" s="29" t="str">
        <f t="shared" si="33"/>
        <v>448</v>
      </c>
      <c r="C788" s="106" t="s">
        <v>1025</v>
      </c>
      <c r="D788" s="107" t="s">
        <v>1026</v>
      </c>
      <c r="E788" s="113">
        <v>5</v>
      </c>
    </row>
    <row r="789" spans="1:13" customFormat="1" ht="14.5">
      <c r="A789" s="29" t="str">
        <f t="shared" si="32"/>
        <v>TOU</v>
      </c>
      <c r="B789" s="29" t="str">
        <f t="shared" si="33"/>
        <v>449</v>
      </c>
      <c r="C789" s="106" t="s">
        <v>1027</v>
      </c>
      <c r="D789" s="107" t="s">
        <v>1028</v>
      </c>
      <c r="E789" s="113">
        <v>5</v>
      </c>
    </row>
    <row r="790" spans="1:13" customFormat="1" ht="14.5">
      <c r="A790" s="29" t="str">
        <f t="shared" si="32"/>
        <v>TOU</v>
      </c>
      <c r="B790" s="29" t="str">
        <f t="shared" si="33"/>
        <v>496</v>
      </c>
      <c r="C790" s="106" t="s">
        <v>1029</v>
      </c>
      <c r="D790" s="107" t="s">
        <v>753</v>
      </c>
      <c r="E790" s="113">
        <v>1</v>
      </c>
    </row>
    <row r="791" spans="1:13" customFormat="1" ht="14.5">
      <c r="A791" s="29" t="str">
        <f t="shared" si="32"/>
        <v>THR</v>
      </c>
      <c r="B791" s="29" t="str">
        <f t="shared" si="33"/>
        <v>201</v>
      </c>
      <c r="C791" s="106" t="s">
        <v>606</v>
      </c>
      <c r="D791" s="107" t="s">
        <v>1202</v>
      </c>
      <c r="E791" s="106">
        <v>3</v>
      </c>
    </row>
    <row r="792" spans="1:13" customFormat="1" ht="14.5">
      <c r="A792" s="29" t="str">
        <f t="shared" si="32"/>
        <v>UIU</v>
      </c>
      <c r="B792" s="29" t="str">
        <f t="shared" si="33"/>
        <v>101</v>
      </c>
      <c r="C792" s="106" t="s">
        <v>1030</v>
      </c>
      <c r="D792" s="107" t="s">
        <v>1031</v>
      </c>
      <c r="E792" s="113">
        <v>3</v>
      </c>
    </row>
    <row r="793" spans="1:13" customFormat="1" ht="14.5">
      <c r="A793" s="29" t="str">
        <f t="shared" si="32"/>
        <v>UIU</v>
      </c>
      <c r="B793" s="29" t="str">
        <f t="shared" si="33"/>
        <v>211</v>
      </c>
      <c r="C793" s="106" t="s">
        <v>1032</v>
      </c>
      <c r="D793" s="107" t="s">
        <v>1033</v>
      </c>
      <c r="E793" s="113">
        <v>4</v>
      </c>
    </row>
    <row r="794" spans="1:13" customFormat="1" ht="14.5">
      <c r="A794" s="29" t="str">
        <f t="shared" si="32"/>
        <v>UIU</v>
      </c>
      <c r="B794" s="29" t="str">
        <f t="shared" si="33"/>
        <v>303</v>
      </c>
      <c r="C794" s="106" t="s">
        <v>1034</v>
      </c>
      <c r="D794" s="107" t="s">
        <v>1035</v>
      </c>
      <c r="E794" s="106">
        <v>3</v>
      </c>
    </row>
    <row r="795" spans="1:13" customFormat="1" ht="14.5">
      <c r="A795" s="29" t="str">
        <f t="shared" si="32"/>
        <v>UIU</v>
      </c>
      <c r="B795" s="29" t="str">
        <f t="shared" si="33"/>
        <v>301</v>
      </c>
      <c r="C795" s="106" t="s">
        <v>1203</v>
      </c>
      <c r="D795" s="107" t="s">
        <v>1204</v>
      </c>
      <c r="E795" s="113">
        <v>3</v>
      </c>
    </row>
    <row r="796" spans="1:13" customFormat="1" ht="14.5">
      <c r="A796" s="29" t="s">
        <v>1252</v>
      </c>
      <c r="B796" s="29">
        <v>335</v>
      </c>
      <c r="C796" s="106" t="s">
        <v>1253</v>
      </c>
      <c r="D796" s="107" t="s">
        <v>1254</v>
      </c>
      <c r="E796" s="113">
        <v>2</v>
      </c>
    </row>
    <row r="797" spans="1:13" customFormat="1" ht="14.5">
      <c r="A797" s="29" t="str">
        <f t="shared" si="32"/>
        <v>UIU</v>
      </c>
      <c r="B797" s="29" t="str">
        <f t="shared" si="33"/>
        <v>254</v>
      </c>
      <c r="C797" s="106" t="s">
        <v>1205</v>
      </c>
      <c r="D797" s="107" t="s">
        <v>1206</v>
      </c>
      <c r="E797" s="113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4:D212">
    <cfRule type="expression" dxfId="1" priority="37" stopIfTrue="1">
      <formula>C4&gt;0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Chinh Nguyen Huu</cp:lastModifiedBy>
  <cp:lastPrinted>2025-12-03T06:58:36Z</cp:lastPrinted>
  <dcterms:created xsi:type="dcterms:W3CDTF">2009-04-20T08:11:00Z</dcterms:created>
  <dcterms:modified xsi:type="dcterms:W3CDTF">2025-12-04T02:05:35Z</dcterms:modified>
</cp:coreProperties>
</file>