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HANHLAN\BOMON_CNPM\2021-2022\HK1\KHOALUAN_TN_T10_2021\"/>
    </mc:Choice>
  </mc:AlternateContent>
  <bookViews>
    <workbookView xWindow="0" yWindow="0" windowWidth="20490" windowHeight="8445" activeTab="2"/>
  </bookViews>
  <sheets>
    <sheet name="DS_DANGKI" sheetId="1" r:id="rId1"/>
    <sheet name="DS_PHANHUONGDAN" sheetId="3" r:id="rId2"/>
    <sheet name="Sheet1" sheetId="6" r:id="rId3"/>
    <sheet name="SV_KODUDIEUKIEN" sheetId="5" r:id="rId4"/>
    <sheet name="DS_GVHD" sheetId="4" r:id="rId5"/>
  </sheets>
  <definedNames>
    <definedName name="_xlnm._FilterDatabase" localSheetId="0" hidden="1">DS_DANGKI!$A$2:$G$111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3" l="1"/>
  <c r="J29" i="3"/>
  <c r="J45" i="3"/>
  <c r="J49" i="3"/>
  <c r="J62" i="3"/>
  <c r="J116" i="3"/>
  <c r="J8" i="1"/>
  <c r="J44" i="3" s="1"/>
  <c r="J9" i="1"/>
  <c r="J112" i="3" s="1"/>
  <c r="J10" i="1"/>
  <c r="J13" i="3" s="1"/>
  <c r="J11" i="1"/>
  <c r="J57" i="3" s="1"/>
  <c r="J12" i="1"/>
  <c r="J12" i="3" s="1"/>
  <c r="J13" i="1"/>
  <c r="J56" i="3" s="1"/>
  <c r="J14" i="1"/>
  <c r="J48" i="3" s="1"/>
  <c r="J15" i="1"/>
  <c r="J6" i="3" s="1"/>
  <c r="J16" i="1"/>
  <c r="J5" i="3" s="1"/>
  <c r="J17" i="1"/>
  <c r="J22" i="3" s="1"/>
  <c r="J18" i="1"/>
  <c r="J18" i="3" s="1"/>
  <c r="J19" i="1"/>
  <c r="J36" i="3" s="1"/>
  <c r="J20" i="1"/>
  <c r="J17" i="3" s="1"/>
  <c r="J21" i="1"/>
  <c r="J33" i="3" s="1"/>
  <c r="J22" i="1"/>
  <c r="J85" i="3" s="1"/>
  <c r="J23" i="1"/>
  <c r="J35" i="3" s="1"/>
  <c r="J24" i="1"/>
  <c r="J28" i="3" s="1"/>
  <c r="J25" i="1"/>
  <c r="J50" i="3" s="1"/>
  <c r="J26" i="1"/>
  <c r="J21" i="3" s="1"/>
  <c r="J27" i="1"/>
  <c r="J78" i="3" s="1"/>
  <c r="J28" i="1"/>
  <c r="J55" i="3" s="1"/>
  <c r="J29" i="1"/>
  <c r="J23" i="3" s="1"/>
  <c r="J30" i="1"/>
  <c r="J16" i="3" s="1"/>
  <c r="J31" i="1"/>
  <c r="J20" i="3" s="1"/>
  <c r="J33" i="1"/>
  <c r="J41" i="3" s="1"/>
  <c r="J34" i="1"/>
  <c r="J15" i="3" s="1"/>
  <c r="J35" i="1"/>
  <c r="J14" i="3" s="1"/>
  <c r="J36" i="1"/>
  <c r="J113" i="3" s="1"/>
  <c r="J37" i="1"/>
  <c r="J51" i="3" s="1"/>
  <c r="J38" i="1"/>
  <c r="J59" i="3" s="1"/>
  <c r="J39" i="1"/>
  <c r="J43" i="3" s="1"/>
  <c r="J40" i="1"/>
  <c r="J3" i="3" s="1"/>
  <c r="J41" i="1"/>
  <c r="J34" i="3" s="1"/>
  <c r="J42" i="1"/>
  <c r="J122" i="3" s="1"/>
  <c r="J43" i="1"/>
  <c r="J111" i="3" s="1"/>
  <c r="J44" i="1"/>
  <c r="J120" i="3" s="1"/>
  <c r="J45" i="1"/>
  <c r="J52" i="3" s="1"/>
  <c r="J46" i="1"/>
  <c r="J121" i="3" s="1"/>
  <c r="J47" i="1"/>
  <c r="J42" i="3" s="1"/>
  <c r="J48" i="1"/>
  <c r="J58" i="3" s="1"/>
  <c r="J49" i="1"/>
  <c r="J118" i="3" s="1"/>
  <c r="J50" i="1"/>
  <c r="J119" i="3" s="1"/>
  <c r="J51" i="1"/>
  <c r="J4" i="3" s="1"/>
  <c r="J52" i="1"/>
  <c r="J117" i="3" s="1"/>
  <c r="J53" i="1"/>
  <c r="J97" i="3" s="1"/>
  <c r="J54" i="1"/>
  <c r="J96" i="3" s="1"/>
  <c r="J55" i="1"/>
  <c r="J56" i="1"/>
  <c r="J91" i="3" s="1"/>
  <c r="J57" i="1"/>
  <c r="J25" i="3" s="1"/>
  <c r="J58" i="1"/>
  <c r="J114" i="3" s="1"/>
  <c r="J59" i="1"/>
  <c r="J98" i="3" s="1"/>
  <c r="J60" i="1"/>
  <c r="J54" i="3" s="1"/>
  <c r="J61" i="1"/>
  <c r="J66" i="3" s="1"/>
  <c r="J62" i="1"/>
  <c r="J11" i="3" s="1"/>
  <c r="J63" i="1"/>
  <c r="J47" i="3" s="1"/>
  <c r="J64" i="1"/>
  <c r="J77" i="3" s="1"/>
  <c r="J65" i="1"/>
  <c r="J10" i="3" s="1"/>
  <c r="J66" i="1"/>
  <c r="J67" i="1"/>
  <c r="J65" i="3" s="1"/>
  <c r="J68" i="1"/>
  <c r="J37" i="3" s="1"/>
  <c r="J69" i="1"/>
  <c r="J89" i="3" s="1"/>
  <c r="J70" i="1"/>
  <c r="J53" i="3" s="1"/>
  <c r="J71" i="1"/>
  <c r="J40" i="3" s="1"/>
  <c r="J72" i="1"/>
  <c r="J84" i="3" s="1"/>
  <c r="J73" i="1"/>
  <c r="J106" i="3" s="1"/>
  <c r="J74" i="1"/>
  <c r="J115" i="3" s="1"/>
  <c r="J75" i="1"/>
  <c r="J38" i="3" s="1"/>
  <c r="J76" i="1"/>
  <c r="J110" i="3" s="1"/>
  <c r="J77" i="1"/>
  <c r="J100" i="3" s="1"/>
  <c r="J78" i="1"/>
  <c r="J92" i="3" s="1"/>
  <c r="J79" i="1"/>
  <c r="J63" i="3" s="1"/>
  <c r="J80" i="1"/>
  <c r="J81" i="3" s="1"/>
  <c r="J81" i="1"/>
  <c r="J82" i="3" s="1"/>
  <c r="J82" i="1"/>
  <c r="J30" i="3" s="1"/>
  <c r="J83" i="1"/>
  <c r="J72" i="3" s="1"/>
  <c r="J84" i="1"/>
  <c r="J94" i="3" s="1"/>
  <c r="J85" i="1"/>
  <c r="J31" i="3" s="1"/>
  <c r="J86" i="1"/>
  <c r="J90" i="3" s="1"/>
  <c r="J87" i="1"/>
  <c r="J7" i="3" s="1"/>
  <c r="J88" i="1"/>
  <c r="J86" i="3" s="1"/>
  <c r="J89" i="1"/>
  <c r="J74" i="3" s="1"/>
  <c r="J90" i="1"/>
  <c r="J99" i="3" s="1"/>
  <c r="J91" i="1"/>
  <c r="J109" i="3" s="1"/>
  <c r="J92" i="1"/>
  <c r="J108" i="3" s="1"/>
  <c r="J93" i="1"/>
  <c r="J8" i="3" s="1"/>
  <c r="J94" i="1"/>
  <c r="J60" i="3" s="1"/>
  <c r="J95" i="1"/>
  <c r="J39" i="3" s="1"/>
  <c r="J96" i="1"/>
  <c r="J88" i="3" s="1"/>
  <c r="J97" i="1"/>
  <c r="J105" i="3" s="1"/>
  <c r="J98" i="1"/>
  <c r="J46" i="3" s="1"/>
  <c r="J99" i="1"/>
  <c r="J32" i="3" s="1"/>
  <c r="J100" i="1"/>
  <c r="J103" i="3" s="1"/>
  <c r="J101" i="1"/>
  <c r="J64" i="3" s="1"/>
  <c r="J102" i="1"/>
  <c r="J104" i="3" s="1"/>
  <c r="J103" i="1"/>
  <c r="J73" i="3" s="1"/>
  <c r="J104" i="1"/>
  <c r="J93" i="3" s="1"/>
  <c r="J105" i="1"/>
  <c r="J95" i="3" s="1"/>
  <c r="J106" i="1"/>
  <c r="J69" i="3" s="1"/>
  <c r="J107" i="1"/>
  <c r="J19" i="3" s="1"/>
  <c r="J108" i="1"/>
  <c r="J87" i="3" s="1"/>
  <c r="J109" i="1"/>
  <c r="J83" i="3" s="1"/>
  <c r="J110" i="1"/>
  <c r="J75" i="3" s="1"/>
  <c r="J111" i="1"/>
  <c r="J112" i="1"/>
  <c r="J70" i="3" s="1"/>
  <c r="J113" i="1"/>
  <c r="J101" i="3" s="1"/>
  <c r="J114" i="1"/>
  <c r="J61" i="3" s="1"/>
  <c r="J115" i="1"/>
  <c r="J76" i="3" s="1"/>
  <c r="J116" i="1"/>
  <c r="J68" i="3" s="1"/>
  <c r="J117" i="1"/>
  <c r="J9" i="3" s="1"/>
  <c r="J118" i="1"/>
  <c r="J26" i="3" s="1"/>
  <c r="J119" i="1"/>
  <c r="J80" i="3" s="1"/>
  <c r="J120" i="1"/>
  <c r="J67" i="3" s="1"/>
  <c r="J121" i="1"/>
  <c r="J24" i="3" s="1"/>
  <c r="J122" i="1"/>
  <c r="J107" i="3" s="1"/>
  <c r="J123" i="1"/>
  <c r="J79" i="3" s="1"/>
  <c r="J7" i="1"/>
  <c r="J71" i="3" s="1"/>
  <c r="J130" i="1"/>
  <c r="I124" i="1"/>
  <c r="A34" i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8" i="1"/>
  <c r="J102" i="3" l="1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" i="4"/>
</calcChain>
</file>

<file path=xl/comments1.xml><?xml version="1.0" encoding="utf-8"?>
<comments xmlns="http://schemas.openxmlformats.org/spreadsheetml/2006/main">
  <authors>
    <author>admin</author>
  </authors>
  <commentList>
    <comment ref="I55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Nhóm đã bảo vệ còn 1 thành viên.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D2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KHÔNG ĐỦ ĐIỀU KIỆN</t>
        </r>
      </text>
    </comment>
    <comment ref="D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KHÔNG ĐỦ ĐIỀU KIỆN
</t>
        </r>
      </text>
    </comment>
    <comment ref="D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KHÔNG ĐỦ ĐIỀU KIỆN</t>
        </r>
      </text>
    </comment>
  </commentList>
</comments>
</file>

<file path=xl/sharedStrings.xml><?xml version="1.0" encoding="utf-8"?>
<sst xmlns="http://schemas.openxmlformats.org/spreadsheetml/2006/main" count="1584" uniqueCount="542">
  <si>
    <t>Lê Hữu</t>
  </si>
  <si>
    <t>An</t>
  </si>
  <si>
    <t>K23TPM9</t>
  </si>
  <si>
    <t>Nguyễn Tấn</t>
  </si>
  <si>
    <t>K23TPM8</t>
  </si>
  <si>
    <t>K22TPM</t>
  </si>
  <si>
    <t>Dương Tuấn</t>
  </si>
  <si>
    <t>Anh</t>
  </si>
  <si>
    <t>K23TPM4</t>
  </si>
  <si>
    <t>LÊ PHƯỚC</t>
  </si>
  <si>
    <t>BẮC</t>
  </si>
  <si>
    <t>K21TPM</t>
  </si>
  <si>
    <t xml:space="preserve">Thái </t>
  </si>
  <si>
    <t>Bảo</t>
  </si>
  <si>
    <t>K23TPM6</t>
  </si>
  <si>
    <t>Nguyễn Hoàng Quốc</t>
  </si>
  <si>
    <t>K23TPM2</t>
  </si>
  <si>
    <t>Lê Xuân Hoàng</t>
  </si>
  <si>
    <t>Bửu</t>
  </si>
  <si>
    <t>Hồ Ngọc</t>
  </si>
  <si>
    <t>Châu</t>
  </si>
  <si>
    <t>K23TPM7</t>
  </si>
  <si>
    <t>Nguyễn Văn</t>
  </si>
  <si>
    <t>Công</t>
  </si>
  <si>
    <t>Ngô Văn</t>
  </si>
  <si>
    <t>NGUYỄN HUỲNH</t>
  </si>
  <si>
    <t>ĐỨC</t>
  </si>
  <si>
    <t xml:space="preserve">Huỳnh </t>
  </si>
  <si>
    <t>Đức</t>
  </si>
  <si>
    <t>Nguyễn Ngọc</t>
  </si>
  <si>
    <t>Dũng</t>
  </si>
  <si>
    <t>Dương Văn</t>
  </si>
  <si>
    <t>Duy</t>
  </si>
  <si>
    <t>K23TPM5</t>
  </si>
  <si>
    <t>Trần Lê Bảo</t>
  </si>
  <si>
    <t>HẢI</t>
  </si>
  <si>
    <t>Nguyễn Quang</t>
  </si>
  <si>
    <t>Hải</t>
  </si>
  <si>
    <t>K23TPM3</t>
  </si>
  <si>
    <t>Dương Công</t>
  </si>
  <si>
    <t>Hiệp</t>
  </si>
  <si>
    <t>Bùi Văn</t>
  </si>
  <si>
    <t>Hiếu</t>
  </si>
  <si>
    <t>K23TPM10</t>
  </si>
  <si>
    <t>Võ Ngọc</t>
  </si>
  <si>
    <t>LÊ ĐÌNH</t>
  </si>
  <si>
    <t>Nguyễn Minh</t>
  </si>
  <si>
    <t>Hoàng</t>
  </si>
  <si>
    <t>Hợp</t>
  </si>
  <si>
    <t>HÙNG</t>
  </si>
  <si>
    <t>Vũ Văn</t>
  </si>
  <si>
    <t>Hùng</t>
  </si>
  <si>
    <t>Trần Quang</t>
  </si>
  <si>
    <t>Hưng</t>
  </si>
  <si>
    <t>Lê Vĩnh</t>
  </si>
  <si>
    <t>Huy</t>
  </si>
  <si>
    <t>Đoàn Văn Quốc</t>
  </si>
  <si>
    <t>Ngô Nguyễn Thiếu</t>
  </si>
  <si>
    <t>K23TPM1</t>
  </si>
  <si>
    <t>Nguyễn Đức</t>
  </si>
  <si>
    <t>Nguyễn Ngọc Anh</t>
  </si>
  <si>
    <t>Khoa</t>
  </si>
  <si>
    <t>Nguyễn Anh</t>
  </si>
  <si>
    <t>Vũ Trung</t>
  </si>
  <si>
    <t>Kiên</t>
  </si>
  <si>
    <t>Ngô Thị Thiên</t>
  </si>
  <si>
    <t>Kiều</t>
  </si>
  <si>
    <t>Nguyễn Phước</t>
  </si>
  <si>
    <t>Kim</t>
  </si>
  <si>
    <t>Võ Cao</t>
  </si>
  <si>
    <t>Kỳ</t>
  </si>
  <si>
    <t>Nguyễn Nhật</t>
  </si>
  <si>
    <t>Linh</t>
  </si>
  <si>
    <t>Lộc</t>
  </si>
  <si>
    <t>Lê Thành</t>
  </si>
  <si>
    <t>Long</t>
  </si>
  <si>
    <t>LONG</t>
  </si>
  <si>
    <t>K23TCD</t>
  </si>
  <si>
    <t>K23TTT</t>
  </si>
  <si>
    <t>Lương Công</t>
  </si>
  <si>
    <t>Mạnh</t>
  </si>
  <si>
    <t>Võ Đỗ Văn</t>
  </si>
  <si>
    <t>Minh</t>
  </si>
  <si>
    <t>Ngô Công</t>
  </si>
  <si>
    <t>Nguyễn Hữu</t>
  </si>
  <si>
    <t>Ngà</t>
  </si>
  <si>
    <t>K20TPM</t>
  </si>
  <si>
    <t>Nghĩa</t>
  </si>
  <si>
    <t>Nguyễn Ngọc Thiên</t>
  </si>
  <si>
    <t>VÕ LÊ MINH</t>
  </si>
  <si>
    <t>NGỌC</t>
  </si>
  <si>
    <t>Đặng Thế</t>
  </si>
  <si>
    <t>Nguyên</t>
  </si>
  <si>
    <t>Nhân</t>
  </si>
  <si>
    <t>Hoàng Phước</t>
  </si>
  <si>
    <t>Ngô Hữu</t>
  </si>
  <si>
    <t>Nhựt</t>
  </si>
  <si>
    <t>Ninh</t>
  </si>
  <si>
    <t>Huỳnh Trương</t>
  </si>
  <si>
    <t>Phát</t>
  </si>
  <si>
    <t>Đoàn Minh</t>
  </si>
  <si>
    <t>Phong</t>
  </si>
  <si>
    <t>Huỳnh Ngọc</t>
  </si>
  <si>
    <t>Ngô Tấn</t>
  </si>
  <si>
    <t>Phúc</t>
  </si>
  <si>
    <t>Lê Viết Minh</t>
  </si>
  <si>
    <t>Phương</t>
  </si>
  <si>
    <t>Nguyễn Huỳnh Nhật</t>
  </si>
  <si>
    <t>Quang</t>
  </si>
  <si>
    <t>Trịnh Hữu</t>
  </si>
  <si>
    <t>Quốc</t>
  </si>
  <si>
    <t>Nguyễn Thái</t>
  </si>
  <si>
    <t>Sang</t>
  </si>
  <si>
    <t>Hoàng Đình Liên</t>
  </si>
  <si>
    <t>Sơn</t>
  </si>
  <si>
    <t>Hồ Văn Anh</t>
  </si>
  <si>
    <t>Lê Trọng</t>
  </si>
  <si>
    <t>Tài</t>
  </si>
  <si>
    <t>La Huỳnh Thanh</t>
  </si>
  <si>
    <t>Tâm</t>
  </si>
  <si>
    <t>Phạm Lê Trọng</t>
  </si>
  <si>
    <t>Thắng</t>
  </si>
  <si>
    <t>Nguyễn Thanh</t>
  </si>
  <si>
    <t>Thịnh</t>
  </si>
  <si>
    <t>Thọ</t>
  </si>
  <si>
    <t>TRẦN HOÀNG</t>
  </si>
  <si>
    <t>THÔNG</t>
  </si>
  <si>
    <t>Trương Thanh</t>
  </si>
  <si>
    <t>Tín</t>
  </si>
  <si>
    <t>Đặng Minh</t>
  </si>
  <si>
    <t>Tính</t>
  </si>
  <si>
    <t>Tịnh</t>
  </si>
  <si>
    <t>PHAN SƠN</t>
  </si>
  <si>
    <t>TRÀ</t>
  </si>
  <si>
    <t>Lê Quốc</t>
  </si>
  <si>
    <t>Trọng</t>
  </si>
  <si>
    <t>K24TPM7</t>
  </si>
  <si>
    <t>NGUYỄN ANH</t>
  </si>
  <si>
    <t>Lê Anh</t>
  </si>
  <si>
    <t>Tuấn</t>
  </si>
  <si>
    <t>Nguyễn Văn Anh</t>
  </si>
  <si>
    <t>Nguyễn Công</t>
  </si>
  <si>
    <t>NGUYỄN VĂN</t>
  </si>
  <si>
    <t>Việt</t>
  </si>
  <si>
    <t>Nguyễn Lê Hoàng</t>
  </si>
  <si>
    <t>VŨ</t>
  </si>
  <si>
    <t>Trần Minh</t>
  </si>
  <si>
    <t>Vũ</t>
  </si>
  <si>
    <t>Nguyễn Đức Long</t>
  </si>
  <si>
    <t>Võ Xuân Quốc</t>
  </si>
  <si>
    <t>Vương</t>
  </si>
  <si>
    <t>Lê Duy</t>
  </si>
  <si>
    <t>Lê Viết</t>
  </si>
  <si>
    <t>Vỹ</t>
  </si>
  <si>
    <t>Trần Thế</t>
  </si>
  <si>
    <t>Tú</t>
  </si>
  <si>
    <t>Trần Hoàng</t>
  </si>
  <si>
    <t>Nam</t>
  </si>
  <si>
    <t>STT</t>
  </si>
  <si>
    <t>MÃ SV</t>
  </si>
  <si>
    <t>HỌ LÓT</t>
  </si>
  <si>
    <t>TÊN</t>
  </si>
  <si>
    <t>LỚP</t>
  </si>
  <si>
    <t>SỐ ĐT</t>
  </si>
  <si>
    <t>NHÓM</t>
  </si>
  <si>
    <t>ĐỀ TÀI</t>
  </si>
  <si>
    <t>GHI CHÚ</t>
  </si>
  <si>
    <t>CÁ NHÂN</t>
  </si>
  <si>
    <t>NHÓM 02</t>
  </si>
  <si>
    <t>ĐẶNG THẾ</t>
  </si>
  <si>
    <t>NGUYÊN</t>
  </si>
  <si>
    <t>3. Sinh viên có thể đề xuất đề tài ở mục "Đề tài".</t>
  </si>
  <si>
    <t>NGUYỄN LÊ HOÀNG</t>
  </si>
  <si>
    <t>VIỆT</t>
  </si>
  <si>
    <t>HUỲNH</t>
  </si>
  <si>
    <t>TRẦN LÊ BẢO</t>
  </si>
  <si>
    <t>DUY</t>
  </si>
  <si>
    <t>K22TPM3</t>
  </si>
  <si>
    <t>NHÓM 3</t>
  </si>
  <si>
    <t>K21TPM6</t>
  </si>
  <si>
    <t>K21TPM5</t>
  </si>
  <si>
    <t>HOÀN</t>
  </si>
  <si>
    <t>THỌ</t>
  </si>
  <si>
    <t>NHÓM 4</t>
  </si>
  <si>
    <t>NGUYỄN QUANG</t>
  </si>
  <si>
    <t>NGUYỄN THANH</t>
  </si>
  <si>
    <t>CHƯƠNG</t>
  </si>
  <si>
    <t>ĐẶNG MINH</t>
  </si>
  <si>
    <t>TÍNH</t>
  </si>
  <si>
    <t>TRẦN MINH</t>
  </si>
  <si>
    <t>NGUYỄN HUỲNH NHẬT</t>
  </si>
  <si>
    <t>QUANG</t>
  </si>
  <si>
    <t>NHÓM 5</t>
  </si>
  <si>
    <t>LÊ XUÂN HOÀNG</t>
  </si>
  <si>
    <t>BỬU</t>
  </si>
  <si>
    <t>THẮNG</t>
  </si>
  <si>
    <t>LÊ VIẾT</t>
  </si>
  <si>
    <t>VỸ</t>
  </si>
  <si>
    <t>NHÓM 06</t>
  </si>
  <si>
    <t>THÁI</t>
  </si>
  <si>
    <t>BẢO</t>
  </si>
  <si>
    <t>NGUYỄN ĐỨC LONG</t>
  </si>
  <si>
    <t>TRƯỜNG</t>
  </si>
  <si>
    <t>VÕ ĐỖ VĂN</t>
  </si>
  <si>
    <t>MINH</t>
  </si>
  <si>
    <t>TRẦN THỊ THU</t>
  </si>
  <si>
    <t>LY</t>
  </si>
  <si>
    <t>NHÓM 7</t>
  </si>
  <si>
    <t>KHOA</t>
  </si>
  <si>
    <t>LÊ THÀNH</t>
  </si>
  <si>
    <t>NGÔ TẤN</t>
  </si>
  <si>
    <t>PHÚC</t>
  </si>
  <si>
    <t>VŨ VĂN</t>
  </si>
  <si>
    <t>K22TPM5</t>
  </si>
  <si>
    <t>Nhóm 8</t>
  </si>
  <si>
    <t>Nhóm 9</t>
  </si>
  <si>
    <t>Nguyễn Hồng</t>
  </si>
  <si>
    <t>Hạnh</t>
  </si>
  <si>
    <t>K21TPM1</t>
  </si>
  <si>
    <t>hanh.nguyen3@monstar-lab.com</t>
  </si>
  <si>
    <t>Bùi Minh</t>
  </si>
  <si>
    <t>Hàn Văn Trường</t>
  </si>
  <si>
    <t>Nhóm 10</t>
  </si>
  <si>
    <t>Lê Sỹ</t>
  </si>
  <si>
    <t>K22TPM2</t>
  </si>
  <si>
    <t>Nhóm 11</t>
  </si>
  <si>
    <t>huynhngocphong239@gmail.com</t>
  </si>
  <si>
    <t>nguyenvanduybin123@gmail.com</t>
  </si>
  <si>
    <t>Nguyễn Long</t>
  </si>
  <si>
    <t>Phi</t>
  </si>
  <si>
    <t>imlongphi@gmail.com</t>
  </si>
  <si>
    <t>Đào Ngọc Duy</t>
  </si>
  <si>
    <t>K19TTT</t>
  </si>
  <si>
    <t>daongocduyanh2503@gmail.com</t>
  </si>
  <si>
    <t>Nhóm 12</t>
  </si>
  <si>
    <t>Nguyễn An</t>
  </si>
  <si>
    <t>Bình</t>
  </si>
  <si>
    <t>K23TPM</t>
  </si>
  <si>
    <t>Nhóm</t>
  </si>
  <si>
    <t>Trần Thái</t>
  </si>
  <si>
    <t>Nhóm 13</t>
  </si>
  <si>
    <t>Trần Tiến</t>
  </si>
  <si>
    <t>Nhóm 14</t>
  </si>
  <si>
    <t>truongthanhphong314@gmail.com</t>
  </si>
  <si>
    <t>Phan Hùng</t>
  </si>
  <si>
    <t>Ngô Hồng</t>
  </si>
  <si>
    <t>Cá nhân</t>
  </si>
  <si>
    <t>Xây dựng website học từ vựng tiếng anh</t>
  </si>
  <si>
    <t>trinhhuuquoc@gmail.com</t>
  </si>
  <si>
    <t>hiep9xqb@gmail.com</t>
  </si>
  <si>
    <t>duongvandungbb@gmail.com</t>
  </si>
  <si>
    <t>K23TMP2</t>
  </si>
  <si>
    <t>Xây dựng website bán nhạc cụ âm nhạc</t>
  </si>
  <si>
    <t>vovuong1025@gmail.com</t>
  </si>
  <si>
    <t>vj3t99@gmail.com</t>
  </si>
  <si>
    <t>Phan Gia</t>
  </si>
  <si>
    <t>K23TMP1</t>
  </si>
  <si>
    <t>phangiahuy85@gmail.com</t>
  </si>
  <si>
    <t>lahuynhthanhtam@gmail.com</t>
  </si>
  <si>
    <t>Trần Phú</t>
  </si>
  <si>
    <t>K20TPM1</t>
  </si>
  <si>
    <t>Cá Nhân</t>
  </si>
  <si>
    <t>phunghiatran1411@gmail.com</t>
  </si>
  <si>
    <t>K23TMP9</t>
  </si>
  <si>
    <t>Nnak1232@gmail.com</t>
  </si>
  <si>
    <t>hd.lienson010600@gmail.com</t>
  </si>
  <si>
    <t>ninhdns99@gmail.com</t>
  </si>
  <si>
    <t>nct.nguyencongtuan@gmail.com</t>
  </si>
  <si>
    <t>Phạm Đức</t>
  </si>
  <si>
    <t>pdviet5073@gmail.com</t>
  </si>
  <si>
    <t>Lê Quý</t>
  </si>
  <si>
    <t>Đô</t>
  </si>
  <si>
    <t>lequydo9918@gmmail.com</t>
  </si>
  <si>
    <t>truongthanhtin6@gmail.com</t>
  </si>
  <si>
    <t>Thiện</t>
  </si>
  <si>
    <t>K24TPM6</t>
  </si>
  <si>
    <t>duongvanthienbkhoa@gmail.com</t>
  </si>
  <si>
    <t>Lý Duy</t>
  </si>
  <si>
    <t>duyvu0302@gmail.com</t>
  </si>
  <si>
    <t>Đặng Ngọc</t>
  </si>
  <si>
    <t>Khải</t>
  </si>
  <si>
    <t>dangngockhai69@gmail.com</t>
  </si>
  <si>
    <t>khoa43012@gmail.com</t>
  </si>
  <si>
    <t>Phạm Văn</t>
  </si>
  <si>
    <t>Tuân</t>
  </si>
  <si>
    <t>phamvantuan011099@gmail.com</t>
  </si>
  <si>
    <t>nguyenhop204@gmail.com</t>
  </si>
  <si>
    <t>NHÓM 6</t>
  </si>
  <si>
    <t>NHÓM 07</t>
  </si>
  <si>
    <t>NHÓM 08</t>
  </si>
  <si>
    <t>NHÓM 09</t>
  </si>
  <si>
    <t>NHÓM 10</t>
  </si>
  <si>
    <t>Nhóm 15</t>
  </si>
  <si>
    <t>Nhóm 16</t>
  </si>
  <si>
    <t>Nhóm 17</t>
  </si>
  <si>
    <t>Nhóm 18</t>
  </si>
  <si>
    <t>Nhóm 19</t>
  </si>
  <si>
    <t>DANH SÁCH PHÂN GIẢNG VIÊN HƯỚNG DẪN</t>
  </si>
  <si>
    <t>GVHD</t>
  </si>
  <si>
    <t>PHẠM VĂN DƯỢC</t>
  </si>
  <si>
    <t>HỒ LÊ VIẾT NIN</t>
  </si>
  <si>
    <t>PHAN LONG</t>
  </si>
  <si>
    <t>ĐẶNG VIỆT HÙNG</t>
  </si>
  <si>
    <t>NGUYỄN DŨNG</t>
  </si>
  <si>
    <t>LƯU VĂN HIỀN</t>
  </si>
  <si>
    <t>TRẦN HUỆ CHI</t>
  </si>
  <si>
    <t>ĐỖ THÀNH BẢO NGỌC</t>
  </si>
  <si>
    <t>NGUYỄN TẤN THUẬN</t>
  </si>
  <si>
    <t>LÊ THỊ NGỌC VÂN</t>
  </si>
  <si>
    <t>LƯƠNG THỊ THU PHƯƠNG</t>
  </si>
  <si>
    <t>PHẠM KHÁNH LINH</t>
  </si>
  <si>
    <t>NÔNG THỊ HOA</t>
  </si>
  <si>
    <t>LÊ THANH LONG</t>
  </si>
  <si>
    <t>NGUYỄN MINH NHẬT</t>
  </si>
  <si>
    <t>NGUYỄN QUANG ÁNH</t>
  </si>
  <si>
    <t>TRÂN BÀN THẠCH</t>
  </si>
  <si>
    <t>TRẦN THỊ THAN LAN</t>
  </si>
  <si>
    <t>NGUYỄN THANH TRUNG</t>
  </si>
  <si>
    <t>NGUYỄN PHÚC MINH TÚ</t>
  </si>
  <si>
    <t>TÊN GIẢNG VIÊN</t>
  </si>
  <si>
    <t>Đơn Vị</t>
  </si>
  <si>
    <t>Email</t>
  </si>
  <si>
    <t>CNTT</t>
  </si>
  <si>
    <t>0905070709'</t>
  </si>
  <si>
    <t>dangviethungha@gmail.com</t>
  </si>
  <si>
    <t xml:space="preserve">NGUYỄN QUANG ÁNH </t>
  </si>
  <si>
    <t>0983954945</t>
  </si>
  <si>
    <t>qanhscaro@yahoo.com</t>
  </si>
  <si>
    <t>0983751077</t>
  </si>
  <si>
    <t>tranhuechidt@gmail.com</t>
  </si>
  <si>
    <t>HUỲNH BÁ DIỆU</t>
  </si>
  <si>
    <t>ĐTQT</t>
  </si>
  <si>
    <t>0914146868</t>
  </si>
  <si>
    <t>dieuhb@gmail.com</t>
  </si>
  <si>
    <t>0905061575</t>
  </si>
  <si>
    <t>thanhlantt@gmail.com</t>
  </si>
  <si>
    <t>0905885285</t>
  </si>
  <si>
    <t>lthanhlong@gmail.com</t>
  </si>
  <si>
    <t>0905892893</t>
  </si>
  <si>
    <t>baongocdt@gmail.com</t>
  </si>
  <si>
    <t>0905125143</t>
  </si>
  <si>
    <t xml:space="preserve">nhatnm2010@gmail.com </t>
  </si>
  <si>
    <t>0905626276</t>
  </si>
  <si>
    <t>thuanr@yahoo.com</t>
  </si>
  <si>
    <t>TRẦN THỊ THÚY TRINH</t>
  </si>
  <si>
    <t>0975202841</t>
  </si>
  <si>
    <t>thuytrinh85@gmail.com</t>
  </si>
  <si>
    <t>0905402598</t>
  </si>
  <si>
    <t>duocphv@gmail.com</t>
  </si>
  <si>
    <t>NGUYỄN ĐỨC MẬN</t>
  </si>
  <si>
    <t>0904235945</t>
  </si>
  <si>
    <t xml:space="preserve">mannd@duytan.edu.vn </t>
  </si>
  <si>
    <t>0905222507</t>
  </si>
  <si>
    <t>dungetic@gmail.com</t>
  </si>
  <si>
    <t>TRẦN KIM SANH</t>
  </si>
  <si>
    <t>sanhtk@yahoo.com</t>
  </si>
  <si>
    <t>ĐBCL</t>
  </si>
  <si>
    <t>09035885687</t>
  </si>
  <si>
    <t>thanhtrung05@gmail.com</t>
  </si>
  <si>
    <t>MAI THỊ AN NINH</t>
  </si>
  <si>
    <t>0917979900'</t>
  </si>
  <si>
    <t xml:space="preserve">mninh01@gmail.com </t>
  </si>
  <si>
    <t>NGUYỄN ĐĂNG QUANG HUY</t>
  </si>
  <si>
    <t>CSE</t>
  </si>
  <si>
    <t>0935525354'</t>
  </si>
  <si>
    <t xml:space="preserve">huyndq@duytan.edu.vn </t>
  </si>
  <si>
    <t xml:space="preserve">lengocvan2610@gmail.com </t>
  </si>
  <si>
    <t>0905455246'</t>
  </si>
  <si>
    <t>hlvnin88@gmail.com</t>
  </si>
  <si>
    <t>0903333080'</t>
  </si>
  <si>
    <t>phanlong92@gmail.com</t>
  </si>
  <si>
    <t>TRỊNH SỬ TRƯỜNG THI</t>
  </si>
  <si>
    <t>0905723278'</t>
  </si>
  <si>
    <t>trinhsutruongthi@gmail.com</t>
  </si>
  <si>
    <t>Nguyễn Trọng Thành</t>
  </si>
  <si>
    <t>0983955591'</t>
  </si>
  <si>
    <t>Lưu Văn Hiền</t>
  </si>
  <si>
    <t>0779500029'</t>
  </si>
  <si>
    <t>js.luuhien@gmail.com</t>
  </si>
  <si>
    <t>Nguyễn Mạnh Đức</t>
  </si>
  <si>
    <t>ducnm@dtu.edu.vn</t>
  </si>
  <si>
    <t>Huỳnh Đức Việt</t>
  </si>
  <si>
    <t>0988490290'</t>
  </si>
  <si>
    <t>huynhducviet@duytan.edu.vn</t>
  </si>
  <si>
    <t>DANH SÁCH GIẢNG VIÊN HƯỚNG DẪN</t>
  </si>
  <si>
    <t>CIT</t>
  </si>
  <si>
    <t>HUỲNH ĐỨC VIỆT</t>
  </si>
  <si>
    <t>quochuy170598@gmail.com</t>
  </si>
  <si>
    <t>ngocongminh0707@gmail.com</t>
  </si>
  <si>
    <t>levinhtinh1011@gmail.com</t>
  </si>
  <si>
    <t>phatz0201@gmail.com</t>
  </si>
  <si>
    <t>vanhieu70699@gmail.com</t>
  </si>
  <si>
    <t>Nhóm 20</t>
  </si>
  <si>
    <t>huuloc271199@gmail.com</t>
  </si>
  <si>
    <t>93quocbaondu1314@gmail.com</t>
  </si>
  <si>
    <t>nguyenphuockim1@gmail.com</t>
  </si>
  <si>
    <t>Nhóm 21</t>
  </si>
  <si>
    <t>NGUYỄN ĐĂNG QUAN HUY</t>
  </si>
  <si>
    <t>0935 680 585</t>
  </si>
  <si>
    <t>Nông Thị Hoa</t>
  </si>
  <si>
    <t>Nguyễn Quốc Long B</t>
  </si>
  <si>
    <t>0949276430'</t>
  </si>
  <si>
    <t>0905523543'</t>
  </si>
  <si>
    <t>k23TPM10</t>
  </si>
  <si>
    <t>XÂY DỰNG WEBSITE QUẢN LÝ, ORDER THỰC PHẨM SIÊU THỊ</t>
  </si>
  <si>
    <t>sonmartin1999@gmail.com</t>
  </si>
  <si>
    <t>nguyennhatlinh1003@gmail.com</t>
  </si>
  <si>
    <t>trongtaile11@gmail.com</t>
  </si>
  <si>
    <t>Luân</t>
  </si>
  <si>
    <t>ducluan2703@gmail.com</t>
  </si>
  <si>
    <t>Nguyễn Tấn</t>
  </si>
  <si>
    <t>Nhóm</t>
  </si>
  <si>
    <t>nguyentanan2801@gmail.com</t>
  </si>
  <si>
    <t>Nguyễn Văn</t>
  </si>
  <si>
    <t>Nguyễn Hữu</t>
  </si>
  <si>
    <t>Ngà</t>
  </si>
  <si>
    <t>huunga000@gmail.com</t>
  </si>
  <si>
    <t>TRƯƠNG TIẾN VŨ</t>
  </si>
  <si>
    <t>NHÓM 01</t>
  </si>
  <si>
    <t>Trương Tiến Vũ</t>
  </si>
  <si>
    <t>0914083188'</t>
  </si>
  <si>
    <t>TTHL</t>
  </si>
  <si>
    <t>nguyentrongthanh@duytan.edu.vn</t>
  </si>
  <si>
    <t>quoclong.sv@gmail.com</t>
  </si>
  <si>
    <t>nongthihoa@gmail.com</t>
  </si>
  <si>
    <t>Lương Thị Thu Phương</t>
  </si>
  <si>
    <t>0935512766'</t>
  </si>
  <si>
    <t> ltphuongdtu@gmail.com</t>
  </si>
  <si>
    <t>Trần Bàn Thạch</t>
  </si>
  <si>
    <t>0931270919'</t>
  </si>
  <si>
    <t>tranbanthach@gmail.com</t>
  </si>
  <si>
    <t>truongtienvu.dtu@gmail.com</t>
  </si>
  <si>
    <t>Thiên</t>
  </si>
  <si>
    <t>thienkieu1910@gmail.com</t>
  </si>
  <si>
    <t>nguyenthinhdn123@gmail.com</t>
  </si>
  <si>
    <t>LƯƠNG CÔNG</t>
  </si>
  <si>
    <t>MẠNH</t>
  </si>
  <si>
    <t>2. Nhóm tối thiểu là 3 sinh viên, tối đa là 5 sinh viên</t>
  </si>
  <si>
    <t>Đàm Mạnh</t>
  </si>
  <si>
    <t>dammanhthangst@gmail.com</t>
  </si>
  <si>
    <t>Phan Công</t>
  </si>
  <si>
    <t>K22TPM4</t>
  </si>
  <si>
    <t>phancongtai2621998@gmail.com</t>
  </si>
  <si>
    <t>phuong060898@gmail.com</t>
  </si>
  <si>
    <t>thaisang3259@gmail.com</t>
  </si>
  <si>
    <t>Doanminhphong99@gmail.com</t>
  </si>
  <si>
    <t>nnth.nnth07@gmail.com</t>
  </si>
  <si>
    <t>thevy1112@gmail.com</t>
  </si>
  <si>
    <t>nguyennthiennghia@gmail.com</t>
  </si>
  <si>
    <t>nguyenducnghiaa99@gmail.com</t>
  </si>
  <si>
    <t xml:space="preserve"> Phan Công </t>
  </si>
  <si>
    <t>Nguyễn Vinh</t>
  </si>
  <si>
    <t>Toàn</t>
  </si>
  <si>
    <t>K21TPM4</t>
  </si>
  <si>
    <t>vinhtoan.9xdn@gmail.com</t>
  </si>
  <si>
    <t>Trần Xuân</t>
  </si>
  <si>
    <t>NGUYỄN QUỐC LONG B</t>
  </si>
  <si>
    <t>kenshinhan59@gmail.com</t>
  </si>
  <si>
    <t>Huỳnh Văn</t>
  </si>
  <si>
    <t>huynhvanhung818@gmail.com</t>
  </si>
  <si>
    <t>Nguyễn Hoàng</t>
  </si>
  <si>
    <t>hoanganhltv98@gmail.com</t>
  </si>
  <si>
    <t>bogiau80@gmail.com</t>
  </si>
  <si>
    <t>KO ĐỦ ĐK</t>
  </si>
  <si>
    <t>KO ĐỦ ĐIỀU KIỆN</t>
  </si>
  <si>
    <t>Nguyễn Bông</t>
  </si>
  <si>
    <t>Rô</t>
  </si>
  <si>
    <t>leehuuan69@gmail.com</t>
  </si>
  <si>
    <t>ronguyen3566@gmail.com</t>
  </si>
  <si>
    <t>Võ Tấn</t>
  </si>
  <si>
    <t>vtantai1998@gmail.com</t>
  </si>
  <si>
    <t>Anhtu20111997@gmail.com</t>
  </si>
  <si>
    <t>Trần Đại</t>
  </si>
  <si>
    <t>trandainghia2k198@gmail.com</t>
  </si>
  <si>
    <t>Trương Hồng</t>
  </si>
  <si>
    <t>Nhật</t>
  </si>
  <si>
    <t>cá nhân</t>
  </si>
  <si>
    <t>truonghongnhat98@gmail.com</t>
  </si>
  <si>
    <t>Lưu Quý</t>
  </si>
  <si>
    <t>Hân</t>
  </si>
  <si>
    <t>hoangvansai95@gmail.com</t>
  </si>
  <si>
    <t>Nhóm 22</t>
  </si>
  <si>
    <t>Nhóm 23</t>
  </si>
  <si>
    <t>Nhóm 24</t>
  </si>
  <si>
    <t>Nhóm 25</t>
  </si>
  <si>
    <t>Nhóm 26</t>
  </si>
  <si>
    <t>Nhóm 27</t>
  </si>
  <si>
    <t>Nhóm 28</t>
  </si>
  <si>
    <t>DANH SÁCH SINH VIÊN KHÔNG ĐỦ ĐIỀU KIỆN</t>
  </si>
  <si>
    <t>TRƯỜNG ĐẠI HỌC DUY TÂN</t>
  </si>
  <si>
    <t>DS SV ĐƯỢC XÉT THAM GIA TỐT NGHIỆP  ĐỢT THÁNG 12 NĂM 2021</t>
  </si>
  <si>
    <t>HỘI ĐỒNG TỐT NGHIỆP</t>
  </si>
  <si>
    <t>CHUYÊN NGÀNH: CÔNG NGHỆ PHẦN MỀM</t>
  </si>
  <si>
    <t>(Kèm theo QĐ : .. .. .. .. /QĐ-ĐHDT-HĐTN Ngày .. .. .. / .. .. .. / 2021)</t>
  </si>
  <si>
    <t>SBD</t>
  </si>
  <si>
    <t xml:space="preserve">HỌ VÀ </t>
  </si>
  <si>
    <t>KHÓA</t>
  </si>
  <si>
    <t>NGÀY SINH</t>
  </si>
  <si>
    <t>NƠI SINH</t>
  </si>
  <si>
    <t>GIỚI TÍNH</t>
  </si>
  <si>
    <t>KLTN</t>
  </si>
  <si>
    <t>Tháng 12.2021</t>
  </si>
  <si>
    <t>DIỆN ĐỦ ĐIỀU KIỆN GIAO KHÓA LUẬN TỐT NGHIỆP</t>
  </si>
  <si>
    <t>Quảng Nam</t>
  </si>
  <si>
    <t>X</t>
  </si>
  <si>
    <t>DakLak</t>
  </si>
  <si>
    <t>Đà Nẵng</t>
  </si>
  <si>
    <t>Thông</t>
  </si>
  <si>
    <t>TT Huế</t>
  </si>
  <si>
    <t>Lê Phước</t>
  </si>
  <si>
    <t>Bắc</t>
  </si>
  <si>
    <t>Quảng Bình</t>
  </si>
  <si>
    <t>Gia Lai</t>
  </si>
  <si>
    <t>Chương</t>
  </si>
  <si>
    <t>Ninh Bình</t>
  </si>
  <si>
    <t>Quảng Trị</t>
  </si>
  <si>
    <t>DIỆN XÉT VỚT ĐIỀU KIỆN GIAO KHÓA LUẬN TỐT NGHIỆP</t>
  </si>
  <si>
    <t>Lê Đình</t>
  </si>
  <si>
    <t>Hoàn</t>
  </si>
  <si>
    <t>Phan Sơn</t>
  </si>
  <si>
    <t>Trà</t>
  </si>
  <si>
    <t>Nguyễn Huỳnh</t>
  </si>
  <si>
    <t>Hà Tĩnh</t>
  </si>
  <si>
    <t>Võ Lê Minh</t>
  </si>
  <si>
    <t>Ngọc</t>
  </si>
  <si>
    <t>Lâm Đồng</t>
  </si>
  <si>
    <t>Quảng Ngãi</t>
  </si>
  <si>
    <t>Nghệ An</t>
  </si>
  <si>
    <t>Phú Yên</t>
  </si>
  <si>
    <t>Ngô Minh</t>
  </si>
  <si>
    <t>Hà</t>
  </si>
  <si>
    <t>Nữ</t>
  </si>
  <si>
    <t>Bình Định</t>
  </si>
  <si>
    <t>Đồng Nai</t>
  </si>
  <si>
    <t>Thanh Hóa</t>
  </si>
  <si>
    <t>K24TPM</t>
  </si>
  <si>
    <t>TRƯỞNG BAN THƯ KÝ</t>
  </si>
  <si>
    <t>CHỦ TỊCH  HỘI ĐỒNG TỐT NGHIỆP</t>
  </si>
  <si>
    <t>ThS. Nguyễn Ân</t>
  </si>
  <si>
    <t>TS. Võ Thanh Hải</t>
  </si>
  <si>
    <t>LÀM ĐỢT SAU</t>
  </si>
  <si>
    <t>ĐƠN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</si>
</sst>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Segoe UI Historic"/>
      <family val="2"/>
    </font>
    <font>
      <sz val="11"/>
      <color theme="1"/>
      <name val="Arial"/>
      <family val="2"/>
    </font>
    <font>
      <sz val="13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464646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indexed="12"/>
      <name val="VNtimes new roman"/>
      <family val="2"/>
    </font>
    <font>
      <b/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indexed="12"/>
      <name val="Times New Roman"/>
      <family val="1"/>
    </font>
    <font>
      <b/>
      <sz val="12"/>
      <name val="Times New Roman"/>
      <family val="1"/>
    </font>
    <font>
      <sz val="11"/>
      <color rgb="FF050505"/>
      <name val="Segoe UI Historic"/>
      <family val="2"/>
    </font>
    <font>
      <sz val="12"/>
      <color rgb="FF222222"/>
      <name val="Arial"/>
      <family val="2"/>
    </font>
    <font>
      <sz val="11"/>
      <color rgb="FF050505"/>
      <name val="Times New Roman"/>
      <family val="1"/>
    </font>
    <font>
      <sz val="9"/>
      <color rgb="FF000000"/>
      <name val="Georgia"/>
      <family val="1"/>
    </font>
    <font>
      <sz val="11"/>
      <color rgb="FF222222"/>
      <name val="Arial"/>
      <family val="2"/>
    </font>
    <font>
      <sz val="10"/>
      <name val="VNtimes new roman"/>
      <family val="2"/>
    </font>
    <font>
      <sz val="11"/>
      <color rgb="FF001A33"/>
      <name val="Segoe UI"/>
      <family val="2"/>
    </font>
    <font>
      <u/>
      <sz val="11"/>
      <color theme="1"/>
      <name val="Calibri"/>
      <family val="2"/>
      <scheme val="minor"/>
    </font>
    <font>
      <u/>
      <sz val="11"/>
      <color rgb="FF001A33"/>
      <name val="Arial"/>
      <family val="2"/>
    </font>
    <font>
      <sz val="11"/>
      <color theme="1"/>
      <name val="Roboto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0"/>
      <color rgb="FF000000"/>
      <name val="Times New Roman"/>
      <family val="1"/>
    </font>
    <font>
      <sz val="6"/>
      <color rgb="FF201F35"/>
      <name val="Tahoma"/>
      <family val="2"/>
    </font>
    <font>
      <b/>
      <sz val="10"/>
      <color indexed="8"/>
      <name val="Times New Roman"/>
      <family val="1"/>
    </font>
    <font>
      <sz val="11"/>
      <color theme="1"/>
      <name val="Times New Roman"/>
      <family val="2"/>
    </font>
    <font>
      <sz val="12"/>
      <name val="VNtimes new roman"/>
      <family val="2"/>
    </font>
    <font>
      <b/>
      <sz val="10"/>
      <name val="VNtimes new roman"/>
      <family val="2"/>
    </font>
  </fonts>
  <fills count="36">
    <fill>
      <patternFill patternType="none"/>
    </fill>
    <fill>
      <patternFill patternType="gray125"/>
    </fill>
    <fill>
      <patternFill patternType="solid">
        <fgColor rgb="FFAEABA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4CC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6D9EEB"/>
        <bgColor indexed="64"/>
      </patternFill>
    </fill>
    <fill>
      <patternFill patternType="solid">
        <fgColor rgb="FFF270E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93C47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rgb="FFE06666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E4E6EB"/>
        <bgColor indexed="64"/>
      </patternFill>
    </fill>
    <fill>
      <patternFill patternType="solid">
        <fgColor rgb="FFA4C2F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9CB9C"/>
        <bgColor indexed="64"/>
      </patternFill>
    </fill>
    <fill>
      <patternFill patternType="solid">
        <fgColor rgb="FFEAD1D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/>
      <right style="medium">
        <color rgb="FFCCCCCC"/>
      </right>
      <top style="medium">
        <color rgb="FF000000"/>
      </top>
      <bottom/>
      <diagonal/>
    </border>
    <border>
      <left/>
      <right style="medium">
        <color rgb="FFCCCCCC"/>
      </right>
      <top/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/>
      <diagonal/>
    </border>
    <border>
      <left style="medium">
        <color rgb="FFCCCCCC"/>
      </left>
      <right/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/>
      <top/>
      <bottom/>
      <diagonal/>
    </border>
  </borders>
  <cellStyleXfs count="8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4" fillId="0" borderId="0"/>
    <xf numFmtId="0" fontId="2" fillId="0" borderId="0"/>
    <xf numFmtId="0" fontId="34" fillId="0" borderId="0"/>
    <xf numFmtId="0" fontId="24" fillId="0" borderId="0"/>
    <xf numFmtId="0" fontId="35" fillId="0" borderId="0"/>
  </cellStyleXfs>
  <cellXfs count="378">
    <xf numFmtId="0" fontId="0" fillId="0" borderId="0" xfId="0"/>
    <xf numFmtId="0" fontId="0" fillId="0" borderId="9" xfId="0" applyBorder="1" applyAlignment="1">
      <alignment wrapText="1"/>
    </xf>
    <xf numFmtId="0" fontId="4" fillId="2" borderId="10" xfId="0" applyFont="1" applyFill="1" applyBorder="1" applyAlignment="1">
      <alignment wrapText="1"/>
    </xf>
    <xf numFmtId="0" fontId="4" fillId="2" borderId="11" xfId="0" applyFont="1" applyFill="1" applyBorder="1" applyAlignment="1">
      <alignment wrapText="1"/>
    </xf>
    <xf numFmtId="0" fontId="0" fillId="0" borderId="11" xfId="0" applyBorder="1" applyAlignment="1">
      <alignment horizontal="right" wrapText="1"/>
    </xf>
    <xf numFmtId="0" fontId="5" fillId="0" borderId="11" xfId="0" applyFont="1" applyBorder="1" applyAlignment="1">
      <alignment horizontal="right" wrapText="1"/>
    </xf>
    <xf numFmtId="0" fontId="0" fillId="0" borderId="11" xfId="0" applyBorder="1" applyAlignment="1">
      <alignment wrapText="1"/>
    </xf>
    <xf numFmtId="0" fontId="5" fillId="0" borderId="11" xfId="0" applyFont="1" applyBorder="1" applyAlignment="1">
      <alignment wrapText="1"/>
    </xf>
    <xf numFmtId="0" fontId="6" fillId="0" borderId="9" xfId="0" applyFont="1" applyBorder="1" applyAlignment="1">
      <alignment vertical="center"/>
    </xf>
    <xf numFmtId="0" fontId="0" fillId="4" borderId="11" xfId="0" applyFill="1" applyBorder="1" applyAlignment="1">
      <alignment wrapText="1"/>
    </xf>
    <xf numFmtId="0" fontId="5" fillId="4" borderId="11" xfId="0" applyFont="1" applyFill="1" applyBorder="1" applyAlignment="1">
      <alignment wrapText="1"/>
    </xf>
    <xf numFmtId="0" fontId="5" fillId="4" borderId="11" xfId="0" applyFont="1" applyFill="1" applyBorder="1" applyAlignment="1">
      <alignment horizontal="right" wrapText="1"/>
    </xf>
    <xf numFmtId="0" fontId="5" fillId="4" borderId="13" xfId="0" applyFont="1" applyFill="1" applyBorder="1" applyAlignment="1">
      <alignment wrapText="1"/>
    </xf>
    <xf numFmtId="0" fontId="5" fillId="5" borderId="11" xfId="0" applyFont="1" applyFill="1" applyBorder="1" applyAlignment="1">
      <alignment horizontal="right" wrapText="1"/>
    </xf>
    <xf numFmtId="0" fontId="0" fillId="5" borderId="11" xfId="0" applyFill="1" applyBorder="1" applyAlignment="1">
      <alignment wrapText="1"/>
    </xf>
    <xf numFmtId="0" fontId="5" fillId="5" borderId="11" xfId="0" applyFont="1" applyFill="1" applyBorder="1" applyAlignment="1">
      <alignment wrapText="1"/>
    </xf>
    <xf numFmtId="0" fontId="0" fillId="6" borderId="11" xfId="0" applyFill="1" applyBorder="1" applyAlignment="1">
      <alignment horizontal="right" wrapText="1"/>
    </xf>
    <xf numFmtId="0" fontId="5" fillId="6" borderId="11" xfId="0" applyFont="1" applyFill="1" applyBorder="1" applyAlignment="1">
      <alignment horizontal="right" wrapText="1"/>
    </xf>
    <xf numFmtId="0" fontId="5" fillId="6" borderId="11" xfId="0" applyFont="1" applyFill="1" applyBorder="1" applyAlignment="1">
      <alignment wrapText="1"/>
    </xf>
    <xf numFmtId="0" fontId="7" fillId="6" borderId="11" xfId="0" applyFont="1" applyFill="1" applyBorder="1" applyAlignment="1">
      <alignment horizontal="right" wrapText="1"/>
    </xf>
    <xf numFmtId="0" fontId="8" fillId="6" borderId="11" xfId="0" applyFont="1" applyFill="1" applyBorder="1" applyAlignment="1">
      <alignment horizontal="right" wrapText="1"/>
    </xf>
    <xf numFmtId="0" fontId="5" fillId="7" borderId="11" xfId="0" applyFont="1" applyFill="1" applyBorder="1" applyAlignment="1">
      <alignment horizontal="right" wrapText="1"/>
    </xf>
    <xf numFmtId="0" fontId="5" fillId="7" borderId="11" xfId="0" applyFont="1" applyFill="1" applyBorder="1" applyAlignment="1">
      <alignment wrapText="1"/>
    </xf>
    <xf numFmtId="0" fontId="5" fillId="8" borderId="11" xfId="0" applyFont="1" applyFill="1" applyBorder="1" applyAlignment="1">
      <alignment horizontal="right" wrapText="1"/>
    </xf>
    <xf numFmtId="0" fontId="5" fillId="8" borderId="11" xfId="0" applyFont="1" applyFill="1" applyBorder="1" applyAlignment="1">
      <alignment wrapText="1"/>
    </xf>
    <xf numFmtId="0" fontId="5" fillId="9" borderId="11" xfId="0" applyFont="1" applyFill="1" applyBorder="1" applyAlignment="1">
      <alignment horizontal="right" wrapText="1"/>
    </xf>
    <xf numFmtId="0" fontId="5" fillId="9" borderId="11" xfId="0" applyFont="1" applyFill="1" applyBorder="1" applyAlignment="1">
      <alignment wrapText="1"/>
    </xf>
    <xf numFmtId="0" fontId="8" fillId="9" borderId="11" xfId="0" applyFont="1" applyFill="1" applyBorder="1" applyAlignment="1">
      <alignment horizontal="right" wrapText="1"/>
    </xf>
    <xf numFmtId="0" fontId="9" fillId="0" borderId="11" xfId="0" applyFont="1" applyBorder="1" applyAlignment="1">
      <alignment horizontal="right" wrapText="1"/>
    </xf>
    <xf numFmtId="0" fontId="9" fillId="0" borderId="11" xfId="0" applyFont="1" applyBorder="1" applyAlignment="1">
      <alignment wrapText="1"/>
    </xf>
    <xf numFmtId="0" fontId="10" fillId="6" borderId="11" xfId="0" applyFont="1" applyFill="1" applyBorder="1" applyAlignment="1">
      <alignment wrapText="1"/>
    </xf>
    <xf numFmtId="0" fontId="0" fillId="10" borderId="9" xfId="0" applyFill="1" applyBorder="1" applyAlignment="1">
      <alignment wrapText="1"/>
    </xf>
    <xf numFmtId="0" fontId="0" fillId="10" borderId="13" xfId="0" applyFill="1" applyBorder="1" applyAlignment="1">
      <alignment wrapText="1"/>
    </xf>
    <xf numFmtId="0" fontId="0" fillId="10" borderId="5" xfId="0" applyFill="1" applyBorder="1" applyAlignment="1">
      <alignment wrapText="1"/>
    </xf>
    <xf numFmtId="0" fontId="0" fillId="10" borderId="11" xfId="0" applyFill="1" applyBorder="1" applyAlignment="1">
      <alignment wrapText="1"/>
    </xf>
    <xf numFmtId="0" fontId="5" fillId="3" borderId="11" xfId="0" applyFont="1" applyFill="1" applyBorder="1" applyAlignment="1">
      <alignment wrapText="1"/>
    </xf>
    <xf numFmtId="0" fontId="5" fillId="10" borderId="11" xfId="0" applyFont="1" applyFill="1" applyBorder="1" applyAlignment="1">
      <alignment horizontal="right" wrapText="1"/>
    </xf>
    <xf numFmtId="0" fontId="5" fillId="10" borderId="11" xfId="0" applyFont="1" applyFill="1" applyBorder="1" applyAlignment="1">
      <alignment wrapText="1"/>
    </xf>
    <xf numFmtId="0" fontId="5" fillId="11" borderId="11" xfId="0" applyFont="1" applyFill="1" applyBorder="1" applyAlignment="1">
      <alignment horizontal="right" wrapText="1"/>
    </xf>
    <xf numFmtId="0" fontId="5" fillId="11" borderId="11" xfId="0" applyFont="1" applyFill="1" applyBorder="1" applyAlignment="1">
      <alignment wrapText="1"/>
    </xf>
    <xf numFmtId="0" fontId="5" fillId="12" borderId="11" xfId="0" applyFont="1" applyFill="1" applyBorder="1" applyAlignment="1">
      <alignment horizontal="right" wrapText="1"/>
    </xf>
    <xf numFmtId="0" fontId="0" fillId="12" borderId="11" xfId="0" applyFill="1" applyBorder="1" applyAlignment="1">
      <alignment wrapText="1"/>
    </xf>
    <xf numFmtId="0" fontId="5" fillId="12" borderId="11" xfId="0" applyFont="1" applyFill="1" applyBorder="1" applyAlignment="1">
      <alignment wrapText="1"/>
    </xf>
    <xf numFmtId="0" fontId="5" fillId="13" borderId="9" xfId="0" applyFont="1" applyFill="1" applyBorder="1" applyAlignment="1">
      <alignment wrapText="1"/>
    </xf>
    <xf numFmtId="0" fontId="5" fillId="14" borderId="11" xfId="0" applyFont="1" applyFill="1" applyBorder="1" applyAlignment="1">
      <alignment wrapText="1"/>
    </xf>
    <xf numFmtId="0" fontId="5" fillId="6" borderId="15" xfId="0" applyFont="1" applyFill="1" applyBorder="1" applyAlignment="1">
      <alignment vertical="center" wrapText="1"/>
    </xf>
    <xf numFmtId="0" fontId="5" fillId="6" borderId="17" xfId="0" applyFont="1" applyFill="1" applyBorder="1" applyAlignment="1">
      <alignment vertical="center" wrapText="1"/>
    </xf>
    <xf numFmtId="0" fontId="5" fillId="7" borderId="15" xfId="0" applyFont="1" applyFill="1" applyBorder="1" applyAlignment="1">
      <alignment vertical="center" wrapText="1"/>
    </xf>
    <xf numFmtId="0" fontId="5" fillId="8" borderId="15" xfId="0" applyFont="1" applyFill="1" applyBorder="1" applyAlignment="1">
      <alignment vertical="center" wrapText="1"/>
    </xf>
    <xf numFmtId="0" fontId="5" fillId="9" borderId="15" xfId="0" applyFont="1" applyFill="1" applyBorder="1" applyAlignment="1">
      <alignment vertical="center" wrapText="1"/>
    </xf>
    <xf numFmtId="0" fontId="5" fillId="12" borderId="15" xfId="0" applyFont="1" applyFill="1" applyBorder="1" applyAlignment="1">
      <alignment vertical="center" wrapText="1"/>
    </xf>
    <xf numFmtId="0" fontId="5" fillId="17" borderId="11" xfId="0" applyFont="1" applyFill="1" applyBorder="1" applyAlignment="1">
      <alignment horizontal="right" wrapText="1"/>
    </xf>
    <xf numFmtId="0" fontId="5" fillId="17" borderId="11" xfId="0" applyFont="1" applyFill="1" applyBorder="1" applyAlignment="1">
      <alignment wrapText="1"/>
    </xf>
    <xf numFmtId="0" fontId="5" fillId="17" borderId="15" xfId="0" applyFont="1" applyFill="1" applyBorder="1" applyAlignment="1">
      <alignment vertical="center" wrapText="1"/>
    </xf>
    <xf numFmtId="0" fontId="5" fillId="10" borderId="15" xfId="0" applyFont="1" applyFill="1" applyBorder="1" applyAlignment="1">
      <alignment vertical="center" wrapText="1"/>
    </xf>
    <xf numFmtId="0" fontId="5" fillId="11" borderId="15" xfId="0" applyFont="1" applyFill="1" applyBorder="1" applyAlignment="1">
      <alignment vertical="center" wrapText="1"/>
    </xf>
    <xf numFmtId="0" fontId="0" fillId="0" borderId="18" xfId="0" applyBorder="1" applyAlignment="1">
      <alignment wrapText="1"/>
    </xf>
    <xf numFmtId="0" fontId="5" fillId="11" borderId="12" xfId="0" applyFont="1" applyFill="1" applyBorder="1" applyAlignment="1">
      <alignment horizontal="right" wrapText="1"/>
    </xf>
    <xf numFmtId="0" fontId="5" fillId="11" borderId="12" xfId="0" applyFont="1" applyFill="1" applyBorder="1" applyAlignment="1">
      <alignment wrapText="1"/>
    </xf>
    <xf numFmtId="0" fontId="5" fillId="0" borderId="1" xfId="0" applyFont="1" applyBorder="1" applyAlignment="1">
      <alignment horizontal="right" wrapText="1"/>
    </xf>
    <xf numFmtId="0" fontId="0" fillId="0" borderId="1" xfId="0" applyBorder="1" applyAlignment="1">
      <alignment wrapText="1"/>
    </xf>
    <xf numFmtId="0" fontId="5" fillId="15" borderId="1" xfId="0" applyFont="1" applyFill="1" applyBorder="1" applyAlignment="1">
      <alignment horizontal="right" wrapText="1"/>
    </xf>
    <xf numFmtId="0" fontId="5" fillId="15" borderId="1" xfId="0" applyFont="1" applyFill="1" applyBorder="1" applyAlignment="1">
      <alignment wrapText="1"/>
    </xf>
    <xf numFmtId="0" fontId="5" fillId="15" borderId="1" xfId="0" applyFont="1" applyFill="1" applyBorder="1" applyAlignment="1">
      <alignment vertical="center" wrapText="1"/>
    </xf>
    <xf numFmtId="0" fontId="5" fillId="18" borderId="11" xfId="0" applyFont="1" applyFill="1" applyBorder="1" applyAlignment="1">
      <alignment horizontal="right" wrapText="1"/>
    </xf>
    <xf numFmtId="0" fontId="5" fillId="18" borderId="11" xfId="0" applyFont="1" applyFill="1" applyBorder="1" applyAlignment="1">
      <alignment wrapText="1"/>
    </xf>
    <xf numFmtId="0" fontId="5" fillId="19" borderId="11" xfId="0" applyFont="1" applyFill="1" applyBorder="1" applyAlignment="1">
      <alignment horizontal="right" wrapText="1"/>
    </xf>
    <xf numFmtId="0" fontId="5" fillId="19" borderId="11" xfId="0" applyFont="1" applyFill="1" applyBorder="1" applyAlignment="1">
      <alignment wrapText="1"/>
    </xf>
    <xf numFmtId="0" fontId="5" fillId="19" borderId="15" xfId="0" applyFont="1" applyFill="1" applyBorder="1" applyAlignment="1">
      <alignment vertical="center" wrapText="1"/>
    </xf>
    <xf numFmtId="0" fontId="5" fillId="20" borderId="11" xfId="0" applyFont="1" applyFill="1" applyBorder="1" applyAlignment="1">
      <alignment horizontal="right" wrapText="1"/>
    </xf>
    <xf numFmtId="0" fontId="5" fillId="20" borderId="11" xfId="0" applyFont="1" applyFill="1" applyBorder="1" applyAlignment="1">
      <alignment wrapText="1"/>
    </xf>
    <xf numFmtId="0" fontId="5" fillId="0" borderId="19" xfId="0" applyFont="1" applyBorder="1" applyAlignment="1">
      <alignment horizontal="right" wrapText="1"/>
    </xf>
    <xf numFmtId="0" fontId="5" fillId="16" borderId="12" xfId="0" applyFont="1" applyFill="1" applyBorder="1" applyAlignment="1">
      <alignment horizontal="right" wrapText="1"/>
    </xf>
    <xf numFmtId="0" fontId="5" fillId="16" borderId="12" xfId="0" applyFont="1" applyFill="1" applyBorder="1" applyAlignment="1">
      <alignment wrapText="1"/>
    </xf>
    <xf numFmtId="0" fontId="5" fillId="21" borderId="1" xfId="0" applyFont="1" applyFill="1" applyBorder="1" applyAlignment="1">
      <alignment horizontal="right" wrapText="1"/>
    </xf>
    <xf numFmtId="0" fontId="5" fillId="21" borderId="1" xfId="0" applyFont="1" applyFill="1" applyBorder="1" applyAlignment="1">
      <alignment wrapText="1"/>
    </xf>
    <xf numFmtId="0" fontId="5" fillId="21" borderId="1" xfId="0" applyFont="1" applyFill="1" applyBorder="1" applyAlignment="1">
      <alignment vertical="center" wrapText="1"/>
    </xf>
    <xf numFmtId="0" fontId="5" fillId="13" borderId="18" xfId="0" applyFont="1" applyFill="1" applyBorder="1" applyAlignment="1">
      <alignment horizontal="right" wrapText="1"/>
    </xf>
    <xf numFmtId="0" fontId="5" fillId="12" borderId="12" xfId="0" applyFont="1" applyFill="1" applyBorder="1" applyAlignment="1">
      <alignment horizontal="right" wrapText="1"/>
    </xf>
    <xf numFmtId="0" fontId="5" fillId="12" borderId="12" xfId="0" applyFont="1" applyFill="1" applyBorder="1" applyAlignment="1">
      <alignment wrapText="1"/>
    </xf>
    <xf numFmtId="0" fontId="0" fillId="12" borderId="12" xfId="0" applyFill="1" applyBorder="1" applyAlignment="1">
      <alignment wrapText="1"/>
    </xf>
    <xf numFmtId="0" fontId="0" fillId="0" borderId="14" xfId="0" applyBorder="1" applyAlignment="1">
      <alignment wrapText="1"/>
    </xf>
    <xf numFmtId="0" fontId="5" fillId="22" borderId="1" xfId="0" applyFont="1" applyFill="1" applyBorder="1" applyAlignment="1">
      <alignment horizontal="right" wrapText="1"/>
    </xf>
    <xf numFmtId="0" fontId="5" fillId="22" borderId="1" xfId="0" applyFont="1" applyFill="1" applyBorder="1" applyAlignment="1">
      <alignment wrapText="1"/>
    </xf>
    <xf numFmtId="0" fontId="0" fillId="22" borderId="1" xfId="0" applyFill="1" applyBorder="1" applyAlignment="1">
      <alignment wrapText="1"/>
    </xf>
    <xf numFmtId="0" fontId="5" fillId="22" borderId="1" xfId="0" applyFont="1" applyFill="1" applyBorder="1" applyAlignment="1">
      <alignment vertical="center" wrapText="1"/>
    </xf>
    <xf numFmtId="0" fontId="5" fillId="14" borderId="19" xfId="0" applyFont="1" applyFill="1" applyBorder="1" applyAlignment="1">
      <alignment horizontal="right" wrapText="1"/>
    </xf>
    <xf numFmtId="0" fontId="5" fillId="22" borderId="20" xfId="0" applyFont="1" applyFill="1" applyBorder="1" applyAlignment="1">
      <alignment horizontal="right" wrapText="1"/>
    </xf>
    <xf numFmtId="0" fontId="5" fillId="22" borderId="20" xfId="0" applyFont="1" applyFill="1" applyBorder="1" applyAlignment="1">
      <alignment wrapText="1"/>
    </xf>
    <xf numFmtId="0" fontId="0" fillId="22" borderId="20" xfId="0" applyFill="1" applyBorder="1" applyAlignment="1">
      <alignment wrapText="1"/>
    </xf>
    <xf numFmtId="0" fontId="5" fillId="20" borderId="1" xfId="0" applyFont="1" applyFill="1" applyBorder="1" applyAlignment="1">
      <alignment wrapText="1"/>
    </xf>
    <xf numFmtId="0" fontId="5" fillId="23" borderId="1" xfId="0" applyFont="1" applyFill="1" applyBorder="1" applyAlignment="1">
      <alignment horizontal="right" wrapText="1"/>
    </xf>
    <xf numFmtId="0" fontId="10" fillId="23" borderId="1" xfId="0" applyFont="1" applyFill="1" applyBorder="1" applyAlignment="1">
      <alignment horizontal="right" wrapText="1"/>
    </xf>
    <xf numFmtId="0" fontId="5" fillId="23" borderId="1" xfId="0" applyFont="1" applyFill="1" applyBorder="1" applyAlignment="1">
      <alignment wrapText="1"/>
    </xf>
    <xf numFmtId="0" fontId="0" fillId="23" borderId="1" xfId="0" applyFill="1" applyBorder="1" applyAlignment="1">
      <alignment wrapText="1"/>
    </xf>
    <xf numFmtId="0" fontId="5" fillId="23" borderId="1" xfId="0" applyFont="1" applyFill="1" applyBorder="1" applyAlignment="1">
      <alignment vertical="center" wrapText="1"/>
    </xf>
    <xf numFmtId="0" fontId="5" fillId="6" borderId="22" xfId="0" applyFont="1" applyFill="1" applyBorder="1" applyAlignment="1">
      <alignment vertical="center" wrapText="1"/>
    </xf>
    <xf numFmtId="0" fontId="0" fillId="6" borderId="19" xfId="0" applyFill="1" applyBorder="1" applyAlignment="1">
      <alignment wrapText="1"/>
    </xf>
    <xf numFmtId="0" fontId="5" fillId="6" borderId="1" xfId="0" applyFont="1" applyFill="1" applyBorder="1" applyAlignment="1">
      <alignment vertical="center" wrapText="1"/>
    </xf>
    <xf numFmtId="0" fontId="5" fillId="12" borderId="22" xfId="0" applyFont="1" applyFill="1" applyBorder="1" applyAlignment="1">
      <alignment vertical="center" wrapText="1"/>
    </xf>
    <xf numFmtId="0" fontId="0" fillId="12" borderId="19" xfId="0" applyFill="1" applyBorder="1" applyAlignment="1">
      <alignment wrapText="1"/>
    </xf>
    <xf numFmtId="0" fontId="5" fillId="12" borderId="1" xfId="0" applyFont="1" applyFill="1" applyBorder="1" applyAlignment="1">
      <alignment vertical="center" wrapText="1"/>
    </xf>
    <xf numFmtId="0" fontId="5" fillId="7" borderId="22" xfId="0" applyFont="1" applyFill="1" applyBorder="1" applyAlignment="1">
      <alignment vertical="center" wrapText="1"/>
    </xf>
    <xf numFmtId="0" fontId="5" fillId="8" borderId="22" xfId="0" applyFont="1" applyFill="1" applyBorder="1" applyAlignment="1">
      <alignment vertical="center" wrapText="1"/>
    </xf>
    <xf numFmtId="0" fontId="5" fillId="9" borderId="22" xfId="0" applyFont="1" applyFill="1" applyBorder="1" applyAlignment="1">
      <alignment vertical="center" wrapText="1"/>
    </xf>
    <xf numFmtId="0" fontId="5" fillId="17" borderId="22" xfId="0" applyFont="1" applyFill="1" applyBorder="1" applyAlignment="1">
      <alignment vertical="center" wrapText="1"/>
    </xf>
    <xf numFmtId="0" fontId="5" fillId="10" borderId="22" xfId="0" applyFont="1" applyFill="1" applyBorder="1" applyAlignment="1">
      <alignment vertical="center" wrapText="1"/>
    </xf>
    <xf numFmtId="0" fontId="5" fillId="11" borderId="22" xfId="0" applyFont="1" applyFill="1" applyBorder="1" applyAlignment="1">
      <alignment vertical="center" wrapText="1"/>
    </xf>
    <xf numFmtId="0" fontId="5" fillId="0" borderId="2" xfId="0" applyFont="1" applyBorder="1" applyAlignment="1">
      <alignment horizontal="left" wrapText="1"/>
    </xf>
    <xf numFmtId="0" fontId="5" fillId="15" borderId="2" xfId="0" applyFont="1" applyFill="1" applyBorder="1" applyAlignment="1">
      <alignment vertical="center" wrapText="1"/>
    </xf>
    <xf numFmtId="0" fontId="5" fillId="19" borderId="22" xfId="0" applyFont="1" applyFill="1" applyBorder="1" applyAlignment="1">
      <alignment vertical="center" wrapText="1"/>
    </xf>
    <xf numFmtId="0" fontId="5" fillId="20" borderId="6" xfId="0" applyFont="1" applyFill="1" applyBorder="1" applyAlignment="1">
      <alignment wrapText="1"/>
    </xf>
    <xf numFmtId="0" fontId="5" fillId="21" borderId="2" xfId="0" applyFont="1" applyFill="1" applyBorder="1" applyAlignment="1">
      <alignment vertical="center" wrapText="1"/>
    </xf>
    <xf numFmtId="0" fontId="0" fillId="0" borderId="6" xfId="0" applyBorder="1" applyAlignment="1">
      <alignment wrapText="1"/>
    </xf>
    <xf numFmtId="0" fontId="5" fillId="22" borderId="2" xfId="0" applyFont="1" applyFill="1" applyBorder="1" applyAlignment="1">
      <alignment vertical="center" wrapText="1"/>
    </xf>
    <xf numFmtId="0" fontId="5" fillId="22" borderId="24" xfId="0" applyFont="1" applyFill="1" applyBorder="1" applyAlignment="1">
      <alignment vertical="center" wrapText="1"/>
    </xf>
    <xf numFmtId="0" fontId="5" fillId="23" borderId="2" xfId="0" applyFont="1" applyFill="1" applyBorder="1" applyAlignment="1">
      <alignment vertical="center" wrapText="1"/>
    </xf>
    <xf numFmtId="0" fontId="0" fillId="7" borderId="19" xfId="0" applyFill="1" applyBorder="1" applyAlignment="1">
      <alignment wrapText="1"/>
    </xf>
    <xf numFmtId="0" fontId="0" fillId="8" borderId="19" xfId="0" applyFill="1" applyBorder="1" applyAlignment="1">
      <alignment wrapText="1"/>
    </xf>
    <xf numFmtId="0" fontId="0" fillId="9" borderId="19" xfId="0" applyFill="1" applyBorder="1" applyAlignment="1">
      <alignment wrapText="1"/>
    </xf>
    <xf numFmtId="0" fontId="5" fillId="17" borderId="19" xfId="0" applyFont="1" applyFill="1" applyBorder="1" applyAlignment="1">
      <alignment wrapText="1"/>
    </xf>
    <xf numFmtId="0" fontId="5" fillId="0" borderId="3" xfId="0" applyFont="1" applyBorder="1" applyAlignment="1">
      <alignment horizontal="center" wrapText="1"/>
    </xf>
    <xf numFmtId="0" fontId="5" fillId="20" borderId="19" xfId="0" applyFont="1" applyFill="1" applyBorder="1" applyAlignment="1">
      <alignment wrapText="1"/>
    </xf>
    <xf numFmtId="0" fontId="5" fillId="18" borderId="19" xfId="0" applyFont="1" applyFill="1" applyBorder="1" applyAlignment="1">
      <alignment wrapText="1"/>
    </xf>
    <xf numFmtId="0" fontId="5" fillId="16" borderId="27" xfId="0" applyFont="1" applyFill="1" applyBorder="1" applyAlignment="1">
      <alignment wrapText="1"/>
    </xf>
    <xf numFmtId="0" fontId="5" fillId="0" borderId="19" xfId="0" applyFont="1" applyBorder="1" applyAlignment="1">
      <alignment wrapText="1"/>
    </xf>
    <xf numFmtId="0" fontId="5" fillId="5" borderId="12" xfId="0" applyFont="1" applyFill="1" applyBorder="1" applyAlignment="1">
      <alignment wrapText="1"/>
    </xf>
    <xf numFmtId="0" fontId="5" fillId="7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vertical="center" wrapText="1"/>
    </xf>
    <xf numFmtId="0" fontId="5" fillId="9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5" fillId="17" borderId="1" xfId="0" applyFont="1" applyFill="1" applyBorder="1" applyAlignment="1">
      <alignment vertical="center" wrapText="1"/>
    </xf>
    <xf numFmtId="0" fontId="5" fillId="10" borderId="1" xfId="0" applyFont="1" applyFill="1" applyBorder="1" applyAlignment="1">
      <alignment vertical="center" wrapText="1"/>
    </xf>
    <xf numFmtId="0" fontId="5" fillId="11" borderId="1" xfId="0" applyFont="1" applyFill="1" applyBorder="1" applyAlignment="1">
      <alignment vertical="center" wrapText="1"/>
    </xf>
    <xf numFmtId="0" fontId="5" fillId="19" borderId="1" xfId="0" applyFont="1" applyFill="1" applyBorder="1" applyAlignment="1">
      <alignment vertical="center" wrapText="1"/>
    </xf>
    <xf numFmtId="0" fontId="0" fillId="9" borderId="6" xfId="0" applyFill="1" applyBorder="1" applyAlignment="1">
      <alignment wrapText="1"/>
    </xf>
    <xf numFmtId="0" fontId="5" fillId="9" borderId="29" xfId="0" applyFont="1" applyFill="1" applyBorder="1" applyAlignment="1">
      <alignment vertical="center" wrapText="1"/>
    </xf>
    <xf numFmtId="0" fontId="9" fillId="0" borderId="6" xfId="0" applyFont="1" applyBorder="1" applyAlignment="1">
      <alignment wrapText="1"/>
    </xf>
    <xf numFmtId="0" fontId="5" fillId="9" borderId="20" xfId="0" applyFont="1" applyFill="1" applyBorder="1" applyAlignment="1">
      <alignment vertical="center" wrapText="1"/>
    </xf>
    <xf numFmtId="0" fontId="0" fillId="9" borderId="27" xfId="0" applyFill="1" applyBorder="1" applyAlignment="1">
      <alignment wrapText="1"/>
    </xf>
    <xf numFmtId="0" fontId="5" fillId="6" borderId="30" xfId="0" applyFont="1" applyFill="1" applyBorder="1" applyAlignment="1">
      <alignment vertical="center" wrapText="1"/>
    </xf>
    <xf numFmtId="0" fontId="5" fillId="6" borderId="4" xfId="0" applyFont="1" applyFill="1" applyBorder="1" applyAlignment="1">
      <alignment vertical="center" wrapText="1"/>
    </xf>
    <xf numFmtId="0" fontId="0" fillId="6" borderId="26" xfId="0" applyFill="1" applyBorder="1" applyAlignment="1">
      <alignment wrapText="1"/>
    </xf>
    <xf numFmtId="0" fontId="9" fillId="0" borderId="1" xfId="0" applyFont="1" applyBorder="1" applyAlignment="1">
      <alignment wrapText="1"/>
    </xf>
    <xf numFmtId="0" fontId="10" fillId="0" borderId="0" xfId="0" applyFont="1"/>
    <xf numFmtId="0" fontId="10" fillId="0" borderId="1" xfId="0" applyFont="1" applyBorder="1"/>
    <xf numFmtId="0" fontId="16" fillId="0" borderId="1" xfId="0" quotePrefix="1" applyFont="1" applyBorder="1" applyAlignment="1">
      <alignment horizontal="center" vertical="top" wrapText="1"/>
    </xf>
    <xf numFmtId="0" fontId="16" fillId="0" borderId="1" xfId="0" applyFont="1" applyBorder="1" applyAlignment="1">
      <alignment horizontal="left" vertical="top" wrapText="1"/>
    </xf>
    <xf numFmtId="0" fontId="17" fillId="0" borderId="1" xfId="1" applyFont="1" applyBorder="1" applyAlignment="1" applyProtection="1"/>
    <xf numFmtId="0" fontId="10" fillId="0" borderId="1" xfId="0" quotePrefix="1" applyFont="1" applyBorder="1" applyAlignment="1">
      <alignment horizontal="center"/>
    </xf>
    <xf numFmtId="0" fontId="15" fillId="24" borderId="1" xfId="0" applyFont="1" applyFill="1" applyBorder="1"/>
    <xf numFmtId="0" fontId="18" fillId="24" borderId="1" xfId="0" applyFont="1" applyFill="1" applyBorder="1" applyAlignment="1">
      <alignment horizontal="center" vertical="top" wrapText="1"/>
    </xf>
    <xf numFmtId="0" fontId="18" fillId="24" borderId="1" xfId="0" quotePrefix="1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/>
    </xf>
    <xf numFmtId="0" fontId="5" fillId="18" borderId="6" xfId="0" applyFont="1" applyFill="1" applyBorder="1" applyAlignment="1">
      <alignment horizontal="left" wrapText="1"/>
    </xf>
    <xf numFmtId="0" fontId="5" fillId="16" borderId="23" xfId="0" applyFont="1" applyFill="1" applyBorder="1" applyAlignment="1">
      <alignment horizontal="left" wrapText="1"/>
    </xf>
    <xf numFmtId="0" fontId="5" fillId="18" borderId="1" xfId="0" applyFont="1" applyFill="1" applyBorder="1" applyAlignment="1">
      <alignment horizontal="left" wrapText="1"/>
    </xf>
    <xf numFmtId="0" fontId="5" fillId="25" borderId="31" xfId="0" applyFont="1" applyFill="1" applyBorder="1" applyAlignment="1">
      <alignment horizontal="right" wrapText="1"/>
    </xf>
    <xf numFmtId="0" fontId="0" fillId="25" borderId="31" xfId="0" applyFill="1" applyBorder="1" applyAlignment="1">
      <alignment wrapText="1"/>
    </xf>
    <xf numFmtId="0" fontId="5" fillId="25" borderId="31" xfId="0" applyFont="1" applyFill="1" applyBorder="1" applyAlignment="1">
      <alignment wrapText="1"/>
    </xf>
    <xf numFmtId="0" fontId="5" fillId="25" borderId="11" xfId="0" applyFont="1" applyFill="1" applyBorder="1" applyAlignment="1">
      <alignment horizontal="right" wrapText="1"/>
    </xf>
    <xf numFmtId="0" fontId="5" fillId="25" borderId="11" xfId="0" applyFont="1" applyFill="1" applyBorder="1" applyAlignment="1">
      <alignment wrapText="1"/>
    </xf>
    <xf numFmtId="0" fontId="5" fillId="25" borderId="15" xfId="0" applyFont="1" applyFill="1" applyBorder="1" applyAlignment="1">
      <alignment vertical="center" wrapText="1"/>
    </xf>
    <xf numFmtId="0" fontId="0" fillId="14" borderId="31" xfId="0" applyFill="1" applyBorder="1" applyAlignment="1">
      <alignment wrapText="1"/>
    </xf>
    <xf numFmtId="0" fontId="5" fillId="14" borderId="31" xfId="0" applyFont="1" applyFill="1" applyBorder="1" applyAlignment="1">
      <alignment wrapText="1"/>
    </xf>
    <xf numFmtId="0" fontId="19" fillId="26" borderId="5" xfId="0" applyFont="1" applyFill="1" applyBorder="1" applyAlignment="1">
      <alignment horizontal="right" wrapText="1"/>
    </xf>
    <xf numFmtId="0" fontId="19" fillId="26" borderId="5" xfId="0" applyFont="1" applyFill="1" applyBorder="1" applyAlignment="1">
      <alignment wrapText="1"/>
    </xf>
    <xf numFmtId="0" fontId="5" fillId="14" borderId="11" xfId="0" applyFont="1" applyFill="1" applyBorder="1" applyAlignment="1">
      <alignment horizontal="right" wrapText="1"/>
    </xf>
    <xf numFmtId="0" fontId="5" fillId="14" borderId="15" xfId="0" applyFont="1" applyFill="1" applyBorder="1" applyAlignment="1">
      <alignment vertical="center" wrapText="1"/>
    </xf>
    <xf numFmtId="0" fontId="5" fillId="27" borderId="9" xfId="0" applyFont="1" applyFill="1" applyBorder="1" applyAlignment="1">
      <alignment horizontal="center" wrapText="1"/>
    </xf>
    <xf numFmtId="0" fontId="5" fillId="27" borderId="9" xfId="0" applyFont="1" applyFill="1" applyBorder="1" applyAlignment="1">
      <alignment wrapText="1"/>
    </xf>
    <xf numFmtId="0" fontId="5" fillId="14" borderId="12" xfId="0" applyFont="1" applyFill="1" applyBorder="1" applyAlignment="1">
      <alignment horizontal="right" wrapText="1"/>
    </xf>
    <xf numFmtId="0" fontId="5" fillId="14" borderId="12" xfId="0" applyFont="1" applyFill="1" applyBorder="1" applyAlignment="1">
      <alignment wrapText="1"/>
    </xf>
    <xf numFmtId="0" fontId="0" fillId="14" borderId="35" xfId="0" applyFill="1" applyBorder="1" applyAlignment="1">
      <alignment wrapText="1"/>
    </xf>
    <xf numFmtId="0" fontId="5" fillId="16" borderId="1" xfId="0" applyFont="1" applyFill="1" applyBorder="1" applyAlignment="1">
      <alignment horizontal="right" wrapText="1"/>
    </xf>
    <xf numFmtId="0" fontId="0" fillId="16" borderId="1" xfId="0" applyFill="1" applyBorder="1" applyAlignment="1">
      <alignment horizontal="right" wrapText="1"/>
    </xf>
    <xf numFmtId="0" fontId="0" fillId="16" borderId="1" xfId="0" applyFill="1" applyBorder="1" applyAlignment="1">
      <alignment wrapText="1"/>
    </xf>
    <xf numFmtId="0" fontId="5" fillId="16" borderId="1" xfId="0" applyFont="1" applyFill="1" applyBorder="1" applyAlignment="1">
      <alignment wrapText="1"/>
    </xf>
    <xf numFmtId="0" fontId="5" fillId="16" borderId="20" xfId="0" applyFont="1" applyFill="1" applyBorder="1" applyAlignment="1">
      <alignment horizontal="right" wrapText="1"/>
    </xf>
    <xf numFmtId="0" fontId="5" fillId="16" borderId="20" xfId="0" applyFont="1" applyFill="1" applyBorder="1" applyAlignment="1">
      <alignment wrapText="1"/>
    </xf>
    <xf numFmtId="0" fontId="5" fillId="27" borderId="32" xfId="0" applyFont="1" applyFill="1" applyBorder="1" applyAlignment="1">
      <alignment horizontal="center" wrapText="1"/>
    </xf>
    <xf numFmtId="0" fontId="5" fillId="27" borderId="32" xfId="0" applyFont="1" applyFill="1" applyBorder="1" applyAlignment="1">
      <alignment wrapText="1"/>
    </xf>
    <xf numFmtId="0" fontId="21" fillId="28" borderId="1" xfId="0" applyFont="1" applyFill="1" applyBorder="1" applyAlignment="1">
      <alignment horizontal="right" wrapText="1"/>
    </xf>
    <xf numFmtId="0" fontId="5" fillId="28" borderId="1" xfId="0" applyFont="1" applyFill="1" applyBorder="1" applyAlignment="1">
      <alignment wrapText="1"/>
    </xf>
    <xf numFmtId="0" fontId="0" fillId="28" borderId="1" xfId="0" applyFill="1" applyBorder="1" applyAlignment="1">
      <alignment wrapText="1"/>
    </xf>
    <xf numFmtId="0" fontId="5" fillId="28" borderId="1" xfId="0" applyFont="1" applyFill="1" applyBorder="1" applyAlignment="1">
      <alignment horizontal="right" wrapText="1"/>
    </xf>
    <xf numFmtId="0" fontId="5" fillId="29" borderId="31" xfId="0" applyFont="1" applyFill="1" applyBorder="1" applyAlignment="1">
      <alignment horizontal="right" wrapText="1"/>
    </xf>
    <xf numFmtId="0" fontId="5" fillId="29" borderId="31" xfId="0" applyFont="1" applyFill="1" applyBorder="1" applyAlignment="1">
      <alignment wrapText="1"/>
    </xf>
    <xf numFmtId="0" fontId="5" fillId="29" borderId="11" xfId="0" applyFont="1" applyFill="1" applyBorder="1" applyAlignment="1">
      <alignment horizontal="right" wrapText="1"/>
    </xf>
    <xf numFmtId="0" fontId="5" fillId="29" borderId="11" xfId="0" applyFont="1" applyFill="1" applyBorder="1" applyAlignment="1">
      <alignment wrapText="1"/>
    </xf>
    <xf numFmtId="0" fontId="18" fillId="24" borderId="1" xfId="0" applyFont="1" applyFill="1" applyBorder="1" applyAlignment="1">
      <alignment vertical="top" wrapText="1"/>
    </xf>
    <xf numFmtId="0" fontId="16" fillId="0" borderId="1" xfId="0" applyFont="1" applyBorder="1" applyAlignment="1">
      <alignment vertical="top" wrapText="1"/>
    </xf>
    <xf numFmtId="0" fontId="16" fillId="0" borderId="1" xfId="0" applyFont="1" applyFill="1" applyBorder="1" applyAlignment="1">
      <alignment vertical="top" wrapText="1"/>
    </xf>
    <xf numFmtId="0" fontId="10" fillId="0" borderId="1" xfId="0" applyFont="1" applyBorder="1" applyAlignment="1"/>
    <xf numFmtId="0" fontId="20" fillId="0" borderId="1" xfId="0" applyFont="1" applyBorder="1"/>
    <xf numFmtId="0" fontId="14" fillId="0" borderId="1" xfId="1" applyBorder="1" applyAlignment="1" applyProtection="1">
      <alignment wrapText="1"/>
    </xf>
    <xf numFmtId="0" fontId="14" fillId="0" borderId="1" xfId="1" applyBorder="1" applyAlignment="1" applyProtection="1"/>
    <xf numFmtId="0" fontId="22" fillId="0" borderId="1" xfId="0" applyFont="1" applyBorder="1"/>
    <xf numFmtId="0" fontId="10" fillId="0" borderId="0" xfId="0" applyFont="1" applyAlignment="1"/>
    <xf numFmtId="0" fontId="23" fillId="0" borderId="0" xfId="0" applyFont="1"/>
    <xf numFmtId="0" fontId="5" fillId="29" borderId="15" xfId="0" applyFont="1" applyFill="1" applyBorder="1" applyAlignment="1">
      <alignment vertical="center" wrapText="1"/>
    </xf>
    <xf numFmtId="0" fontId="5" fillId="12" borderId="31" xfId="0" applyFont="1" applyFill="1" applyBorder="1" applyAlignment="1">
      <alignment horizontal="right" wrapText="1"/>
    </xf>
    <xf numFmtId="0" fontId="0" fillId="12" borderId="31" xfId="0" applyFill="1" applyBorder="1" applyAlignment="1">
      <alignment wrapText="1"/>
    </xf>
    <xf numFmtId="0" fontId="5" fillId="12" borderId="31" xfId="0" applyFont="1" applyFill="1" applyBorder="1" applyAlignment="1">
      <alignment wrapText="1"/>
    </xf>
    <xf numFmtId="0" fontId="5" fillId="12" borderId="36" xfId="0" applyFont="1" applyFill="1" applyBorder="1" applyAlignment="1">
      <alignment vertical="center"/>
    </xf>
    <xf numFmtId="0" fontId="5" fillId="0" borderId="9" xfId="0" applyFont="1" applyBorder="1" applyAlignment="1">
      <alignment horizontal="right" wrapText="1"/>
    </xf>
    <xf numFmtId="0" fontId="5" fillId="0" borderId="9" xfId="0" applyFont="1" applyBorder="1" applyAlignment="1">
      <alignment wrapText="1"/>
    </xf>
    <xf numFmtId="0" fontId="5" fillId="0" borderId="9" xfId="0" applyFont="1" applyBorder="1" applyAlignment="1">
      <alignment vertical="center"/>
    </xf>
    <xf numFmtId="0" fontId="5" fillId="12" borderId="1" xfId="0" applyFont="1" applyFill="1" applyBorder="1" applyAlignment="1">
      <alignment horizontal="right" wrapText="1"/>
    </xf>
    <xf numFmtId="0" fontId="5" fillId="12" borderId="1" xfId="0" applyFont="1" applyFill="1" applyBorder="1" applyAlignment="1">
      <alignment wrapText="1"/>
    </xf>
    <xf numFmtId="0" fontId="0" fillId="4" borderId="11" xfId="0" applyFill="1" applyBorder="1" applyAlignment="1">
      <alignment horizontal="right" wrapText="1"/>
    </xf>
    <xf numFmtId="0" fontId="5" fillId="29" borderId="15" xfId="0" applyFont="1" applyFill="1" applyBorder="1" applyAlignment="1">
      <alignment vertical="center" wrapText="1"/>
    </xf>
    <xf numFmtId="0" fontId="19" fillId="30" borderId="11" xfId="0" applyFont="1" applyFill="1" applyBorder="1" applyAlignment="1">
      <alignment horizontal="right" wrapText="1"/>
    </xf>
    <xf numFmtId="0" fontId="5" fillId="30" borderId="11" xfId="0" applyFont="1" applyFill="1" applyBorder="1" applyAlignment="1">
      <alignment wrapText="1"/>
    </xf>
    <xf numFmtId="0" fontId="5" fillId="30" borderId="11" xfId="0" applyFont="1" applyFill="1" applyBorder="1" applyAlignment="1">
      <alignment horizontal="right" wrapText="1"/>
    </xf>
    <xf numFmtId="0" fontId="19" fillId="30" borderId="11" xfId="0" applyFont="1" applyFill="1" applyBorder="1" applyAlignment="1">
      <alignment wrapText="1"/>
    </xf>
    <xf numFmtId="0" fontId="19" fillId="30" borderId="37" xfId="0" applyFont="1" applyFill="1" applyBorder="1" applyAlignment="1">
      <alignment horizontal="right" wrapText="1"/>
    </xf>
    <xf numFmtId="0" fontId="5" fillId="30" borderId="37" xfId="0" applyFont="1" applyFill="1" applyBorder="1" applyAlignment="1">
      <alignment wrapText="1"/>
    </xf>
    <xf numFmtId="0" fontId="0" fillId="30" borderId="37" xfId="0" applyFill="1" applyBorder="1" applyAlignment="1">
      <alignment vertical="center" wrapText="1"/>
    </xf>
    <xf numFmtId="0" fontId="5" fillId="30" borderId="37" xfId="0" applyFont="1" applyFill="1" applyBorder="1" applyAlignment="1">
      <alignment horizontal="right" wrapText="1"/>
    </xf>
    <xf numFmtId="0" fontId="19" fillId="30" borderId="37" xfId="0" applyFont="1" applyFill="1" applyBorder="1" applyAlignment="1">
      <alignment wrapText="1"/>
    </xf>
    <xf numFmtId="0" fontId="5" fillId="31" borderId="1" xfId="0" applyFont="1" applyFill="1" applyBorder="1" applyAlignment="1">
      <alignment horizontal="right" wrapText="1"/>
    </xf>
    <xf numFmtId="0" fontId="5" fillId="31" borderId="1" xfId="0" applyFont="1" applyFill="1" applyBorder="1" applyAlignment="1">
      <alignment wrapText="1"/>
    </xf>
    <xf numFmtId="0" fontId="0" fillId="31" borderId="1" xfId="0" applyFill="1" applyBorder="1" applyAlignment="1">
      <alignment wrapText="1"/>
    </xf>
    <xf numFmtId="0" fontId="19" fillId="30" borderId="12" xfId="0" applyFont="1" applyFill="1" applyBorder="1" applyAlignment="1">
      <alignment horizontal="right" wrapText="1"/>
    </xf>
    <xf numFmtId="0" fontId="5" fillId="30" borderId="12" xfId="0" applyFont="1" applyFill="1" applyBorder="1" applyAlignment="1">
      <alignment wrapText="1"/>
    </xf>
    <xf numFmtId="0" fontId="0" fillId="30" borderId="38" xfId="0" applyFill="1" applyBorder="1" applyAlignment="1">
      <alignment vertical="center" wrapText="1"/>
    </xf>
    <xf numFmtId="0" fontId="19" fillId="30" borderId="12" xfId="0" applyFont="1" applyFill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17" borderId="12" xfId="0" applyFont="1" applyFill="1" applyBorder="1" applyAlignment="1">
      <alignment horizontal="right" wrapText="1"/>
    </xf>
    <xf numFmtId="0" fontId="5" fillId="17" borderId="12" xfId="0" applyFont="1" applyFill="1" applyBorder="1" applyAlignment="1">
      <alignment wrapText="1"/>
    </xf>
    <xf numFmtId="0" fontId="11" fillId="3" borderId="37" xfId="0" applyFont="1" applyFill="1" applyBorder="1" applyAlignment="1">
      <alignment horizontal="right" wrapText="1"/>
    </xf>
    <xf numFmtId="0" fontId="5" fillId="0" borderId="37" xfId="0" applyFont="1" applyBorder="1" applyAlignment="1">
      <alignment wrapText="1"/>
    </xf>
    <xf numFmtId="0" fontId="5" fillId="16" borderId="1" xfId="0" applyFont="1" applyFill="1" applyBorder="1" applyAlignment="1">
      <alignment vertical="center" wrapText="1"/>
    </xf>
    <xf numFmtId="0" fontId="5" fillId="33" borderId="11" xfId="0" applyFont="1" applyFill="1" applyBorder="1" applyAlignment="1">
      <alignment horizontal="right" wrapText="1"/>
    </xf>
    <xf numFmtId="0" fontId="0" fillId="33" borderId="11" xfId="0" applyFill="1" applyBorder="1" applyAlignment="1">
      <alignment wrapText="1"/>
    </xf>
    <xf numFmtId="0" fontId="5" fillId="33" borderId="11" xfId="0" applyFont="1" applyFill="1" applyBorder="1" applyAlignment="1">
      <alignment wrapText="1"/>
    </xf>
    <xf numFmtId="0" fontId="0" fillId="33" borderId="9" xfId="0" applyFill="1" applyBorder="1" applyAlignment="1">
      <alignment wrapText="1"/>
    </xf>
    <xf numFmtId="0" fontId="5" fillId="16" borderId="32" xfId="0" applyFont="1" applyFill="1" applyBorder="1" applyAlignment="1">
      <alignment horizontal="right" wrapText="1"/>
    </xf>
    <xf numFmtId="0" fontId="5" fillId="16" borderId="32" xfId="0" applyFont="1" applyFill="1" applyBorder="1" applyAlignment="1">
      <alignment wrapText="1"/>
    </xf>
    <xf numFmtId="0" fontId="0" fillId="16" borderId="32" xfId="0" applyFill="1" applyBorder="1" applyAlignment="1">
      <alignment wrapText="1"/>
    </xf>
    <xf numFmtId="0" fontId="5" fillId="33" borderId="37" xfId="0" applyFont="1" applyFill="1" applyBorder="1" applyAlignment="1">
      <alignment horizontal="right" wrapText="1"/>
    </xf>
    <xf numFmtId="0" fontId="5" fillId="33" borderId="37" xfId="0" applyFont="1" applyFill="1" applyBorder="1" applyAlignment="1">
      <alignment wrapText="1"/>
    </xf>
    <xf numFmtId="0" fontId="5" fillId="32" borderId="1" xfId="0" applyFont="1" applyFill="1" applyBorder="1" applyAlignment="1">
      <alignment horizontal="right" wrapText="1"/>
    </xf>
    <xf numFmtId="0" fontId="5" fillId="32" borderId="1" xfId="0" applyFont="1" applyFill="1" applyBorder="1" applyAlignment="1">
      <alignment wrapText="1"/>
    </xf>
    <xf numFmtId="0" fontId="0" fillId="10" borderId="32" xfId="0" applyFill="1" applyBorder="1" applyAlignment="1">
      <alignment wrapText="1"/>
    </xf>
    <xf numFmtId="0" fontId="0" fillId="10" borderId="23" xfId="0" applyFill="1" applyBorder="1" applyAlignment="1">
      <alignment wrapText="1"/>
    </xf>
    <xf numFmtId="0" fontId="5" fillId="19" borderId="12" xfId="0" applyFont="1" applyFill="1" applyBorder="1" applyAlignment="1">
      <alignment horizontal="right" wrapText="1"/>
    </xf>
    <xf numFmtId="0" fontId="5" fillId="19" borderId="1" xfId="0" applyFont="1" applyFill="1" applyBorder="1" applyAlignment="1">
      <alignment horizontal="right" wrapText="1"/>
    </xf>
    <xf numFmtId="0" fontId="5" fillId="33" borderId="1" xfId="0" applyFont="1" applyFill="1" applyBorder="1" applyAlignment="1">
      <alignment vertical="center" wrapText="1"/>
    </xf>
    <xf numFmtId="0" fontId="5" fillId="33" borderId="39" xfId="0" applyFont="1" applyFill="1" applyBorder="1" applyAlignment="1">
      <alignment wrapText="1"/>
    </xf>
    <xf numFmtId="0" fontId="5" fillId="33" borderId="6" xfId="0" applyFont="1" applyFill="1" applyBorder="1" applyAlignment="1">
      <alignment wrapText="1"/>
    </xf>
    <xf numFmtId="0" fontId="25" fillId="27" borderId="31" xfId="0" applyFont="1" applyFill="1" applyBorder="1" applyAlignment="1">
      <alignment horizontal="right" wrapText="1"/>
    </xf>
    <xf numFmtId="0" fontId="0" fillId="27" borderId="31" xfId="0" applyFill="1" applyBorder="1" applyAlignment="1">
      <alignment wrapText="1"/>
    </xf>
    <xf numFmtId="0" fontId="5" fillId="27" borderId="31" xfId="0" applyFont="1" applyFill="1" applyBorder="1" applyAlignment="1">
      <alignment wrapText="1"/>
    </xf>
    <xf numFmtId="0" fontId="14" fillId="27" borderId="31" xfId="1" applyFill="1" applyBorder="1" applyAlignment="1" applyProtection="1">
      <alignment wrapText="1"/>
    </xf>
    <xf numFmtId="0" fontId="25" fillId="27" borderId="11" xfId="0" applyFont="1" applyFill="1" applyBorder="1" applyAlignment="1">
      <alignment horizontal="right" wrapText="1"/>
    </xf>
    <xf numFmtId="0" fontId="5" fillId="27" borderId="11" xfId="0" applyFont="1" applyFill="1" applyBorder="1" applyAlignment="1">
      <alignment wrapText="1"/>
    </xf>
    <xf numFmtId="0" fontId="14" fillId="27" borderId="11" xfId="1" applyFill="1" applyBorder="1" applyAlignment="1" applyProtection="1">
      <alignment wrapText="1"/>
    </xf>
    <xf numFmtId="0" fontId="5" fillId="27" borderId="11" xfId="0" applyFont="1" applyFill="1" applyBorder="1" applyAlignment="1">
      <alignment horizontal="right" wrapText="1"/>
    </xf>
    <xf numFmtId="0" fontId="26" fillId="27" borderId="11" xfId="0" applyFont="1" applyFill="1" applyBorder="1" applyAlignment="1">
      <alignment wrapText="1"/>
    </xf>
    <xf numFmtId="0" fontId="27" fillId="27" borderId="11" xfId="0" applyFont="1" applyFill="1" applyBorder="1" applyAlignment="1">
      <alignment wrapText="1"/>
    </xf>
    <xf numFmtId="0" fontId="5" fillId="12" borderId="9" xfId="0" applyFont="1" applyFill="1" applyBorder="1" applyAlignment="1">
      <alignment horizontal="right" wrapText="1"/>
    </xf>
    <xf numFmtId="0" fontId="5" fillId="12" borderId="9" xfId="0" applyFont="1" applyFill="1" applyBorder="1" applyAlignment="1">
      <alignment wrapText="1"/>
    </xf>
    <xf numFmtId="0" fontId="0" fillId="12" borderId="9" xfId="0" applyFill="1" applyBorder="1" applyAlignment="1">
      <alignment wrapText="1"/>
    </xf>
    <xf numFmtId="0" fontId="28" fillId="12" borderId="9" xfId="0" applyFont="1" applyFill="1" applyBorder="1" applyAlignment="1">
      <alignment wrapText="1"/>
    </xf>
    <xf numFmtId="0" fontId="5" fillId="27" borderId="33" xfId="0" applyFont="1" applyFill="1" applyBorder="1" applyAlignment="1">
      <alignment vertical="center" wrapText="1"/>
    </xf>
    <xf numFmtId="0" fontId="5" fillId="27" borderId="34" xfId="0" applyFont="1" applyFill="1" applyBorder="1" applyAlignment="1">
      <alignment vertical="center" wrapText="1"/>
    </xf>
    <xf numFmtId="0" fontId="5" fillId="17" borderId="25" xfId="0" applyFont="1" applyFill="1" applyBorder="1" applyAlignment="1">
      <alignment vertical="center" wrapText="1"/>
    </xf>
    <xf numFmtId="0" fontId="5" fillId="17" borderId="21" xfId="0" applyFont="1" applyFill="1" applyBorder="1" applyAlignment="1">
      <alignment vertical="center" wrapText="1"/>
    </xf>
    <xf numFmtId="0" fontId="5" fillId="17" borderId="26" xfId="0" applyFont="1" applyFill="1" applyBorder="1" applyAlignment="1">
      <alignment vertical="center" wrapText="1"/>
    </xf>
    <xf numFmtId="0" fontId="2" fillId="0" borderId="0" xfId="4"/>
    <xf numFmtId="0" fontId="29" fillId="0" borderId="0" xfId="2" applyFont="1" applyFill="1" applyBorder="1" applyAlignment="1">
      <alignment vertical="center"/>
    </xf>
    <xf numFmtId="0" fontId="2" fillId="0" borderId="0" xfId="2" applyFont="1" applyBorder="1"/>
    <xf numFmtId="0" fontId="30" fillId="0" borderId="1" xfId="2" applyFont="1" applyFill="1" applyBorder="1" applyAlignment="1">
      <alignment horizontal="center" vertical="center"/>
    </xf>
    <xf numFmtId="0" fontId="30" fillId="0" borderId="2" xfId="2" applyFont="1" applyFill="1" applyBorder="1" applyAlignment="1">
      <alignment horizontal="center" vertical="center"/>
    </xf>
    <xf numFmtId="0" fontId="30" fillId="0" borderId="3" xfId="2" applyFont="1" applyFill="1" applyBorder="1" applyAlignment="1">
      <alignment horizontal="left" vertical="center"/>
    </xf>
    <xf numFmtId="0" fontId="30" fillId="0" borderId="3" xfId="2" applyFont="1" applyFill="1" applyBorder="1" applyAlignment="1">
      <alignment horizontal="center" vertical="center"/>
    </xf>
    <xf numFmtId="14" fontId="30" fillId="0" borderId="1" xfId="2" applyNumberFormat="1" applyFont="1" applyBorder="1" applyAlignment="1">
      <alignment horizontal="center" vertical="center"/>
    </xf>
    <xf numFmtId="0" fontId="29" fillId="0" borderId="1" xfId="2" applyFont="1" applyBorder="1" applyAlignment="1">
      <alignment horizontal="center" vertical="center" wrapText="1"/>
    </xf>
    <xf numFmtId="0" fontId="29" fillId="0" borderId="1" xfId="2" applyFont="1" applyBorder="1" applyAlignment="1">
      <alignment horizontal="center" vertical="center"/>
    </xf>
    <xf numFmtId="0" fontId="31" fillId="23" borderId="0" xfId="0" applyFont="1" applyFill="1" applyAlignment="1">
      <alignment vertical="center"/>
    </xf>
    <xf numFmtId="0" fontId="32" fillId="23" borderId="0" xfId="0" applyNumberFormat="1" applyFont="1" applyFill="1" applyBorder="1" applyAlignment="1">
      <alignment horizontal="left" vertical="center" wrapText="1"/>
    </xf>
    <xf numFmtId="0" fontId="30" fillId="0" borderId="41" xfId="2" applyFont="1" applyFill="1" applyBorder="1" applyAlignment="1">
      <alignment horizontal="center" vertical="center"/>
    </xf>
    <xf numFmtId="0" fontId="30" fillId="0" borderId="41" xfId="2" applyFont="1" applyFill="1" applyBorder="1" applyAlignment="1">
      <alignment horizontal="left" vertical="center"/>
    </xf>
    <xf numFmtId="14" fontId="30" fillId="0" borderId="41" xfId="2" applyNumberFormat="1" applyFont="1" applyBorder="1" applyAlignment="1">
      <alignment horizontal="center" vertical="center"/>
    </xf>
    <xf numFmtId="0" fontId="29" fillId="0" borderId="41" xfId="2" applyFont="1" applyBorder="1" applyAlignment="1">
      <alignment horizontal="center" vertical="center" wrapText="1"/>
    </xf>
    <xf numFmtId="0" fontId="29" fillId="0" borderId="41" xfId="2" applyFont="1" applyBorder="1" applyAlignment="1">
      <alignment horizontal="center" vertical="center"/>
    </xf>
    <xf numFmtId="0" fontId="29" fillId="0" borderId="3" xfId="2" applyFont="1" applyBorder="1" applyAlignment="1">
      <alignment horizontal="center" vertical="center" wrapText="1"/>
    </xf>
    <xf numFmtId="0" fontId="2" fillId="0" borderId="0" xfId="4" applyAlignment="1">
      <alignment vertical="center"/>
    </xf>
    <xf numFmtId="0" fontId="33" fillId="34" borderId="2" xfId="2" applyFont="1" applyFill="1" applyBorder="1" applyAlignment="1">
      <alignment horizontal="left" vertical="center"/>
    </xf>
    <xf numFmtId="0" fontId="29" fillId="0" borderId="41" xfId="3" quotePrefix="1" applyFont="1" applyFill="1" applyBorder="1" applyAlignment="1">
      <alignment horizontal="center"/>
    </xf>
    <xf numFmtId="0" fontId="1" fillId="0" borderId="41" xfId="5" applyFont="1" applyBorder="1" applyAlignment="1">
      <alignment horizontal="left"/>
    </xf>
    <xf numFmtId="0" fontId="29" fillId="0" borderId="41" xfId="5" applyFont="1" applyBorder="1" applyAlignment="1"/>
    <xf numFmtId="0" fontId="29" fillId="0" borderId="41" xfId="5" applyFont="1" applyBorder="1" applyAlignment="1">
      <alignment horizontal="center"/>
    </xf>
    <xf numFmtId="14" fontId="1" fillId="0" borderId="41" xfId="5" applyNumberFormat="1" applyFont="1" applyBorder="1" applyAlignment="1">
      <alignment horizontal="center"/>
    </xf>
    <xf numFmtId="0" fontId="29" fillId="0" borderId="41" xfId="2" applyFont="1" applyBorder="1" applyAlignment="1">
      <alignment horizontal="center"/>
    </xf>
    <xf numFmtId="0" fontId="29" fillId="0" borderId="3" xfId="2" applyFont="1" applyBorder="1" applyAlignment="1"/>
    <xf numFmtId="0" fontId="2" fillId="0" borderId="0" xfId="4" applyAlignment="1"/>
    <xf numFmtId="0" fontId="33" fillId="35" borderId="42" xfId="2" applyFont="1" applyFill="1" applyBorder="1" applyAlignment="1">
      <alignment horizontal="center"/>
    </xf>
    <xf numFmtId="0" fontId="29" fillId="0" borderId="42" xfId="3" quotePrefix="1" applyFont="1" applyFill="1" applyBorder="1" applyAlignment="1">
      <alignment horizontal="center"/>
    </xf>
    <xf numFmtId="0" fontId="1" fillId="0" borderId="43" xfId="6" applyFont="1" applyFill="1" applyBorder="1" applyAlignment="1"/>
    <xf numFmtId="0" fontId="29" fillId="0" borderId="44" xfId="6" applyFont="1" applyFill="1" applyBorder="1" applyAlignment="1">
      <alignment horizontal="left"/>
    </xf>
    <xf numFmtId="0" fontId="29" fillId="0" borderId="44" xfId="6" applyFont="1" applyFill="1" applyBorder="1" applyAlignment="1">
      <alignment horizontal="center"/>
    </xf>
    <xf numFmtId="14" fontId="1" fillId="0" borderId="42" xfId="3" applyNumberFormat="1" applyFont="1" applyBorder="1" applyAlignment="1">
      <alignment horizontal="center"/>
    </xf>
    <xf numFmtId="14" fontId="1" fillId="0" borderId="42" xfId="7" applyNumberFormat="1" applyFont="1" applyBorder="1" applyAlignment="1">
      <alignment horizontal="left"/>
    </xf>
    <xf numFmtId="14" fontId="1" fillId="0" borderId="42" xfId="7" applyNumberFormat="1" applyFont="1" applyBorder="1" applyAlignment="1">
      <alignment horizontal="center"/>
    </xf>
    <xf numFmtId="0" fontId="29" fillId="0" borderId="42" xfId="2" applyFont="1" applyBorder="1" applyAlignment="1">
      <alignment horizontal="center"/>
    </xf>
    <xf numFmtId="0" fontId="29" fillId="0" borderId="42" xfId="2" applyFont="1" applyBorder="1" applyAlignment="1"/>
    <xf numFmtId="0" fontId="2" fillId="35" borderId="0" xfId="4" applyFill="1" applyAlignment="1"/>
    <xf numFmtId="0" fontId="33" fillId="12" borderId="42" xfId="2" applyFont="1" applyFill="1" applyBorder="1" applyAlignment="1">
      <alignment horizontal="center"/>
    </xf>
    <xf numFmtId="0" fontId="29" fillId="12" borderId="42" xfId="3" quotePrefix="1" applyFont="1" applyFill="1" applyBorder="1" applyAlignment="1">
      <alignment horizontal="center"/>
    </xf>
    <xf numFmtId="0" fontId="1" fillId="12" borderId="43" xfId="6" applyFont="1" applyFill="1" applyBorder="1" applyAlignment="1"/>
    <xf numFmtId="0" fontId="29" fillId="12" borderId="44" xfId="6" applyFont="1" applyFill="1" applyBorder="1" applyAlignment="1">
      <alignment horizontal="left"/>
    </xf>
    <xf numFmtId="0" fontId="29" fillId="12" borderId="44" xfId="6" applyFont="1" applyFill="1" applyBorder="1" applyAlignment="1">
      <alignment horizontal="center"/>
    </xf>
    <xf numFmtId="14" fontId="1" fillId="12" borderId="42" xfId="3" applyNumberFormat="1" applyFont="1" applyFill="1" applyBorder="1" applyAlignment="1">
      <alignment horizontal="center"/>
    </xf>
    <xf numFmtId="14" fontId="1" fillId="12" borderId="42" xfId="7" applyNumberFormat="1" applyFont="1" applyFill="1" applyBorder="1" applyAlignment="1">
      <alignment horizontal="left"/>
    </xf>
    <xf numFmtId="14" fontId="1" fillId="12" borderId="42" xfId="7" applyNumberFormat="1" applyFont="1" applyFill="1" applyBorder="1" applyAlignment="1">
      <alignment horizontal="center"/>
    </xf>
    <xf numFmtId="0" fontId="29" fillId="12" borderId="42" xfId="2" applyFont="1" applyFill="1" applyBorder="1" applyAlignment="1">
      <alignment horizontal="center"/>
    </xf>
    <xf numFmtId="0" fontId="2" fillId="12" borderId="0" xfId="4" applyFill="1" applyAlignment="1"/>
    <xf numFmtId="0" fontId="33" fillId="35" borderId="45" xfId="2" applyFont="1" applyFill="1" applyBorder="1" applyAlignment="1">
      <alignment horizontal="center"/>
    </xf>
    <xf numFmtId="0" fontId="29" fillId="0" borderId="45" xfId="3" quotePrefix="1" applyFont="1" applyFill="1" applyBorder="1" applyAlignment="1">
      <alignment horizontal="center"/>
    </xf>
    <xf numFmtId="0" fontId="1" fillId="0" borderId="46" xfId="6" applyFont="1" applyFill="1" applyBorder="1" applyAlignment="1"/>
    <xf numFmtId="0" fontId="29" fillId="0" borderId="47" xfId="6" applyFont="1" applyFill="1" applyBorder="1" applyAlignment="1">
      <alignment horizontal="left"/>
    </xf>
    <xf numFmtId="0" fontId="29" fillId="0" borderId="47" xfId="6" applyFont="1" applyFill="1" applyBorder="1" applyAlignment="1">
      <alignment horizontal="center"/>
    </xf>
    <xf numFmtId="14" fontId="1" fillId="0" borderId="45" xfId="3" applyNumberFormat="1" applyFont="1" applyBorder="1" applyAlignment="1">
      <alignment horizontal="center"/>
    </xf>
    <xf numFmtId="14" fontId="1" fillId="0" borderId="45" xfId="7" applyNumberFormat="1" applyFont="1" applyBorder="1" applyAlignment="1">
      <alignment horizontal="left"/>
    </xf>
    <xf numFmtId="14" fontId="1" fillId="0" borderId="45" xfId="7" applyNumberFormat="1" applyFont="1" applyBorder="1" applyAlignment="1">
      <alignment horizontal="center"/>
    </xf>
    <xf numFmtId="0" fontId="29" fillId="0" borderId="45" xfId="2" applyFont="1" applyBorder="1" applyAlignment="1">
      <alignment horizontal="center"/>
    </xf>
    <xf numFmtId="0" fontId="24" fillId="0" borderId="0" xfId="2" applyFont="1" applyFill="1"/>
    <xf numFmtId="0" fontId="24" fillId="0" borderId="0" xfId="2" applyFont="1" applyFill="1" applyBorder="1"/>
    <xf numFmtId="0" fontId="2" fillId="0" borderId="0" xfId="2" applyFont="1"/>
    <xf numFmtId="0" fontId="1" fillId="0" borderId="0" xfId="2" applyFont="1" applyFill="1" applyBorder="1" applyAlignment="1">
      <alignment horizontal="center"/>
    </xf>
    <xf numFmtId="0" fontId="29" fillId="0" borderId="0" xfId="2" applyFont="1" applyAlignment="1">
      <alignment horizontal="left"/>
    </xf>
    <xf numFmtId="0" fontId="29" fillId="0" borderId="0" xfId="2" applyFont="1" applyAlignment="1">
      <alignment horizontal="center"/>
    </xf>
    <xf numFmtId="0" fontId="36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2" fillId="0" borderId="0" xfId="2" applyFont="1" applyAlignment="1">
      <alignment horizontal="left"/>
    </xf>
    <xf numFmtId="0" fontId="3" fillId="0" borderId="48" xfId="0" applyFont="1" applyBorder="1" applyAlignment="1">
      <alignment horizontal="center" wrapText="1"/>
    </xf>
    <xf numFmtId="0" fontId="4" fillId="2" borderId="23" xfId="0" applyFont="1" applyFill="1" applyBorder="1" applyAlignment="1">
      <alignment wrapText="1"/>
    </xf>
    <xf numFmtId="0" fontId="5" fillId="29" borderId="49" xfId="0" applyFont="1" applyFill="1" applyBorder="1" applyAlignment="1">
      <alignment wrapText="1"/>
    </xf>
    <xf numFmtId="0" fontId="5" fillId="0" borderId="20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29" fillId="0" borderId="0" xfId="2" applyFont="1" applyFill="1" applyAlignment="1">
      <alignment horizontal="center" vertical="center"/>
    </xf>
    <xf numFmtId="0" fontId="29" fillId="0" borderId="0" xfId="2" applyFont="1" applyBorder="1" applyAlignment="1">
      <alignment horizontal="center"/>
    </xf>
    <xf numFmtId="0" fontId="1" fillId="0" borderId="0" xfId="2" applyFont="1" applyFill="1" applyAlignment="1">
      <alignment horizontal="center" vertical="center"/>
    </xf>
    <xf numFmtId="0" fontId="0" fillId="28" borderId="1" xfId="0" applyFill="1" applyBorder="1" applyAlignment="1">
      <alignment wrapText="1"/>
    </xf>
    <xf numFmtId="0" fontId="5" fillId="28" borderId="1" xfId="0" applyFont="1" applyFill="1" applyBorder="1" applyAlignment="1">
      <alignment horizontal="center" vertical="center" wrapText="1"/>
    </xf>
    <xf numFmtId="0" fontId="5" fillId="21" borderId="3" xfId="0" applyFont="1" applyFill="1" applyBorder="1" applyAlignment="1">
      <alignment horizontal="center" vertical="center" wrapText="1"/>
    </xf>
    <xf numFmtId="0" fontId="5" fillId="14" borderId="15" xfId="0" applyFont="1" applyFill="1" applyBorder="1" applyAlignment="1">
      <alignment horizontal="center" vertical="center" wrapText="1"/>
    </xf>
    <xf numFmtId="0" fontId="5" fillId="14" borderId="17" xfId="0" applyFont="1" applyFill="1" applyBorder="1" applyAlignment="1">
      <alignment horizontal="center" vertical="center" wrapText="1"/>
    </xf>
    <xf numFmtId="0" fontId="5" fillId="14" borderId="16" xfId="0" applyFont="1" applyFill="1" applyBorder="1" applyAlignment="1">
      <alignment horizontal="center" vertical="center" wrapText="1"/>
    </xf>
    <xf numFmtId="0" fontId="5" fillId="25" borderId="15" xfId="0" applyFont="1" applyFill="1" applyBorder="1" applyAlignment="1">
      <alignment horizontal="center" vertical="center" wrapText="1"/>
    </xf>
    <xf numFmtId="0" fontId="5" fillId="25" borderId="17" xfId="0" applyFont="1" applyFill="1" applyBorder="1" applyAlignment="1">
      <alignment horizontal="center" vertical="center" wrapText="1"/>
    </xf>
    <xf numFmtId="0" fontId="5" fillId="25" borderId="16" xfId="0" applyFont="1" applyFill="1" applyBorder="1" applyAlignment="1">
      <alignment horizontal="center" vertical="center" wrapText="1"/>
    </xf>
    <xf numFmtId="0" fontId="5" fillId="12" borderId="25" xfId="0" applyFont="1" applyFill="1" applyBorder="1" applyAlignment="1">
      <alignment horizontal="center" vertical="center" wrapText="1"/>
    </xf>
    <xf numFmtId="0" fontId="5" fillId="12" borderId="21" xfId="0" applyFont="1" applyFill="1" applyBorder="1" applyAlignment="1">
      <alignment horizontal="center" vertical="center" wrapText="1"/>
    </xf>
    <xf numFmtId="0" fontId="5" fillId="22" borderId="3" xfId="0" applyFont="1" applyFill="1" applyBorder="1" applyAlignment="1">
      <alignment horizontal="center" vertical="center" wrapText="1"/>
    </xf>
    <xf numFmtId="0" fontId="5" fillId="22" borderId="28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0" fillId="10" borderId="25" xfId="0" applyFill="1" applyBorder="1" applyAlignment="1">
      <alignment wrapText="1"/>
    </xf>
    <xf numFmtId="0" fontId="0" fillId="10" borderId="21" xfId="0" applyFill="1" applyBorder="1" applyAlignment="1">
      <alignment wrapText="1"/>
    </xf>
    <xf numFmtId="0" fontId="0" fillId="10" borderId="26" xfId="0" applyFill="1" applyBorder="1" applyAlignment="1">
      <alignment wrapText="1"/>
    </xf>
    <xf numFmtId="0" fontId="5" fillId="11" borderId="25" xfId="0" applyFont="1" applyFill="1" applyBorder="1" applyAlignment="1">
      <alignment horizontal="center" vertical="center" wrapText="1"/>
    </xf>
    <xf numFmtId="0" fontId="5" fillId="11" borderId="21" xfId="0" applyFont="1" applyFill="1" applyBorder="1" applyAlignment="1">
      <alignment horizontal="center" vertical="center" wrapText="1"/>
    </xf>
    <xf numFmtId="0" fontId="5" fillId="15" borderId="1" xfId="0" applyFont="1" applyFill="1" applyBorder="1" applyAlignment="1">
      <alignment vertical="center" wrapText="1"/>
    </xf>
    <xf numFmtId="0" fontId="5" fillId="19" borderId="21" xfId="0" applyFont="1" applyFill="1" applyBorder="1" applyAlignment="1">
      <alignment horizontal="center" vertical="center" wrapText="1"/>
    </xf>
    <xf numFmtId="0" fontId="5" fillId="19" borderId="26" xfId="0" applyFont="1" applyFill="1" applyBorder="1" applyAlignment="1">
      <alignment horizontal="center" vertical="center" wrapText="1"/>
    </xf>
    <xf numFmtId="0" fontId="5" fillId="33" borderId="40" xfId="0" applyFont="1" applyFill="1" applyBorder="1" applyAlignment="1">
      <alignment horizontal="center" wrapText="1"/>
    </xf>
    <xf numFmtId="0" fontId="5" fillId="33" borderId="37" xfId="0" applyFont="1" applyFill="1" applyBorder="1" applyAlignment="1">
      <alignment horizontal="center" wrapText="1"/>
    </xf>
    <xf numFmtId="0" fontId="5" fillId="30" borderId="17" xfId="0" applyFont="1" applyFill="1" applyBorder="1" applyAlignment="1">
      <alignment horizontal="center" vertical="center" wrapText="1"/>
    </xf>
    <xf numFmtId="0" fontId="5" fillId="27" borderId="15" xfId="0" applyFont="1" applyFill="1" applyBorder="1" applyAlignment="1">
      <alignment horizontal="center" vertical="center" wrapText="1"/>
    </xf>
    <xf numFmtId="0" fontId="5" fillId="27" borderId="17" xfId="0" applyFont="1" applyFill="1" applyBorder="1" applyAlignment="1">
      <alignment horizontal="center" vertical="center" wrapText="1"/>
    </xf>
    <xf numFmtId="0" fontId="5" fillId="27" borderId="16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</cellXfs>
  <cellStyles count="8">
    <cellStyle name="Hyperlink" xfId="1" builtinId="8"/>
    <cellStyle name="Normal" xfId="0" builtinId="0"/>
    <cellStyle name="Normal 2 3" xfId="3"/>
    <cellStyle name="Normal 3" xfId="2"/>
    <cellStyle name="Normal 4" xfId="4"/>
    <cellStyle name="Normal 4 2" xfId="5"/>
    <cellStyle name="Normal_Book1" xfId="7"/>
    <cellStyle name="Normal_Sheet1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trandainghia2k198@gmail.com" TargetMode="External"/><Relationship Id="rId2" Type="http://schemas.openxmlformats.org/officeDocument/2006/relationships/hyperlink" Target="mailto:ronguyen3566@gmail.com" TargetMode="External"/><Relationship Id="rId1" Type="http://schemas.openxmlformats.org/officeDocument/2006/relationships/hyperlink" Target="mailto:leehuuan69@gmail.com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mninh01@gmail.com" TargetMode="External"/><Relationship Id="rId13" Type="http://schemas.openxmlformats.org/officeDocument/2006/relationships/hyperlink" Target="mailto:tranhuechidt@gmail.com" TargetMode="External"/><Relationship Id="rId18" Type="http://schemas.openxmlformats.org/officeDocument/2006/relationships/hyperlink" Target="mailto:thanhtrung05@gmail.com" TargetMode="External"/><Relationship Id="rId26" Type="http://schemas.openxmlformats.org/officeDocument/2006/relationships/hyperlink" Target="mailto:nongthihoa@gmail.com" TargetMode="External"/><Relationship Id="rId3" Type="http://schemas.openxmlformats.org/officeDocument/2006/relationships/hyperlink" Target="mailto:thuytrinh85@gmail.com" TargetMode="External"/><Relationship Id="rId21" Type="http://schemas.openxmlformats.org/officeDocument/2006/relationships/hyperlink" Target="mailto:trinhsutruongthi@gmail.com" TargetMode="External"/><Relationship Id="rId7" Type="http://schemas.openxmlformats.org/officeDocument/2006/relationships/hyperlink" Target="mailto:mannd@duytan.edu.vn" TargetMode="External"/><Relationship Id="rId12" Type="http://schemas.openxmlformats.org/officeDocument/2006/relationships/hyperlink" Target="mailto:qanhscaro@yahoo.com" TargetMode="External"/><Relationship Id="rId17" Type="http://schemas.openxmlformats.org/officeDocument/2006/relationships/hyperlink" Target="mailto:dungetic@gmail.com" TargetMode="External"/><Relationship Id="rId25" Type="http://schemas.openxmlformats.org/officeDocument/2006/relationships/hyperlink" Target="mailto:quoclong.sv@gmail.com" TargetMode="External"/><Relationship Id="rId2" Type="http://schemas.openxmlformats.org/officeDocument/2006/relationships/hyperlink" Target="mailto:sanhtk@yahoo.com" TargetMode="External"/><Relationship Id="rId16" Type="http://schemas.openxmlformats.org/officeDocument/2006/relationships/hyperlink" Target="mailto:duocphv@gmail.com" TargetMode="External"/><Relationship Id="rId20" Type="http://schemas.openxmlformats.org/officeDocument/2006/relationships/hyperlink" Target="mailto:phanlong92@gmail.com" TargetMode="External"/><Relationship Id="rId29" Type="http://schemas.openxmlformats.org/officeDocument/2006/relationships/printerSettings" Target="../printerSettings/printerSettings3.bin"/><Relationship Id="rId1" Type="http://schemas.openxmlformats.org/officeDocument/2006/relationships/hyperlink" Target="mailto:thanhlantt@gmail.com" TargetMode="External"/><Relationship Id="rId6" Type="http://schemas.openxmlformats.org/officeDocument/2006/relationships/hyperlink" Target="mailto:nhatnm2010@gmail.com" TargetMode="External"/><Relationship Id="rId11" Type="http://schemas.openxmlformats.org/officeDocument/2006/relationships/hyperlink" Target="mailto:lengocvan2610@gmail.com" TargetMode="External"/><Relationship Id="rId24" Type="http://schemas.openxmlformats.org/officeDocument/2006/relationships/hyperlink" Target="mailto:huynhducviet@duytan.edu.vn" TargetMode="External"/><Relationship Id="rId5" Type="http://schemas.openxmlformats.org/officeDocument/2006/relationships/hyperlink" Target="mailto:lthanhlong@gmail.com" TargetMode="External"/><Relationship Id="rId15" Type="http://schemas.openxmlformats.org/officeDocument/2006/relationships/hyperlink" Target="mailto:thuanr@yahoo.com" TargetMode="External"/><Relationship Id="rId23" Type="http://schemas.openxmlformats.org/officeDocument/2006/relationships/hyperlink" Target="mailto:ducnm@dtu.edu.vn" TargetMode="External"/><Relationship Id="rId28" Type="http://schemas.openxmlformats.org/officeDocument/2006/relationships/hyperlink" Target="mailto:tranbanthach@gmail.com" TargetMode="External"/><Relationship Id="rId10" Type="http://schemas.openxmlformats.org/officeDocument/2006/relationships/hyperlink" Target="mailto:dangviethungha@gmail.com" TargetMode="External"/><Relationship Id="rId19" Type="http://schemas.openxmlformats.org/officeDocument/2006/relationships/hyperlink" Target="mailto:hlvnin88@gmail.com" TargetMode="External"/><Relationship Id="rId4" Type="http://schemas.openxmlformats.org/officeDocument/2006/relationships/hyperlink" Target="mailto:baongocdt@gmail.com" TargetMode="External"/><Relationship Id="rId9" Type="http://schemas.openxmlformats.org/officeDocument/2006/relationships/hyperlink" Target="mailto:huyndq@duytan.edu.vn" TargetMode="External"/><Relationship Id="rId14" Type="http://schemas.openxmlformats.org/officeDocument/2006/relationships/hyperlink" Target="mailto:dieuhb@gmail.com" TargetMode="External"/><Relationship Id="rId22" Type="http://schemas.openxmlformats.org/officeDocument/2006/relationships/hyperlink" Target="mailto:js.luuhien@gmail.com" TargetMode="External"/><Relationship Id="rId27" Type="http://schemas.openxmlformats.org/officeDocument/2006/relationships/hyperlink" Target="mailto:nguyentrongthanh@duytan.edu.v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2"/>
  <sheetViews>
    <sheetView topLeftCell="A64" workbookViewId="0">
      <selection activeCell="C127" sqref="C127"/>
    </sheetView>
  </sheetViews>
  <sheetFormatPr defaultColWidth="9.140625" defaultRowHeight="12.75"/>
  <cols>
    <col min="1" max="1" width="4.28515625" style="332" customWidth="1"/>
    <col min="2" max="2" width="12.28515625" style="332" customWidth="1"/>
    <col min="3" max="3" width="16.42578125" style="274" customWidth="1"/>
    <col min="4" max="4" width="8" style="274" customWidth="1"/>
    <col min="5" max="5" width="11.7109375" style="274" customWidth="1"/>
    <col min="6" max="6" width="10.42578125" style="332" hidden="1" customWidth="1"/>
    <col min="7" max="7" width="11" style="338" hidden="1" customWidth="1"/>
    <col min="8" max="8" width="7" style="332" hidden="1" customWidth="1"/>
    <col min="9" max="9" width="6.5703125" style="332" hidden="1" customWidth="1"/>
    <col min="10" max="10" width="29.7109375" style="332" customWidth="1"/>
    <col min="11" max="11" width="16" style="272" customWidth="1"/>
    <col min="12" max="12" width="17.5703125" style="272" bestFit="1" customWidth="1"/>
    <col min="13" max="13" width="23.7109375" style="272" customWidth="1"/>
    <col min="14" max="14" width="30.5703125" style="272" customWidth="1"/>
    <col min="15" max="16384" width="9.140625" style="272"/>
  </cols>
  <sheetData>
    <row r="1" spans="1:10" ht="17.100000000000001" customHeight="1">
      <c r="A1" s="346" t="s">
        <v>489</v>
      </c>
      <c r="B1" s="346"/>
      <c r="C1" s="346"/>
      <c r="D1" s="344" t="s">
        <v>490</v>
      </c>
      <c r="E1" s="344"/>
      <c r="F1" s="344"/>
      <c r="G1" s="344"/>
      <c r="H1" s="344"/>
      <c r="I1" s="344"/>
      <c r="J1" s="344"/>
    </row>
    <row r="2" spans="1:10" ht="17.100000000000001" customHeight="1">
      <c r="A2" s="344" t="s">
        <v>491</v>
      </c>
      <c r="B2" s="344"/>
      <c r="C2" s="344"/>
      <c r="D2" s="344" t="s">
        <v>492</v>
      </c>
      <c r="E2" s="344"/>
      <c r="F2" s="344"/>
      <c r="G2" s="344"/>
      <c r="H2" s="344"/>
      <c r="I2" s="344"/>
      <c r="J2" s="344"/>
    </row>
    <row r="3" spans="1:10" ht="17.100000000000001" customHeight="1">
      <c r="A3" s="273"/>
      <c r="B3" s="273"/>
      <c r="C3" s="273"/>
      <c r="E3" s="344" t="s">
        <v>493</v>
      </c>
      <c r="F3" s="344"/>
      <c r="G3" s="344"/>
      <c r="H3" s="344"/>
      <c r="I3" s="344"/>
      <c r="J3" s="344"/>
    </row>
    <row r="4" spans="1:10" ht="25.5">
      <c r="A4" s="275" t="s">
        <v>158</v>
      </c>
      <c r="B4" s="275" t="s">
        <v>494</v>
      </c>
      <c r="C4" s="276" t="s">
        <v>495</v>
      </c>
      <c r="D4" s="277" t="s">
        <v>161</v>
      </c>
      <c r="E4" s="278" t="s">
        <v>496</v>
      </c>
      <c r="F4" s="279" t="s">
        <v>497</v>
      </c>
      <c r="G4" s="280" t="s">
        <v>498</v>
      </c>
      <c r="H4" s="280" t="s">
        <v>499</v>
      </c>
      <c r="I4" s="281" t="s">
        <v>500</v>
      </c>
      <c r="J4" s="280" t="s">
        <v>166</v>
      </c>
    </row>
    <row r="5" spans="1:10" s="290" customFormat="1" ht="19.5" customHeight="1">
      <c r="A5" s="282" t="s">
        <v>501</v>
      </c>
      <c r="B5" s="283"/>
      <c r="C5" s="284"/>
      <c r="D5" s="285"/>
      <c r="E5" s="284"/>
      <c r="F5" s="286"/>
      <c r="G5" s="287"/>
      <c r="H5" s="287"/>
      <c r="I5" s="288"/>
      <c r="J5" s="289"/>
    </row>
    <row r="6" spans="1:10" s="299" customFormat="1" ht="20.100000000000001" customHeight="1">
      <c r="A6" s="291" t="s">
        <v>502</v>
      </c>
      <c r="B6" s="292"/>
      <c r="C6" s="293"/>
      <c r="D6" s="294"/>
      <c r="E6" s="295"/>
      <c r="F6" s="296"/>
      <c r="G6" s="296"/>
      <c r="H6" s="296"/>
      <c r="I6" s="297"/>
      <c r="J6" s="298"/>
    </row>
    <row r="7" spans="1:10" s="310" customFormat="1" ht="20.100000000000001" customHeight="1">
      <c r="A7" s="300">
        <v>1</v>
      </c>
      <c r="B7" s="301">
        <v>2021127268</v>
      </c>
      <c r="C7" s="302" t="s">
        <v>259</v>
      </c>
      <c r="D7" s="303" t="s">
        <v>87</v>
      </c>
      <c r="E7" s="304" t="s">
        <v>86</v>
      </c>
      <c r="F7" s="305">
        <v>35383</v>
      </c>
      <c r="G7" s="306" t="s">
        <v>503</v>
      </c>
      <c r="H7" s="307" t="s">
        <v>157</v>
      </c>
      <c r="I7" s="308" t="s">
        <v>504</v>
      </c>
      <c r="J7" s="309" t="str">
        <f>VLOOKUP(B7,DS_PHANHUONGDAN!$B$2:$H$122,7,0)</f>
        <v>PHẠM KHÁNH LINH</v>
      </c>
    </row>
    <row r="8" spans="1:10" s="310" customFormat="1" ht="20.100000000000001" customHeight="1">
      <c r="A8" s="300">
        <f t="shared" ref="A8:A31" si="0">A7+1</f>
        <v>2</v>
      </c>
      <c r="B8" s="301">
        <v>2121118439</v>
      </c>
      <c r="C8" s="302" t="s">
        <v>221</v>
      </c>
      <c r="D8" s="303" t="s">
        <v>114</v>
      </c>
      <c r="E8" s="304" t="s">
        <v>11</v>
      </c>
      <c r="F8" s="305">
        <v>35626</v>
      </c>
      <c r="G8" s="306" t="s">
        <v>505</v>
      </c>
      <c r="H8" s="307" t="s">
        <v>157</v>
      </c>
      <c r="I8" s="308" t="s">
        <v>504</v>
      </c>
      <c r="J8" s="309" t="str">
        <f>VLOOKUP(B8,DS_PHANHUONGDAN!$B$2:$H$122,7,0)</f>
        <v>LÊ THANH LONG</v>
      </c>
    </row>
    <row r="9" spans="1:10" s="310" customFormat="1" ht="20.100000000000001" customHeight="1">
      <c r="A9" s="300">
        <f t="shared" si="0"/>
        <v>3</v>
      </c>
      <c r="B9" s="301">
        <v>2121114044</v>
      </c>
      <c r="C9" s="302" t="s">
        <v>451</v>
      </c>
      <c r="D9" s="303" t="s">
        <v>452</v>
      </c>
      <c r="E9" s="304" t="s">
        <v>11</v>
      </c>
      <c r="F9" s="305">
        <v>35433</v>
      </c>
      <c r="G9" s="306" t="s">
        <v>506</v>
      </c>
      <c r="H9" s="307" t="s">
        <v>157</v>
      </c>
      <c r="I9" s="308" t="s">
        <v>504</v>
      </c>
      <c r="J9" s="309" t="str">
        <f>VLOOKUP(B9,DS_PHANHUONGDAN!$B$2:$H$122,7,0)</f>
        <v>NGUYỄN MINH NHẬT</v>
      </c>
    </row>
    <row r="10" spans="1:10" s="310" customFormat="1" ht="20.100000000000001" customHeight="1">
      <c r="A10" s="300">
        <f t="shared" si="0"/>
        <v>4</v>
      </c>
      <c r="B10" s="301">
        <v>2121114015</v>
      </c>
      <c r="C10" s="302" t="s">
        <v>156</v>
      </c>
      <c r="D10" s="303" t="s">
        <v>507</v>
      </c>
      <c r="E10" s="304" t="s">
        <v>11</v>
      </c>
      <c r="F10" s="305">
        <v>35564</v>
      </c>
      <c r="G10" s="306" t="s">
        <v>503</v>
      </c>
      <c r="H10" s="307" t="s">
        <v>157</v>
      </c>
      <c r="I10" s="308" t="s">
        <v>504</v>
      </c>
      <c r="J10" s="309" t="str">
        <f>VLOOKUP(B10,DS_PHANHUONGDAN!$B$2:$H$122,7,0)</f>
        <v>HỒ LÊ VIẾT NIN</v>
      </c>
    </row>
    <row r="11" spans="1:10" s="310" customFormat="1" ht="20.100000000000001" customHeight="1">
      <c r="A11" s="300">
        <f t="shared" si="0"/>
        <v>5</v>
      </c>
      <c r="B11" s="301">
        <v>2221123590</v>
      </c>
      <c r="C11" s="302" t="s">
        <v>241</v>
      </c>
      <c r="D11" s="303" t="s">
        <v>7</v>
      </c>
      <c r="E11" s="304" t="s">
        <v>5</v>
      </c>
      <c r="F11" s="305">
        <v>36061</v>
      </c>
      <c r="G11" s="306" t="s">
        <v>508</v>
      </c>
      <c r="H11" s="307" t="s">
        <v>157</v>
      </c>
      <c r="I11" s="308" t="s">
        <v>504</v>
      </c>
      <c r="J11" s="309" t="str">
        <f>VLOOKUP(B11,DS_PHANHUONGDAN!$B$2:$H$122,7,0)</f>
        <v>NGUYỄN QUANG ÁNH</v>
      </c>
    </row>
    <row r="12" spans="1:10" s="310" customFormat="1" ht="20.100000000000001" customHeight="1">
      <c r="A12" s="300">
        <f t="shared" si="0"/>
        <v>6</v>
      </c>
      <c r="B12" s="301">
        <v>2121118196</v>
      </c>
      <c r="C12" s="302" t="s">
        <v>509</v>
      </c>
      <c r="D12" s="303" t="s">
        <v>510</v>
      </c>
      <c r="E12" s="304" t="s">
        <v>5</v>
      </c>
      <c r="F12" s="305">
        <v>35098</v>
      </c>
      <c r="G12" s="306" t="s">
        <v>503</v>
      </c>
      <c r="H12" s="307" t="s">
        <v>157</v>
      </c>
      <c r="I12" s="308" t="s">
        <v>504</v>
      </c>
      <c r="J12" s="309" t="str">
        <f>VLOOKUP(B12,DS_PHANHUONGDAN!$B$2:$H$122,7,0)</f>
        <v>HỒ LÊ VIẾT NIN</v>
      </c>
    </row>
    <row r="13" spans="1:10" s="310" customFormat="1" ht="20.100000000000001" customHeight="1">
      <c r="A13" s="300">
        <f t="shared" si="0"/>
        <v>7</v>
      </c>
      <c r="B13" s="301">
        <v>2221123528</v>
      </c>
      <c r="C13" s="302" t="s">
        <v>239</v>
      </c>
      <c r="D13" s="303" t="s">
        <v>87</v>
      </c>
      <c r="E13" s="304" t="s">
        <v>5</v>
      </c>
      <c r="F13" s="305">
        <v>35925</v>
      </c>
      <c r="G13" s="306" t="s">
        <v>511</v>
      </c>
      <c r="H13" s="307" t="s">
        <v>157</v>
      </c>
      <c r="I13" s="308" t="s">
        <v>504</v>
      </c>
      <c r="J13" s="309" t="str">
        <f>VLOOKUP(B13,DS_PHANHUONGDAN!$B$2:$H$122,7,0)</f>
        <v>NGUYỄN QUANG ÁNH</v>
      </c>
    </row>
    <row r="14" spans="1:10" s="310" customFormat="1" ht="20.100000000000001" customHeight="1">
      <c r="A14" s="300">
        <f t="shared" si="0"/>
        <v>8</v>
      </c>
      <c r="B14" s="301">
        <v>2221128394</v>
      </c>
      <c r="C14" s="302" t="s">
        <v>228</v>
      </c>
      <c r="D14" s="303" t="s">
        <v>229</v>
      </c>
      <c r="E14" s="304" t="s">
        <v>5</v>
      </c>
      <c r="F14" s="305">
        <v>35907</v>
      </c>
      <c r="G14" s="306" t="s">
        <v>503</v>
      </c>
      <c r="H14" s="307" t="s">
        <v>157</v>
      </c>
      <c r="I14" s="308" t="s">
        <v>504</v>
      </c>
      <c r="J14" s="309" t="str">
        <f>VLOOKUP(B14,DS_PHANHUONGDAN!$B$2:$H$122,7,0)</f>
        <v>ĐỖ THÀNH BẢO NGỌC</v>
      </c>
    </row>
    <row r="15" spans="1:10" s="310" customFormat="1" ht="20.100000000000001" customHeight="1">
      <c r="A15" s="300">
        <f t="shared" si="0"/>
        <v>9</v>
      </c>
      <c r="B15" s="301">
        <v>2221128479</v>
      </c>
      <c r="C15" s="302" t="s">
        <v>440</v>
      </c>
      <c r="D15" s="303" t="s">
        <v>117</v>
      </c>
      <c r="E15" s="304" t="s">
        <v>5</v>
      </c>
      <c r="F15" s="305">
        <v>35852</v>
      </c>
      <c r="G15" s="306" t="s">
        <v>503</v>
      </c>
      <c r="H15" s="307" t="s">
        <v>157</v>
      </c>
      <c r="I15" s="308" t="s">
        <v>504</v>
      </c>
      <c r="J15" s="309" t="str">
        <f>VLOOKUP(B15,DS_PHANHUONGDAN!$B$2:$H$122,7,0)</f>
        <v>TRẦN THỊ THAN LAN</v>
      </c>
    </row>
    <row r="16" spans="1:10" s="310" customFormat="1" ht="20.100000000000001" customHeight="1">
      <c r="A16" s="300">
        <f t="shared" si="0"/>
        <v>10</v>
      </c>
      <c r="B16" s="301">
        <v>2221174890</v>
      </c>
      <c r="C16" s="302" t="s">
        <v>46</v>
      </c>
      <c r="D16" s="303" t="s">
        <v>432</v>
      </c>
      <c r="E16" s="304" t="s">
        <v>5</v>
      </c>
      <c r="F16" s="305">
        <v>35973</v>
      </c>
      <c r="G16" s="306" t="s">
        <v>512</v>
      </c>
      <c r="H16" s="307" t="s">
        <v>157</v>
      </c>
      <c r="I16" s="308" t="s">
        <v>504</v>
      </c>
      <c r="J16" s="309" t="str">
        <f>VLOOKUP(B16,DS_PHANHUONGDAN!$B$2:$H$122,7,0)</f>
        <v>TRẦN THỊ THAN LAN</v>
      </c>
    </row>
    <row r="17" spans="1:14" s="310" customFormat="1" ht="20.100000000000001" customHeight="1">
      <c r="A17" s="300">
        <f>A16+1</f>
        <v>11</v>
      </c>
      <c r="B17" s="301">
        <v>23211210685</v>
      </c>
      <c r="C17" s="302" t="s">
        <v>17</v>
      </c>
      <c r="D17" s="303" t="s">
        <v>18</v>
      </c>
      <c r="E17" s="304" t="s">
        <v>237</v>
      </c>
      <c r="F17" s="305">
        <v>36448</v>
      </c>
      <c r="G17" s="306" t="s">
        <v>511</v>
      </c>
      <c r="H17" s="307" t="s">
        <v>157</v>
      </c>
      <c r="I17" s="308" t="s">
        <v>504</v>
      </c>
      <c r="J17" s="309" t="str">
        <f>VLOOKUP(B17,DS_PHANHUONGDAN!$B$2:$H$122,7,0)</f>
        <v>NÔNG THỊ HOA</v>
      </c>
    </row>
    <row r="18" spans="1:14" s="310" customFormat="1" ht="20.100000000000001" customHeight="1">
      <c r="A18" s="300">
        <f t="shared" si="0"/>
        <v>12</v>
      </c>
      <c r="B18" s="301">
        <v>2321121615</v>
      </c>
      <c r="C18" s="302" t="s">
        <v>122</v>
      </c>
      <c r="D18" s="303" t="s">
        <v>513</v>
      </c>
      <c r="E18" s="304" t="s">
        <v>237</v>
      </c>
      <c r="F18" s="305">
        <v>36268</v>
      </c>
      <c r="G18" s="306" t="s">
        <v>508</v>
      </c>
      <c r="H18" s="307" t="s">
        <v>157</v>
      </c>
      <c r="I18" s="308" t="s">
        <v>504</v>
      </c>
      <c r="J18" s="309" t="str">
        <f>VLOOKUP(B18,DS_PHANHUONGDAN!$B$2:$H$122,7,0)</f>
        <v>PHAN LONG</v>
      </c>
    </row>
    <row r="19" spans="1:14" s="310" customFormat="1" ht="20.100000000000001" customHeight="1">
      <c r="A19" s="300">
        <f t="shared" si="0"/>
        <v>13</v>
      </c>
      <c r="B19" s="301">
        <v>2321124798</v>
      </c>
      <c r="C19" s="302" t="s">
        <v>29</v>
      </c>
      <c r="D19" s="303" t="s">
        <v>30</v>
      </c>
      <c r="E19" s="304" t="s">
        <v>237</v>
      </c>
      <c r="F19" s="305">
        <v>36379</v>
      </c>
      <c r="G19" s="306" t="s">
        <v>506</v>
      </c>
      <c r="H19" s="307" t="s">
        <v>157</v>
      </c>
      <c r="I19" s="308" t="s">
        <v>504</v>
      </c>
      <c r="J19" s="309" t="str">
        <f>VLOOKUP(B19,DS_PHANHUONGDAN!$B$2:$H$122,7,0)</f>
        <v>ĐẶNG VIỆT HÙNG</v>
      </c>
    </row>
    <row r="20" spans="1:14" s="310" customFormat="1" ht="20.100000000000001" customHeight="1">
      <c r="A20" s="300">
        <f t="shared" si="0"/>
        <v>14</v>
      </c>
      <c r="B20" s="301">
        <v>2321122719</v>
      </c>
      <c r="C20" s="302" t="s">
        <v>36</v>
      </c>
      <c r="D20" s="303" t="s">
        <v>37</v>
      </c>
      <c r="E20" s="304" t="s">
        <v>237</v>
      </c>
      <c r="F20" s="305">
        <v>35730</v>
      </c>
      <c r="G20" s="306" t="s">
        <v>506</v>
      </c>
      <c r="H20" s="307" t="s">
        <v>157</v>
      </c>
      <c r="I20" s="308" t="s">
        <v>504</v>
      </c>
      <c r="J20" s="309" t="str">
        <f>VLOOKUP(B20,DS_PHANHUONGDAN!$B$2:$H$122,7,0)</f>
        <v>PHAN LONG</v>
      </c>
    </row>
    <row r="21" spans="1:14" s="310" customFormat="1" ht="20.100000000000001" customHeight="1">
      <c r="A21" s="300">
        <f t="shared" si="0"/>
        <v>15</v>
      </c>
      <c r="B21" s="301">
        <v>2321118096</v>
      </c>
      <c r="C21" s="302" t="s">
        <v>50</v>
      </c>
      <c r="D21" s="303" t="s">
        <v>51</v>
      </c>
      <c r="E21" s="304" t="s">
        <v>237</v>
      </c>
      <c r="F21" s="305">
        <v>36193</v>
      </c>
      <c r="G21" s="306" t="s">
        <v>514</v>
      </c>
      <c r="H21" s="307" t="s">
        <v>157</v>
      </c>
      <c r="I21" s="308" t="s">
        <v>504</v>
      </c>
      <c r="J21" s="309" t="str">
        <f>VLOOKUP(B21,DS_PHANHUONGDAN!$B$2:$H$122,7,0)</f>
        <v>TRẦN THỊ THAN LAN</v>
      </c>
    </row>
    <row r="22" spans="1:14" s="310" customFormat="1" ht="20.100000000000001" customHeight="1">
      <c r="A22" s="300">
        <f t="shared" si="0"/>
        <v>16</v>
      </c>
      <c r="B22" s="301">
        <v>2321122018</v>
      </c>
      <c r="C22" s="302" t="s">
        <v>56</v>
      </c>
      <c r="D22" s="303" t="s">
        <v>55</v>
      </c>
      <c r="E22" s="304" t="s">
        <v>237</v>
      </c>
      <c r="F22" s="305">
        <v>36135</v>
      </c>
      <c r="G22" s="306" t="s">
        <v>503</v>
      </c>
      <c r="H22" s="307" t="s">
        <v>157</v>
      </c>
      <c r="I22" s="308" t="s">
        <v>504</v>
      </c>
      <c r="J22" s="309" t="str">
        <f>VLOOKUP(B22,DS_PHANHUONGDAN!$B$2:$H$122,7,0)</f>
        <v>NGUYỄN ĐĂNG QUAN HUY</v>
      </c>
    </row>
    <row r="23" spans="1:14" s="310" customFormat="1" ht="20.100000000000001" customHeight="1">
      <c r="A23" s="300">
        <f t="shared" si="0"/>
        <v>17</v>
      </c>
      <c r="B23" s="301">
        <v>2321214256</v>
      </c>
      <c r="C23" s="302" t="s">
        <v>59</v>
      </c>
      <c r="D23" s="303" t="s">
        <v>55</v>
      </c>
      <c r="E23" s="304" t="s">
        <v>237</v>
      </c>
      <c r="F23" s="305">
        <v>36469</v>
      </c>
      <c r="G23" s="306" t="s">
        <v>506</v>
      </c>
      <c r="H23" s="307" t="s">
        <v>157</v>
      </c>
      <c r="I23" s="308" t="s">
        <v>504</v>
      </c>
      <c r="J23" s="309" t="str">
        <f>VLOOKUP(B23,DS_PHANHUONGDAN!$B$2:$H$122,7,0)</f>
        <v>ĐẶNG VIỆT HÙNG</v>
      </c>
    </row>
    <row r="24" spans="1:14" s="310" customFormat="1" ht="20.100000000000001" customHeight="1">
      <c r="A24" s="300">
        <f t="shared" si="0"/>
        <v>18</v>
      </c>
      <c r="B24" s="301">
        <v>2321121335</v>
      </c>
      <c r="C24" s="302" t="s">
        <v>81</v>
      </c>
      <c r="D24" s="303" t="s">
        <v>82</v>
      </c>
      <c r="E24" s="304" t="s">
        <v>237</v>
      </c>
      <c r="F24" s="305">
        <v>36367</v>
      </c>
      <c r="G24" s="306" t="s">
        <v>512</v>
      </c>
      <c r="H24" s="307" t="s">
        <v>157</v>
      </c>
      <c r="I24" s="308" t="s">
        <v>504</v>
      </c>
      <c r="J24" s="309" t="str">
        <f>VLOOKUP(B24,DS_PHANHUONGDAN!$B$2:$H$122,7,0)</f>
        <v>NGUYỄN DŨNG</v>
      </c>
    </row>
    <row r="25" spans="1:14" s="310" customFormat="1" ht="20.100000000000001" customHeight="1">
      <c r="A25" s="300">
        <f t="shared" si="0"/>
        <v>19</v>
      </c>
      <c r="B25" s="301">
        <v>2121117300</v>
      </c>
      <c r="C25" s="302" t="s">
        <v>95</v>
      </c>
      <c r="D25" s="303" t="s">
        <v>96</v>
      </c>
      <c r="E25" s="304" t="s">
        <v>237</v>
      </c>
      <c r="F25" s="305">
        <v>35566</v>
      </c>
      <c r="G25" s="306" t="s">
        <v>503</v>
      </c>
      <c r="H25" s="307" t="s">
        <v>157</v>
      </c>
      <c r="I25" s="308" t="s">
        <v>504</v>
      </c>
      <c r="J25" s="309" t="str">
        <f>VLOOKUP(B25,DS_PHANHUONGDAN!$B$2:$H$122,7,0)</f>
        <v>LÊ THỊ NGỌC VÂN</v>
      </c>
    </row>
    <row r="26" spans="1:14" s="310" customFormat="1" ht="20.100000000000001" customHeight="1">
      <c r="A26" s="300">
        <f t="shared" si="0"/>
        <v>20</v>
      </c>
      <c r="B26" s="301">
        <v>2321121758</v>
      </c>
      <c r="C26" s="302" t="s">
        <v>107</v>
      </c>
      <c r="D26" s="303" t="s">
        <v>108</v>
      </c>
      <c r="E26" s="304" t="s">
        <v>237</v>
      </c>
      <c r="F26" s="305">
        <v>36429</v>
      </c>
      <c r="G26" s="306" t="s">
        <v>503</v>
      </c>
      <c r="H26" s="307" t="s">
        <v>157</v>
      </c>
      <c r="I26" s="308" t="s">
        <v>504</v>
      </c>
      <c r="J26" s="309" t="str">
        <f>VLOOKUP(B26,DS_PHANHUONGDAN!$B$2:$H$122,7,0)</f>
        <v>NÔNG THỊ HOA</v>
      </c>
    </row>
    <row r="27" spans="1:14" s="310" customFormat="1" ht="20.100000000000001" customHeight="1">
      <c r="A27" s="300">
        <f t="shared" si="0"/>
        <v>21</v>
      </c>
      <c r="B27" s="301">
        <v>2321712883</v>
      </c>
      <c r="C27" s="302" t="s">
        <v>127</v>
      </c>
      <c r="D27" s="303" t="s">
        <v>128</v>
      </c>
      <c r="E27" s="304" t="s">
        <v>237</v>
      </c>
      <c r="F27" s="305">
        <v>36372</v>
      </c>
      <c r="G27" s="306" t="s">
        <v>506</v>
      </c>
      <c r="H27" s="307" t="s">
        <v>157</v>
      </c>
      <c r="I27" s="308" t="s">
        <v>504</v>
      </c>
      <c r="J27" s="309" t="str">
        <f>VLOOKUP(B27,DS_PHANHUONGDAN!$B$2:$H$122,7,0)</f>
        <v>LƯU VĂN HIỀN</v>
      </c>
    </row>
    <row r="28" spans="1:14" s="310" customFormat="1" ht="20.100000000000001" customHeight="1">
      <c r="A28" s="300">
        <f t="shared" si="0"/>
        <v>22</v>
      </c>
      <c r="B28" s="301">
        <v>2321124123</v>
      </c>
      <c r="C28" s="302" t="s">
        <v>140</v>
      </c>
      <c r="D28" s="303" t="s">
        <v>139</v>
      </c>
      <c r="E28" s="304" t="s">
        <v>237</v>
      </c>
      <c r="F28" s="305">
        <v>36484</v>
      </c>
      <c r="G28" s="306" t="s">
        <v>503</v>
      </c>
      <c r="H28" s="307" t="s">
        <v>157</v>
      </c>
      <c r="I28" s="308" t="s">
        <v>504</v>
      </c>
      <c r="J28" s="309" t="str">
        <f>VLOOKUP(B28,DS_PHANHUONGDAN!$B$2:$H$122,7,0)</f>
        <v>TRẦN THỊ THAN LAN</v>
      </c>
    </row>
    <row r="29" spans="1:14" s="310" customFormat="1" ht="20.100000000000001" customHeight="1">
      <c r="A29" s="300">
        <f t="shared" si="0"/>
        <v>23</v>
      </c>
      <c r="B29" s="301">
        <v>2321122733</v>
      </c>
      <c r="C29" s="302" t="s">
        <v>122</v>
      </c>
      <c r="D29" s="303" t="s">
        <v>121</v>
      </c>
      <c r="E29" s="304" t="s">
        <v>237</v>
      </c>
      <c r="F29" s="305">
        <v>36390</v>
      </c>
      <c r="G29" s="306" t="s">
        <v>515</v>
      </c>
      <c r="H29" s="307" t="s">
        <v>157</v>
      </c>
      <c r="I29" s="308" t="s">
        <v>504</v>
      </c>
      <c r="J29" s="309" t="str">
        <f>VLOOKUP(B29,DS_PHANHUONGDAN!$B$2:$H$122,7,0)</f>
        <v>NÔNG THỊ HOA</v>
      </c>
    </row>
    <row r="30" spans="1:14" s="310" customFormat="1" ht="20.100000000000001" customHeight="1">
      <c r="A30" s="300">
        <f t="shared" si="0"/>
        <v>24</v>
      </c>
      <c r="B30" s="301">
        <v>2321123707</v>
      </c>
      <c r="C30" s="302" t="s">
        <v>22</v>
      </c>
      <c r="D30" s="303" t="s">
        <v>124</v>
      </c>
      <c r="E30" s="304" t="s">
        <v>237</v>
      </c>
      <c r="F30" s="305">
        <v>36355</v>
      </c>
      <c r="G30" s="306" t="s">
        <v>503</v>
      </c>
      <c r="H30" s="307" t="s">
        <v>157</v>
      </c>
      <c r="I30" s="308" t="s">
        <v>504</v>
      </c>
      <c r="J30" s="309" t="str">
        <f>VLOOKUP(B30,DS_PHANHUONGDAN!$B$2:$H$122,7,0)</f>
        <v>PHAN LONG</v>
      </c>
    </row>
    <row r="31" spans="1:14" s="310" customFormat="1" ht="20.100000000000001" customHeight="1">
      <c r="A31" s="300">
        <f t="shared" si="0"/>
        <v>25</v>
      </c>
      <c r="B31" s="301">
        <v>2321118132</v>
      </c>
      <c r="C31" s="302" t="s">
        <v>146</v>
      </c>
      <c r="D31" s="303" t="s">
        <v>147</v>
      </c>
      <c r="E31" s="304" t="s">
        <v>237</v>
      </c>
      <c r="F31" s="305">
        <v>35813</v>
      </c>
      <c r="G31" s="306" t="s">
        <v>503</v>
      </c>
      <c r="H31" s="307" t="s">
        <v>157</v>
      </c>
      <c r="I31" s="308" t="s">
        <v>504</v>
      </c>
      <c r="J31" s="309" t="str">
        <f>VLOOKUP(B31,DS_PHANHUONGDAN!$B$2:$H$122,7,0)</f>
        <v>PHAN LONG</v>
      </c>
    </row>
    <row r="32" spans="1:14" s="299" customFormat="1" ht="20.100000000000001" customHeight="1">
      <c r="A32" s="291" t="s">
        <v>516</v>
      </c>
      <c r="B32" s="292"/>
      <c r="C32" s="293"/>
      <c r="D32" s="294"/>
      <c r="E32" s="295"/>
      <c r="F32" s="296"/>
      <c r="G32" s="296"/>
      <c r="H32" s="296"/>
      <c r="I32" s="297"/>
      <c r="J32" s="309"/>
      <c r="K32" s="310"/>
      <c r="L32" s="310"/>
      <c r="N32" s="310"/>
    </row>
    <row r="33" spans="1:10" s="310" customFormat="1" ht="20.100000000000001" customHeight="1">
      <c r="A33" s="300">
        <v>1</v>
      </c>
      <c r="B33" s="301">
        <v>2121114086</v>
      </c>
      <c r="C33" s="302" t="s">
        <v>216</v>
      </c>
      <c r="D33" s="303" t="s">
        <v>217</v>
      </c>
      <c r="E33" s="304" t="s">
        <v>11</v>
      </c>
      <c r="F33" s="305">
        <v>35501</v>
      </c>
      <c r="G33" s="306" t="s">
        <v>506</v>
      </c>
      <c r="H33" s="307" t="s">
        <v>157</v>
      </c>
      <c r="I33" s="308" t="s">
        <v>504</v>
      </c>
      <c r="J33" s="309" t="str">
        <f>VLOOKUP(B33,DS_PHANHUONGDAN!$B$2:$H$122,7,0)</f>
        <v>TRẦN HUỆ CHI</v>
      </c>
    </row>
    <row r="34" spans="1:10" s="310" customFormat="1" ht="20.100000000000001" customHeight="1">
      <c r="A34" s="300">
        <f>A33+1</f>
        <v>2</v>
      </c>
      <c r="B34" s="301">
        <v>2111123101</v>
      </c>
      <c r="C34" s="302" t="s">
        <v>517</v>
      </c>
      <c r="D34" s="303" t="s">
        <v>518</v>
      </c>
      <c r="E34" s="304" t="s">
        <v>11</v>
      </c>
      <c r="F34" s="305">
        <v>35691</v>
      </c>
      <c r="G34" s="306" t="s">
        <v>506</v>
      </c>
      <c r="H34" s="307" t="s">
        <v>157</v>
      </c>
      <c r="I34" s="308" t="s">
        <v>504</v>
      </c>
      <c r="J34" s="309" t="str">
        <f>VLOOKUP(B34,DS_PHANHUONGDAN!$B$2:$H$122,7,0)</f>
        <v>HỒ LÊ VIẾT NIN</v>
      </c>
    </row>
    <row r="35" spans="1:10" s="310" customFormat="1" ht="20.100000000000001" customHeight="1">
      <c r="A35" s="300">
        <f t="shared" ref="A35:A98" si="1">A34+1</f>
        <v>3</v>
      </c>
      <c r="B35" s="301">
        <v>2121128001</v>
      </c>
      <c r="C35" s="302" t="s">
        <v>519</v>
      </c>
      <c r="D35" s="303" t="s">
        <v>520</v>
      </c>
      <c r="E35" s="304" t="s">
        <v>11</v>
      </c>
      <c r="F35" s="305">
        <v>35436</v>
      </c>
      <c r="G35" s="306" t="s">
        <v>506</v>
      </c>
      <c r="H35" s="307" t="s">
        <v>157</v>
      </c>
      <c r="I35" s="308" t="s">
        <v>504</v>
      </c>
      <c r="J35" s="309" t="str">
        <f>VLOOKUP(B35,DS_PHANHUONGDAN!$B$2:$H$122,7,0)</f>
        <v>HỒ LÊ VIẾT NIN</v>
      </c>
    </row>
    <row r="36" spans="1:10" s="310" customFormat="1" ht="20.100000000000001" customHeight="1">
      <c r="A36" s="300">
        <f t="shared" si="1"/>
        <v>4</v>
      </c>
      <c r="B36" s="301">
        <v>2221125579</v>
      </c>
      <c r="C36" s="302" t="s">
        <v>460</v>
      </c>
      <c r="D36" s="303" t="s">
        <v>7</v>
      </c>
      <c r="E36" s="304" t="s">
        <v>5</v>
      </c>
      <c r="F36" s="305">
        <v>35954</v>
      </c>
      <c r="G36" s="306" t="s">
        <v>511</v>
      </c>
      <c r="H36" s="307" t="s">
        <v>157</v>
      </c>
      <c r="I36" s="308" t="s">
        <v>504</v>
      </c>
      <c r="J36" s="309" t="str">
        <f>VLOOKUP(B36,DS_PHANHUONGDAN!$B$2:$H$122,7,0)</f>
        <v>NGUYỄN MINH NHẬT</v>
      </c>
    </row>
    <row r="37" spans="1:10" s="310" customFormat="1" ht="20.100000000000001" customHeight="1">
      <c r="A37" s="300">
        <f t="shared" si="1"/>
        <v>5</v>
      </c>
      <c r="B37" s="301">
        <v>2221129520</v>
      </c>
      <c r="C37" s="302" t="s">
        <v>235</v>
      </c>
      <c r="D37" s="303" t="s">
        <v>236</v>
      </c>
      <c r="E37" s="304" t="s">
        <v>5</v>
      </c>
      <c r="F37" s="305">
        <v>35887</v>
      </c>
      <c r="G37" s="306" t="s">
        <v>506</v>
      </c>
      <c r="H37" s="307" t="s">
        <v>157</v>
      </c>
      <c r="I37" s="308" t="s">
        <v>504</v>
      </c>
      <c r="J37" s="309" t="str">
        <f>VLOOKUP(B37,DS_PHANHUONGDAN!$B$2:$H$122,7,0)</f>
        <v>LÊ THỊ NGỌC VÂN</v>
      </c>
    </row>
    <row r="38" spans="1:10" s="310" customFormat="1" ht="20.100000000000001" customHeight="1">
      <c r="A38" s="300">
        <f t="shared" si="1"/>
        <v>6</v>
      </c>
      <c r="B38" s="301">
        <v>2221125614</v>
      </c>
      <c r="C38" s="302" t="s">
        <v>244</v>
      </c>
      <c r="D38" s="303" t="s">
        <v>30</v>
      </c>
      <c r="E38" s="304" t="s">
        <v>5</v>
      </c>
      <c r="F38" s="305">
        <v>35919</v>
      </c>
      <c r="G38" s="306" t="s">
        <v>511</v>
      </c>
      <c r="H38" s="307" t="s">
        <v>157</v>
      </c>
      <c r="I38" s="308" t="s">
        <v>504</v>
      </c>
      <c r="J38" s="309" t="str">
        <f>VLOOKUP(B38,DS_PHANHUONGDAN!$B$2:$H$122,7,0)</f>
        <v>TRỊNH SỬ TRƯỜNG THI</v>
      </c>
    </row>
    <row r="39" spans="1:10" s="310" customFormat="1" ht="20.100000000000001" customHeight="1">
      <c r="A39" s="300">
        <f t="shared" si="1"/>
        <v>7</v>
      </c>
      <c r="B39" s="301">
        <v>2221664919</v>
      </c>
      <c r="C39" s="302" t="s">
        <v>455</v>
      </c>
      <c r="D39" s="303" t="s">
        <v>30</v>
      </c>
      <c r="E39" s="304" t="s">
        <v>5</v>
      </c>
      <c r="F39" s="305">
        <v>35844</v>
      </c>
      <c r="G39" s="306" t="s">
        <v>506</v>
      </c>
      <c r="H39" s="307" t="s">
        <v>157</v>
      </c>
      <c r="I39" s="308" t="s">
        <v>504</v>
      </c>
      <c r="J39" s="309" t="str">
        <f>VLOOKUP(B39,DS_PHANHUONGDAN!$B$2:$H$122,7,0)</f>
        <v>TRẦN HUỆ CHI</v>
      </c>
    </row>
    <row r="40" spans="1:10" s="310" customFormat="1" ht="20.100000000000001" customHeight="1">
      <c r="A40" s="300">
        <f t="shared" si="1"/>
        <v>8</v>
      </c>
      <c r="B40" s="301">
        <v>2221123605</v>
      </c>
      <c r="C40" s="302" t="s">
        <v>521</v>
      </c>
      <c r="D40" s="303" t="s">
        <v>28</v>
      </c>
      <c r="E40" s="304" t="s">
        <v>5</v>
      </c>
      <c r="F40" s="305">
        <v>35918</v>
      </c>
      <c r="G40" s="306" t="s">
        <v>503</v>
      </c>
      <c r="H40" s="307" t="s">
        <v>157</v>
      </c>
      <c r="I40" s="308" t="s">
        <v>504</v>
      </c>
      <c r="J40" s="309" t="str">
        <f>VLOOKUP(B40,DS_PHANHUONGDAN!$B$2:$H$122,7,0)</f>
        <v>TRẦN THỊ THAN LAN</v>
      </c>
    </row>
    <row r="41" spans="1:10" s="310" customFormat="1" ht="3.75" customHeight="1">
      <c r="A41" s="300">
        <f t="shared" si="1"/>
        <v>9</v>
      </c>
      <c r="B41" s="301">
        <v>2221125627</v>
      </c>
      <c r="C41" s="302" t="s">
        <v>102</v>
      </c>
      <c r="D41" s="303" t="s">
        <v>37</v>
      </c>
      <c r="E41" s="304" t="s">
        <v>5</v>
      </c>
      <c r="F41" s="305">
        <v>36088</v>
      </c>
      <c r="G41" s="306" t="s">
        <v>503</v>
      </c>
      <c r="H41" s="307" t="s">
        <v>157</v>
      </c>
      <c r="I41" s="308" t="s">
        <v>504</v>
      </c>
      <c r="J41" s="309" t="str">
        <f>VLOOKUP(B41,DS_PHANHUONGDAN!$B$2:$H$122,7,0)</f>
        <v>ĐẶNG VIỆT HÙNG</v>
      </c>
    </row>
    <row r="42" spans="1:10" s="310" customFormat="1" ht="20.100000000000001" customHeight="1">
      <c r="A42" s="300">
        <f t="shared" si="1"/>
        <v>10</v>
      </c>
      <c r="B42" s="301">
        <v>2121114081</v>
      </c>
      <c r="C42" s="302" t="s">
        <v>478</v>
      </c>
      <c r="D42" s="303" t="s">
        <v>479</v>
      </c>
      <c r="E42" s="304" t="s">
        <v>5</v>
      </c>
      <c r="F42" s="305">
        <v>35698</v>
      </c>
      <c r="G42" s="306" t="s">
        <v>506</v>
      </c>
      <c r="H42" s="307" t="s">
        <v>157</v>
      </c>
      <c r="I42" s="308" t="s">
        <v>504</v>
      </c>
      <c r="J42" s="309" t="str">
        <f>VLOOKUP(B42,DS_PHANHUONGDAN!$B$2:$H$122,7,0)</f>
        <v>PHAN LONG</v>
      </c>
    </row>
    <row r="43" spans="1:10" s="310" customFormat="1" ht="20.100000000000001" customHeight="1">
      <c r="A43" s="300">
        <f t="shared" si="1"/>
        <v>11</v>
      </c>
      <c r="B43" s="301">
        <v>2221129385</v>
      </c>
      <c r="C43" s="302" t="s">
        <v>458</v>
      </c>
      <c r="D43" s="303" t="s">
        <v>51</v>
      </c>
      <c r="E43" s="304" t="s">
        <v>5</v>
      </c>
      <c r="F43" s="305">
        <v>35996</v>
      </c>
      <c r="G43" s="306" t="s">
        <v>503</v>
      </c>
      <c r="H43" s="307" t="s">
        <v>157</v>
      </c>
      <c r="I43" s="308" t="s">
        <v>504</v>
      </c>
      <c r="J43" s="309" t="str">
        <f>VLOOKUP(B43,DS_PHANHUONGDAN!$B$2:$H$122,7,0)</f>
        <v>NGUYỄN MINH NHẬT</v>
      </c>
    </row>
    <row r="44" spans="1:10" s="310" customFormat="1" ht="20.100000000000001" customHeight="1">
      <c r="A44" s="300">
        <f t="shared" si="1"/>
        <v>12</v>
      </c>
      <c r="B44" s="301">
        <v>2221125676</v>
      </c>
      <c r="C44" s="302" t="s">
        <v>472</v>
      </c>
      <c r="D44" s="303" t="s">
        <v>87</v>
      </c>
      <c r="E44" s="304" t="s">
        <v>5</v>
      </c>
      <c r="F44" s="305">
        <v>35815</v>
      </c>
      <c r="G44" s="306" t="s">
        <v>522</v>
      </c>
      <c r="H44" s="307" t="s">
        <v>157</v>
      </c>
      <c r="I44" s="308" t="s">
        <v>504</v>
      </c>
      <c r="J44" s="309" t="str">
        <f>VLOOKUP(B44,DS_PHANHUONGDAN!$B$2:$H$122,7,0)</f>
        <v>ĐẶNG VIỆT HÙNG</v>
      </c>
    </row>
    <row r="45" spans="1:10" s="310" customFormat="1" ht="20.100000000000001" customHeight="1">
      <c r="A45" s="300">
        <f t="shared" si="1"/>
        <v>13</v>
      </c>
      <c r="B45" s="301">
        <v>2221123521</v>
      </c>
      <c r="C45" s="302" t="s">
        <v>523</v>
      </c>
      <c r="D45" s="303" t="s">
        <v>524</v>
      </c>
      <c r="E45" s="304" t="s">
        <v>5</v>
      </c>
      <c r="F45" s="305">
        <v>35993</v>
      </c>
      <c r="G45" s="306" t="s">
        <v>503</v>
      </c>
      <c r="H45" s="307" t="s">
        <v>157</v>
      </c>
      <c r="I45" s="308" t="s">
        <v>504</v>
      </c>
      <c r="J45" s="309" t="str">
        <f>VLOOKUP(B45,DS_PHANHUONGDAN!$B$2:$H$122,7,0)</f>
        <v>LÊ THỊ NGỌC VÂN</v>
      </c>
    </row>
    <row r="46" spans="1:10" s="310" customFormat="1" ht="20.100000000000001" customHeight="1">
      <c r="A46" s="300">
        <f t="shared" si="1"/>
        <v>14</v>
      </c>
      <c r="B46" s="301">
        <v>2220128271</v>
      </c>
      <c r="C46" s="302" t="s">
        <v>474</v>
      </c>
      <c r="D46" s="303" t="s">
        <v>475</v>
      </c>
      <c r="E46" s="304" t="s">
        <v>5</v>
      </c>
      <c r="F46" s="305">
        <v>36141</v>
      </c>
      <c r="G46" s="306" t="s">
        <v>503</v>
      </c>
      <c r="H46" s="307" t="s">
        <v>157</v>
      </c>
      <c r="I46" s="308" t="s">
        <v>504</v>
      </c>
      <c r="J46" s="309" t="str">
        <f>VLOOKUP(B46,DS_PHANHUONGDAN!$B$2:$H$122,7,0)</f>
        <v>ĐỖ THÀNH BẢO NGỌC</v>
      </c>
    </row>
    <row r="47" spans="1:10" s="310" customFormat="1" ht="20.100000000000001" customHeight="1">
      <c r="A47" s="300">
        <f t="shared" si="1"/>
        <v>15</v>
      </c>
      <c r="B47" s="301">
        <v>2021126868</v>
      </c>
      <c r="C47" s="302" t="s">
        <v>220</v>
      </c>
      <c r="D47" s="303" t="s">
        <v>96</v>
      </c>
      <c r="E47" s="304" t="s">
        <v>5</v>
      </c>
      <c r="F47" s="305">
        <v>35153</v>
      </c>
      <c r="G47" s="306" t="s">
        <v>506</v>
      </c>
      <c r="H47" s="307" t="s">
        <v>157</v>
      </c>
      <c r="I47" s="308" t="s">
        <v>504</v>
      </c>
      <c r="J47" s="309" t="str">
        <f>VLOOKUP(B47,DS_PHANHUONGDAN!$B$2:$H$122,7,0)</f>
        <v>TRẦN HUỆ CHI</v>
      </c>
    </row>
    <row r="48" spans="1:10" s="310" customFormat="1" ht="20.100000000000001" customHeight="1">
      <c r="A48" s="300">
        <f t="shared" si="1"/>
        <v>16</v>
      </c>
      <c r="B48" s="301">
        <v>2221128766</v>
      </c>
      <c r="C48" s="302" t="s">
        <v>127</v>
      </c>
      <c r="D48" s="303" t="s">
        <v>101</v>
      </c>
      <c r="E48" s="304" t="s">
        <v>5</v>
      </c>
      <c r="F48" s="305">
        <v>35964</v>
      </c>
      <c r="G48" s="306" t="s">
        <v>525</v>
      </c>
      <c r="H48" s="307" t="s">
        <v>157</v>
      </c>
      <c r="I48" s="308" t="s">
        <v>504</v>
      </c>
      <c r="J48" s="309" t="str">
        <f>VLOOKUP(B48,DS_PHANHUONGDAN!$B$2:$H$122,7,0)</f>
        <v>TRỊNH SỬ TRƯỜNG THI</v>
      </c>
    </row>
    <row r="49" spans="1:11" s="310" customFormat="1" ht="20.100000000000001" customHeight="1">
      <c r="A49" s="300">
        <f t="shared" si="1"/>
        <v>17</v>
      </c>
      <c r="B49" s="301">
        <v>2221125705</v>
      </c>
      <c r="C49" s="302" t="s">
        <v>469</v>
      </c>
      <c r="D49" s="303" t="s">
        <v>117</v>
      </c>
      <c r="E49" s="304" t="s">
        <v>5</v>
      </c>
      <c r="F49" s="305">
        <v>35916</v>
      </c>
      <c r="G49" s="306" t="s">
        <v>505</v>
      </c>
      <c r="H49" s="307" t="s">
        <v>157</v>
      </c>
      <c r="I49" s="308" t="s">
        <v>504</v>
      </c>
      <c r="J49" s="309" t="str">
        <f>VLOOKUP(B49,DS_PHANHUONGDAN!$B$2:$H$122,7,0)</f>
        <v>ĐẶNG VIỆT HÙNG</v>
      </c>
    </row>
    <row r="50" spans="1:11" s="310" customFormat="1" ht="20.100000000000001" customHeight="1">
      <c r="A50" s="300">
        <f t="shared" si="1"/>
        <v>18</v>
      </c>
      <c r="B50" s="301">
        <v>2221125754</v>
      </c>
      <c r="C50" s="302" t="s">
        <v>62</v>
      </c>
      <c r="D50" s="303" t="s">
        <v>155</v>
      </c>
      <c r="E50" s="304" t="s">
        <v>5</v>
      </c>
      <c r="F50" s="305">
        <v>35754</v>
      </c>
      <c r="G50" s="306" t="s">
        <v>522</v>
      </c>
      <c r="H50" s="307" t="s">
        <v>157</v>
      </c>
      <c r="I50" s="308" t="s">
        <v>504</v>
      </c>
      <c r="J50" s="309" t="str">
        <f>VLOOKUP(B50,DS_PHANHUONGDAN!$B$2:$H$122,7,0)</f>
        <v>ĐẶNG VIỆT HÙNG</v>
      </c>
    </row>
    <row r="51" spans="1:11" s="310" customFormat="1" ht="20.100000000000001" customHeight="1">
      <c r="A51" s="300">
        <f t="shared" si="1"/>
        <v>19</v>
      </c>
      <c r="B51" s="301">
        <v>2221123620</v>
      </c>
      <c r="C51" s="302" t="s">
        <v>138</v>
      </c>
      <c r="D51" s="303" t="s">
        <v>139</v>
      </c>
      <c r="E51" s="304" t="s">
        <v>5</v>
      </c>
      <c r="F51" s="305">
        <v>36107</v>
      </c>
      <c r="G51" s="306" t="s">
        <v>506</v>
      </c>
      <c r="H51" s="307" t="s">
        <v>157</v>
      </c>
      <c r="I51" s="308" t="s">
        <v>504</v>
      </c>
      <c r="J51" s="309" t="str">
        <f>VLOOKUP(B51,DS_PHANHUONGDAN!$B$2:$H$122,7,0)</f>
        <v>TRẦN THỊ THAN LAN</v>
      </c>
    </row>
    <row r="52" spans="1:11" s="310" customFormat="1" ht="20.100000000000001" customHeight="1">
      <c r="A52" s="300">
        <f t="shared" si="1"/>
        <v>20</v>
      </c>
      <c r="B52" s="301">
        <v>2221125577</v>
      </c>
      <c r="C52" s="302" t="s">
        <v>0</v>
      </c>
      <c r="D52" s="303" t="s">
        <v>1</v>
      </c>
      <c r="E52" s="304" t="s">
        <v>237</v>
      </c>
      <c r="F52" s="305">
        <v>35874</v>
      </c>
      <c r="G52" s="306" t="s">
        <v>508</v>
      </c>
      <c r="H52" s="307" t="s">
        <v>157</v>
      </c>
      <c r="I52" s="308" t="s">
        <v>504</v>
      </c>
      <c r="J52" s="309" t="str">
        <f>VLOOKUP(B52,DS_PHANHUONGDAN!$B$2:$H$122,7,0)</f>
        <v>ĐẶNG VIỆT HÙNG</v>
      </c>
    </row>
    <row r="53" spans="1:11" s="310" customFormat="1" ht="20.100000000000001" customHeight="1">
      <c r="A53" s="300">
        <f t="shared" si="1"/>
        <v>21</v>
      </c>
      <c r="B53" s="301">
        <v>2321125317</v>
      </c>
      <c r="C53" s="302" t="s">
        <v>3</v>
      </c>
      <c r="D53" s="303" t="s">
        <v>1</v>
      </c>
      <c r="E53" s="304" t="s">
        <v>237</v>
      </c>
      <c r="F53" s="305">
        <v>36166</v>
      </c>
      <c r="G53" s="306" t="s">
        <v>526</v>
      </c>
      <c r="H53" s="307" t="s">
        <v>157</v>
      </c>
      <c r="I53" s="308" t="s">
        <v>504</v>
      </c>
      <c r="J53" s="309" t="str">
        <f>VLOOKUP(B53,DS_PHANHUONGDAN!$B$2:$H$122,7,0)</f>
        <v>LÊ THANH LONG</v>
      </c>
    </row>
    <row r="54" spans="1:11" s="310" customFormat="1" ht="20.100000000000001" customHeight="1">
      <c r="A54" s="300">
        <f t="shared" si="1"/>
        <v>22</v>
      </c>
      <c r="B54" s="301">
        <v>23211211488</v>
      </c>
      <c r="C54" s="302" t="s">
        <v>3</v>
      </c>
      <c r="D54" s="303" t="s">
        <v>1</v>
      </c>
      <c r="E54" s="304" t="s">
        <v>237</v>
      </c>
      <c r="F54" s="305">
        <v>36188</v>
      </c>
      <c r="G54" s="306" t="s">
        <v>503</v>
      </c>
      <c r="H54" s="307" t="s">
        <v>157</v>
      </c>
      <c r="I54" s="308" t="s">
        <v>504</v>
      </c>
      <c r="J54" s="309" t="str">
        <f>VLOOKUP(B54,DS_PHANHUONGDAN!$B$2:$H$122,7,0)</f>
        <v>LÊ THANH LONG</v>
      </c>
    </row>
    <row r="55" spans="1:11" s="320" customFormat="1" ht="20.100000000000001" customHeight="1">
      <c r="A55" s="311">
        <f t="shared" si="1"/>
        <v>23</v>
      </c>
      <c r="B55" s="312">
        <v>2321111499</v>
      </c>
      <c r="C55" s="313" t="s">
        <v>6</v>
      </c>
      <c r="D55" s="314" t="s">
        <v>7</v>
      </c>
      <c r="E55" s="315" t="s">
        <v>237</v>
      </c>
      <c r="F55" s="316">
        <v>35245</v>
      </c>
      <c r="G55" s="317" t="s">
        <v>515</v>
      </c>
      <c r="H55" s="318" t="s">
        <v>157</v>
      </c>
      <c r="I55" s="319" t="s">
        <v>504</v>
      </c>
      <c r="J55" s="309" t="e">
        <f>VLOOKUP(B55,DS_PHANHUONGDAN!$B$2:$H$122,7,0)</f>
        <v>#N/A</v>
      </c>
      <c r="K55" s="320" t="s">
        <v>540</v>
      </c>
    </row>
    <row r="56" spans="1:11" s="310" customFormat="1" ht="20.100000000000001" customHeight="1">
      <c r="A56" s="300">
        <f t="shared" si="1"/>
        <v>24</v>
      </c>
      <c r="B56" s="301">
        <v>23211210634</v>
      </c>
      <c r="C56" s="302" t="s">
        <v>15</v>
      </c>
      <c r="D56" s="303" t="s">
        <v>13</v>
      </c>
      <c r="E56" s="304" t="s">
        <v>237</v>
      </c>
      <c r="F56" s="305">
        <v>36181</v>
      </c>
      <c r="G56" s="306" t="s">
        <v>512</v>
      </c>
      <c r="H56" s="307" t="s">
        <v>157</v>
      </c>
      <c r="I56" s="308" t="s">
        <v>504</v>
      </c>
      <c r="J56" s="309" t="str">
        <f>VLOOKUP(B56,DS_PHANHUONGDAN!$B$2:$H$122,7,0)</f>
        <v>PHẠM KHÁNH LINH</v>
      </c>
    </row>
    <row r="57" spans="1:11" s="310" customFormat="1" ht="20.100000000000001" customHeight="1">
      <c r="A57" s="300">
        <f t="shared" si="1"/>
        <v>25</v>
      </c>
      <c r="B57" s="301">
        <v>2321123360</v>
      </c>
      <c r="C57" s="302" t="s">
        <v>12</v>
      </c>
      <c r="D57" s="303" t="s">
        <v>13</v>
      </c>
      <c r="E57" s="304" t="s">
        <v>237</v>
      </c>
      <c r="F57" s="305">
        <v>35370</v>
      </c>
      <c r="G57" s="306" t="s">
        <v>503</v>
      </c>
      <c r="H57" s="307" t="s">
        <v>157</v>
      </c>
      <c r="I57" s="308" t="s">
        <v>504</v>
      </c>
      <c r="J57" s="309" t="str">
        <f>VLOOKUP(B57,DS_PHANHUONGDAN!$B$2:$H$122,7,0)</f>
        <v>NGUYỄN DŨNG</v>
      </c>
    </row>
    <row r="58" spans="1:11" s="310" customFormat="1" ht="20.100000000000001" customHeight="1">
      <c r="A58" s="300">
        <f t="shared" si="1"/>
        <v>26</v>
      </c>
      <c r="B58" s="301">
        <v>2321125334</v>
      </c>
      <c r="C58" s="302" t="s">
        <v>24</v>
      </c>
      <c r="D58" s="303" t="s">
        <v>23</v>
      </c>
      <c r="E58" s="304" t="s">
        <v>237</v>
      </c>
      <c r="F58" s="305">
        <v>36203</v>
      </c>
      <c r="G58" s="306" t="s">
        <v>527</v>
      </c>
      <c r="H58" s="307" t="s">
        <v>157</v>
      </c>
      <c r="I58" s="308" t="s">
        <v>504</v>
      </c>
      <c r="J58" s="309" t="str">
        <f>VLOOKUP(B58,DS_PHANHUONGDAN!$B$2:$H$122,7,0)</f>
        <v>HUỲNH BÁ DIỆU</v>
      </c>
    </row>
    <row r="59" spans="1:11" s="310" customFormat="1" ht="20.100000000000001" customHeight="1">
      <c r="A59" s="300">
        <f t="shared" si="1"/>
        <v>27</v>
      </c>
      <c r="B59" s="301">
        <v>2321124076</v>
      </c>
      <c r="C59" s="302" t="s">
        <v>22</v>
      </c>
      <c r="D59" s="303" t="s">
        <v>23</v>
      </c>
      <c r="E59" s="304" t="s">
        <v>237</v>
      </c>
      <c r="F59" s="305">
        <v>36256</v>
      </c>
      <c r="G59" s="306" t="s">
        <v>503</v>
      </c>
      <c r="H59" s="307" t="s">
        <v>157</v>
      </c>
      <c r="I59" s="308" t="s">
        <v>504</v>
      </c>
      <c r="J59" s="309" t="str">
        <f>VLOOKUP(B59,DS_PHANHUONGDAN!$B$2:$H$122,7,0)</f>
        <v>LÊ THANH LONG</v>
      </c>
    </row>
    <row r="60" spans="1:11" s="310" customFormat="1" ht="20.100000000000001" customHeight="1">
      <c r="A60" s="300">
        <f t="shared" si="1"/>
        <v>28</v>
      </c>
      <c r="B60" s="301">
        <v>2321120432</v>
      </c>
      <c r="C60" s="302" t="s">
        <v>19</v>
      </c>
      <c r="D60" s="303" t="s">
        <v>20</v>
      </c>
      <c r="E60" s="304" t="s">
        <v>237</v>
      </c>
      <c r="F60" s="305">
        <v>35508</v>
      </c>
      <c r="G60" s="306" t="s">
        <v>527</v>
      </c>
      <c r="H60" s="307" t="s">
        <v>157</v>
      </c>
      <c r="I60" s="308" t="s">
        <v>504</v>
      </c>
      <c r="J60" s="309" t="str">
        <f>VLOOKUP(B60,DS_PHANHUONGDAN!$B$2:$H$122,7,0)</f>
        <v>LÊ THỊ NGỌC VÂN</v>
      </c>
    </row>
    <row r="61" spans="1:11" s="310" customFormat="1" ht="20.100000000000001" customHeight="1">
      <c r="A61" s="300">
        <f t="shared" si="1"/>
        <v>29</v>
      </c>
      <c r="B61" s="301">
        <v>23211210472</v>
      </c>
      <c r="C61" s="302" t="s">
        <v>31</v>
      </c>
      <c r="D61" s="303" t="s">
        <v>30</v>
      </c>
      <c r="E61" s="304" t="s">
        <v>237</v>
      </c>
      <c r="F61" s="305">
        <v>36163</v>
      </c>
      <c r="G61" s="306" t="s">
        <v>511</v>
      </c>
      <c r="H61" s="307" t="s">
        <v>157</v>
      </c>
      <c r="I61" s="308" t="s">
        <v>504</v>
      </c>
      <c r="J61" s="309" t="str">
        <f>VLOOKUP(B61,DS_PHANHUONGDAN!$B$2:$H$122,7,0)</f>
        <v>LƯƠNG THỊ THU PHƯƠNG</v>
      </c>
    </row>
    <row r="62" spans="1:11" s="310" customFormat="1" ht="20.100000000000001" customHeight="1">
      <c r="A62" s="300">
        <f t="shared" si="1"/>
        <v>30</v>
      </c>
      <c r="B62" s="301">
        <v>2321124082</v>
      </c>
      <c r="C62" s="302" t="s">
        <v>34</v>
      </c>
      <c r="D62" s="303" t="s">
        <v>32</v>
      </c>
      <c r="E62" s="304" t="s">
        <v>237</v>
      </c>
      <c r="F62" s="305">
        <v>36250</v>
      </c>
      <c r="G62" s="306" t="s">
        <v>506</v>
      </c>
      <c r="H62" s="307" t="s">
        <v>157</v>
      </c>
      <c r="I62" s="308" t="s">
        <v>504</v>
      </c>
      <c r="J62" s="309" t="str">
        <f>VLOOKUP(B62,DS_PHANHUONGDAN!$B$2:$H$122,7,0)</f>
        <v>PHẠM VĂN DƯỢC</v>
      </c>
    </row>
    <row r="63" spans="1:11" s="310" customFormat="1" ht="20.100000000000001" customHeight="1">
      <c r="A63" s="300">
        <f t="shared" si="1"/>
        <v>31</v>
      </c>
      <c r="B63" s="301">
        <v>2321123695</v>
      </c>
      <c r="C63" s="302" t="s">
        <v>22</v>
      </c>
      <c r="D63" s="303" t="s">
        <v>32</v>
      </c>
      <c r="E63" s="304" t="s">
        <v>237</v>
      </c>
      <c r="F63" s="305">
        <v>36508</v>
      </c>
      <c r="G63" s="306" t="s">
        <v>506</v>
      </c>
      <c r="H63" s="307" t="s">
        <v>157</v>
      </c>
      <c r="I63" s="308" t="s">
        <v>504</v>
      </c>
      <c r="J63" s="309" t="str">
        <f>VLOOKUP(B63,DS_PHANHUONGDAN!$B$2:$H$122,7,0)</f>
        <v>ĐỖ THÀNH BẢO NGỌC</v>
      </c>
    </row>
    <row r="64" spans="1:11" s="310" customFormat="1" ht="20.100000000000001" customHeight="1">
      <c r="A64" s="300">
        <f t="shared" si="1"/>
        <v>32</v>
      </c>
      <c r="B64" s="301">
        <v>2321125328</v>
      </c>
      <c r="C64" s="302" t="s">
        <v>270</v>
      </c>
      <c r="D64" s="303" t="s">
        <v>271</v>
      </c>
      <c r="E64" s="304" t="s">
        <v>237</v>
      </c>
      <c r="F64" s="305">
        <v>36432</v>
      </c>
      <c r="G64" s="306" t="s">
        <v>526</v>
      </c>
      <c r="H64" s="307" t="s">
        <v>157</v>
      </c>
      <c r="I64" s="308" t="s">
        <v>504</v>
      </c>
      <c r="J64" s="309" t="str">
        <f>VLOOKUP(B64,DS_PHANHUONGDAN!$B$2:$H$122,7,0)</f>
        <v>LƯU VĂN HIỀN</v>
      </c>
    </row>
    <row r="65" spans="1:10" s="310" customFormat="1" ht="20.100000000000001" customHeight="1">
      <c r="A65" s="321">
        <f t="shared" si="1"/>
        <v>33</v>
      </c>
      <c r="B65" s="322">
        <v>23211211277</v>
      </c>
      <c r="C65" s="323" t="s">
        <v>27</v>
      </c>
      <c r="D65" s="324" t="s">
        <v>28</v>
      </c>
      <c r="E65" s="325" t="s">
        <v>237</v>
      </c>
      <c r="F65" s="326">
        <v>36466</v>
      </c>
      <c r="G65" s="327" t="s">
        <v>528</v>
      </c>
      <c r="H65" s="328" t="s">
        <v>157</v>
      </c>
      <c r="I65" s="329" t="s">
        <v>504</v>
      </c>
      <c r="J65" s="309" t="str">
        <f>VLOOKUP(B65,DS_PHANHUONGDAN!$B$2:$H$122,7,0)</f>
        <v>PHẠM VĂN DƯỢC</v>
      </c>
    </row>
    <row r="66" spans="1:10" s="310" customFormat="1" ht="20.100000000000001" customHeight="1">
      <c r="A66" s="300">
        <f t="shared" si="1"/>
        <v>34</v>
      </c>
      <c r="B66" s="301">
        <v>2321118147</v>
      </c>
      <c r="C66" s="302" t="s">
        <v>529</v>
      </c>
      <c r="D66" s="303" t="s">
        <v>530</v>
      </c>
      <c r="E66" s="304" t="s">
        <v>237</v>
      </c>
      <c r="F66" s="305">
        <v>34642</v>
      </c>
      <c r="G66" s="306" t="s">
        <v>506</v>
      </c>
      <c r="H66" s="307" t="s">
        <v>157</v>
      </c>
      <c r="I66" s="308" t="s">
        <v>504</v>
      </c>
      <c r="J66" s="309" t="e">
        <f>VLOOKUP(B66,DS_PHANHUONGDAN!$B$2:$H$122,7,0)</f>
        <v>#N/A</v>
      </c>
    </row>
    <row r="67" spans="1:10" s="310" customFormat="1" ht="20.100000000000001" customHeight="1">
      <c r="A67" s="300">
        <f t="shared" si="1"/>
        <v>35</v>
      </c>
      <c r="B67" s="301">
        <v>2321120914</v>
      </c>
      <c r="C67" s="302" t="s">
        <v>39</v>
      </c>
      <c r="D67" s="303" t="s">
        <v>40</v>
      </c>
      <c r="E67" s="304" t="s">
        <v>237</v>
      </c>
      <c r="F67" s="305">
        <v>36452</v>
      </c>
      <c r="G67" s="306" t="s">
        <v>511</v>
      </c>
      <c r="H67" s="307" t="s">
        <v>157</v>
      </c>
      <c r="I67" s="308" t="s">
        <v>504</v>
      </c>
      <c r="J67" s="309" t="str">
        <f>VLOOKUP(B67,DS_PHANHUONGDAN!$B$2:$H$122,7,0)</f>
        <v>LƯƠNG THỊ THU PHƯƠNG</v>
      </c>
    </row>
    <row r="68" spans="1:10" s="310" customFormat="1" ht="20.100000000000001" customHeight="1">
      <c r="A68" s="300">
        <f t="shared" si="1"/>
        <v>36</v>
      </c>
      <c r="B68" s="301">
        <v>23211212915</v>
      </c>
      <c r="C68" s="302" t="s">
        <v>44</v>
      </c>
      <c r="D68" s="303" t="s">
        <v>42</v>
      </c>
      <c r="E68" s="304" t="s">
        <v>237</v>
      </c>
      <c r="F68" s="305">
        <v>35828</v>
      </c>
      <c r="G68" s="306" t="s">
        <v>506</v>
      </c>
      <c r="H68" s="307" t="s">
        <v>157</v>
      </c>
      <c r="I68" s="308" t="s">
        <v>504</v>
      </c>
      <c r="J68" s="309" t="str">
        <f>VLOOKUP(B68,DS_PHANHUONGDAN!$B$2:$H$122,7,0)</f>
        <v>ĐẶNG VIỆT HÙNG</v>
      </c>
    </row>
    <row r="69" spans="1:10" s="310" customFormat="1" ht="20.100000000000001" customHeight="1">
      <c r="A69" s="300">
        <f t="shared" si="1"/>
        <v>37</v>
      </c>
      <c r="B69" s="301">
        <v>2321111742</v>
      </c>
      <c r="C69" s="302" t="s">
        <v>41</v>
      </c>
      <c r="D69" s="303" t="s">
        <v>42</v>
      </c>
      <c r="E69" s="304" t="s">
        <v>237</v>
      </c>
      <c r="F69" s="305">
        <v>36318</v>
      </c>
      <c r="G69" s="306" t="s">
        <v>506</v>
      </c>
      <c r="H69" s="307" t="s">
        <v>157</v>
      </c>
      <c r="I69" s="308" t="s">
        <v>504</v>
      </c>
      <c r="J69" s="309" t="str">
        <f>VLOOKUP(B69,DS_PHANHUONGDAN!$B$2:$H$122,7,0)</f>
        <v>NGUYỄN ĐĂNG QUAN HUY</v>
      </c>
    </row>
    <row r="70" spans="1:10" s="310" customFormat="1" ht="20.100000000000001" customHeight="1">
      <c r="A70" s="300">
        <f t="shared" si="1"/>
        <v>38</v>
      </c>
      <c r="B70" s="301">
        <v>2321112002</v>
      </c>
      <c r="C70" s="302" t="s">
        <v>22</v>
      </c>
      <c r="D70" s="303" t="s">
        <v>42</v>
      </c>
      <c r="E70" s="304" t="s">
        <v>237</v>
      </c>
      <c r="F70" s="305">
        <v>35810</v>
      </c>
      <c r="G70" s="306" t="s">
        <v>506</v>
      </c>
      <c r="H70" s="307" t="s">
        <v>157</v>
      </c>
      <c r="I70" s="308" t="s">
        <v>504</v>
      </c>
      <c r="J70" s="309" t="str">
        <f>VLOOKUP(B70,DS_PHANHUONGDAN!$B$2:$H$122,7,0)</f>
        <v>LÊ THỊ NGỌC VÂN</v>
      </c>
    </row>
    <row r="71" spans="1:10" s="310" customFormat="1" ht="20.100000000000001" customHeight="1">
      <c r="A71" s="300">
        <f t="shared" si="1"/>
        <v>39</v>
      </c>
      <c r="B71" s="301">
        <v>2321124085</v>
      </c>
      <c r="C71" s="302" t="s">
        <v>46</v>
      </c>
      <c r="D71" s="303" t="s">
        <v>47</v>
      </c>
      <c r="E71" s="304" t="s">
        <v>237</v>
      </c>
      <c r="F71" s="305">
        <v>36402</v>
      </c>
      <c r="G71" s="306" t="s">
        <v>506</v>
      </c>
      <c r="H71" s="307" t="s">
        <v>157</v>
      </c>
      <c r="I71" s="308" t="s">
        <v>504</v>
      </c>
      <c r="J71" s="309" t="str">
        <f>VLOOKUP(B71,DS_PHANHUONGDAN!$B$2:$H$122,7,0)</f>
        <v>TRẦN HUỆ CHI</v>
      </c>
    </row>
    <row r="72" spans="1:10" s="310" customFormat="1" ht="20.100000000000001" customHeight="1">
      <c r="A72" s="300">
        <f t="shared" si="1"/>
        <v>40</v>
      </c>
      <c r="B72" s="301">
        <v>2321124799</v>
      </c>
      <c r="C72" s="302" t="s">
        <v>22</v>
      </c>
      <c r="D72" s="303" t="s">
        <v>48</v>
      </c>
      <c r="E72" s="304" t="s">
        <v>237</v>
      </c>
      <c r="F72" s="305">
        <v>36282</v>
      </c>
      <c r="G72" s="306" t="s">
        <v>515</v>
      </c>
      <c r="H72" s="307" t="s">
        <v>157</v>
      </c>
      <c r="I72" s="308" t="s">
        <v>504</v>
      </c>
      <c r="J72" s="309" t="str">
        <f>VLOOKUP(B72,DS_PHANHUONGDAN!$B$2:$H$122,7,0)</f>
        <v>NGUYỄN QUỐC LONG B</v>
      </c>
    </row>
    <row r="73" spans="1:10" s="310" customFormat="1" ht="20.100000000000001" customHeight="1">
      <c r="A73" s="300">
        <f t="shared" si="1"/>
        <v>41</v>
      </c>
      <c r="B73" s="301">
        <v>2321123702</v>
      </c>
      <c r="C73" s="302" t="s">
        <v>57</v>
      </c>
      <c r="D73" s="303" t="s">
        <v>55</v>
      </c>
      <c r="E73" s="304" t="s">
        <v>237</v>
      </c>
      <c r="F73" s="305">
        <v>36161</v>
      </c>
      <c r="G73" s="306" t="s">
        <v>503</v>
      </c>
      <c r="H73" s="307" t="s">
        <v>157</v>
      </c>
      <c r="I73" s="308" t="s">
        <v>504</v>
      </c>
      <c r="J73" s="309" t="str">
        <f>VLOOKUP(B73,DS_PHANHUONGDAN!$B$2:$H$122,7,0)</f>
        <v>TRẦN KIM SANH</v>
      </c>
    </row>
    <row r="74" spans="1:10" s="310" customFormat="1" ht="20.100000000000001" customHeight="1">
      <c r="A74" s="300">
        <f t="shared" si="1"/>
        <v>42</v>
      </c>
      <c r="B74" s="301">
        <v>2321112003</v>
      </c>
      <c r="C74" s="302" t="s">
        <v>54</v>
      </c>
      <c r="D74" s="303" t="s">
        <v>55</v>
      </c>
      <c r="E74" s="304" t="s">
        <v>237</v>
      </c>
      <c r="F74" s="305">
        <v>36252</v>
      </c>
      <c r="G74" s="306" t="s">
        <v>527</v>
      </c>
      <c r="H74" s="307" t="s">
        <v>157</v>
      </c>
      <c r="I74" s="308" t="s">
        <v>504</v>
      </c>
      <c r="J74" s="309" t="str">
        <f>VLOOKUP(B74,DS_PHANHUONGDAN!$B$2:$H$122,7,0)</f>
        <v>HUỲNH BÁ DIỆU</v>
      </c>
    </row>
    <row r="75" spans="1:10" s="310" customFormat="1" ht="20.100000000000001" customHeight="1">
      <c r="A75" s="300">
        <f t="shared" si="1"/>
        <v>43</v>
      </c>
      <c r="B75" s="301">
        <v>2321120534</v>
      </c>
      <c r="C75" s="302" t="s">
        <v>52</v>
      </c>
      <c r="D75" s="303" t="s">
        <v>53</v>
      </c>
      <c r="E75" s="304" t="s">
        <v>237</v>
      </c>
      <c r="F75" s="305">
        <v>36314</v>
      </c>
      <c r="G75" s="306" t="s">
        <v>506</v>
      </c>
      <c r="H75" s="307" t="s">
        <v>157</v>
      </c>
      <c r="I75" s="308" t="s">
        <v>504</v>
      </c>
      <c r="J75" s="309" t="str">
        <f>VLOOKUP(B75,DS_PHANHUONGDAN!$B$2:$H$122,7,0)</f>
        <v>ĐẶNG VIỆT HÙNG</v>
      </c>
    </row>
    <row r="76" spans="1:10" s="310" customFormat="1" ht="20.100000000000001" customHeight="1">
      <c r="A76" s="300">
        <f t="shared" si="1"/>
        <v>44</v>
      </c>
      <c r="B76" s="301">
        <v>2321124666</v>
      </c>
      <c r="C76" s="302" t="s">
        <v>63</v>
      </c>
      <c r="D76" s="303" t="s">
        <v>64</v>
      </c>
      <c r="E76" s="304" t="s">
        <v>237</v>
      </c>
      <c r="F76" s="305">
        <v>36171</v>
      </c>
      <c r="G76" s="306" t="s">
        <v>512</v>
      </c>
      <c r="H76" s="307" t="s">
        <v>157</v>
      </c>
      <c r="I76" s="308" t="s">
        <v>504</v>
      </c>
      <c r="J76" s="309" t="str">
        <f>VLOOKUP(B76,DS_PHANHUONGDAN!$B$2:$H$122,7,0)</f>
        <v>PHẠM VĂN DƯỢC</v>
      </c>
    </row>
    <row r="77" spans="1:10" s="310" customFormat="1" ht="20.100000000000001" customHeight="1">
      <c r="A77" s="300">
        <f t="shared" si="1"/>
        <v>45</v>
      </c>
      <c r="B77" s="301">
        <v>2320122021</v>
      </c>
      <c r="C77" s="302" t="s">
        <v>65</v>
      </c>
      <c r="D77" s="303" t="s">
        <v>66</v>
      </c>
      <c r="E77" s="304" t="s">
        <v>237</v>
      </c>
      <c r="F77" s="305">
        <v>36452</v>
      </c>
      <c r="G77" s="306" t="s">
        <v>503</v>
      </c>
      <c r="H77" s="307" t="s">
        <v>531</v>
      </c>
      <c r="I77" s="308" t="s">
        <v>504</v>
      </c>
      <c r="J77" s="309" t="str">
        <f>VLOOKUP(B77,DS_PHANHUONGDAN!$B$2:$H$122,7,0)</f>
        <v>TRẦN THỊ THAN LAN</v>
      </c>
    </row>
    <row r="78" spans="1:10" s="310" customFormat="1" ht="20.100000000000001" customHeight="1">
      <c r="A78" s="300">
        <f t="shared" si="1"/>
        <v>46</v>
      </c>
      <c r="B78" s="301">
        <v>2321114070</v>
      </c>
      <c r="C78" s="302" t="s">
        <v>67</v>
      </c>
      <c r="D78" s="303" t="s">
        <v>68</v>
      </c>
      <c r="E78" s="304" t="s">
        <v>237</v>
      </c>
      <c r="F78" s="305">
        <v>35869</v>
      </c>
      <c r="G78" s="306" t="s">
        <v>503</v>
      </c>
      <c r="H78" s="307" t="s">
        <v>157</v>
      </c>
      <c r="I78" s="308" t="s">
        <v>504</v>
      </c>
      <c r="J78" s="309" t="str">
        <f>VLOOKUP(B78,DS_PHANHUONGDAN!$B$2:$H$122,7,0)</f>
        <v>PHẠM KHÁNH LINH</v>
      </c>
    </row>
    <row r="79" spans="1:10" s="310" customFormat="1" ht="20.100000000000001" customHeight="1">
      <c r="A79" s="300">
        <f t="shared" si="1"/>
        <v>47</v>
      </c>
      <c r="B79" s="301">
        <v>2321125081</v>
      </c>
      <c r="C79" s="302" t="s">
        <v>69</v>
      </c>
      <c r="D79" s="303" t="s">
        <v>70</v>
      </c>
      <c r="E79" s="304" t="s">
        <v>237</v>
      </c>
      <c r="F79" s="305">
        <v>36467</v>
      </c>
      <c r="G79" s="306" t="s">
        <v>515</v>
      </c>
      <c r="H79" s="307" t="s">
        <v>157</v>
      </c>
      <c r="I79" s="308" t="s">
        <v>504</v>
      </c>
      <c r="J79" s="309" t="str">
        <f>VLOOKUP(B79,DS_PHANHUONGDAN!$B$2:$H$122,7,0)</f>
        <v>TRÂN BÀN THẠCH</v>
      </c>
    </row>
    <row r="80" spans="1:10" s="310" customFormat="1" ht="20.100000000000001" customHeight="1">
      <c r="A80" s="300">
        <f t="shared" si="1"/>
        <v>48</v>
      </c>
      <c r="B80" s="301">
        <v>2321124092</v>
      </c>
      <c r="C80" s="302" t="s">
        <v>279</v>
      </c>
      <c r="D80" s="303" t="s">
        <v>280</v>
      </c>
      <c r="E80" s="304" t="s">
        <v>237</v>
      </c>
      <c r="F80" s="305">
        <v>36502</v>
      </c>
      <c r="G80" s="306" t="s">
        <v>506</v>
      </c>
      <c r="H80" s="307" t="s">
        <v>157</v>
      </c>
      <c r="I80" s="308" t="s">
        <v>504</v>
      </c>
      <c r="J80" s="309" t="str">
        <f>VLOOKUP(B80,DS_PHANHUONGDAN!$B$2:$H$122,7,0)</f>
        <v>NGUYỄN QUỐC LONG B</v>
      </c>
    </row>
    <row r="81" spans="1:10" s="310" customFormat="1" ht="20.100000000000001" customHeight="1">
      <c r="A81" s="300">
        <f t="shared" si="1"/>
        <v>49</v>
      </c>
      <c r="B81" s="301">
        <v>2321123202</v>
      </c>
      <c r="C81" s="302" t="s">
        <v>84</v>
      </c>
      <c r="D81" s="303" t="s">
        <v>61</v>
      </c>
      <c r="E81" s="304" t="s">
        <v>237</v>
      </c>
      <c r="F81" s="305">
        <v>36217</v>
      </c>
      <c r="G81" s="306" t="s">
        <v>506</v>
      </c>
      <c r="H81" s="307" t="s">
        <v>157</v>
      </c>
      <c r="I81" s="308" t="s">
        <v>504</v>
      </c>
      <c r="J81" s="309" t="str">
        <f>VLOOKUP(B81,DS_PHANHUONGDAN!$B$2:$H$122,7,0)</f>
        <v>NGUYỄN QUỐC LONG B</v>
      </c>
    </row>
    <row r="82" spans="1:10" s="310" customFormat="1" ht="20.100000000000001" customHeight="1">
      <c r="A82" s="300">
        <f t="shared" si="1"/>
        <v>50</v>
      </c>
      <c r="B82" s="301">
        <v>2321124095</v>
      </c>
      <c r="C82" s="302" t="s">
        <v>62</v>
      </c>
      <c r="D82" s="303" t="s">
        <v>61</v>
      </c>
      <c r="E82" s="304" t="s">
        <v>237</v>
      </c>
      <c r="F82" s="305">
        <v>36419</v>
      </c>
      <c r="G82" s="306" t="s">
        <v>506</v>
      </c>
      <c r="H82" s="307" t="s">
        <v>157</v>
      </c>
      <c r="I82" s="308" t="s">
        <v>504</v>
      </c>
      <c r="J82" s="309" t="str">
        <f>VLOOKUP(B82,DS_PHANHUONGDAN!$B$2:$H$122,7,0)</f>
        <v>NGUYỄN THANH TRUNG</v>
      </c>
    </row>
    <row r="83" spans="1:10" s="310" customFormat="1" ht="20.100000000000001" customHeight="1">
      <c r="A83" s="300">
        <f t="shared" si="1"/>
        <v>51</v>
      </c>
      <c r="B83" s="301">
        <v>2321129955</v>
      </c>
      <c r="C83" s="302" t="s">
        <v>60</v>
      </c>
      <c r="D83" s="303" t="s">
        <v>61</v>
      </c>
      <c r="E83" s="304" t="s">
        <v>237</v>
      </c>
      <c r="F83" s="305">
        <v>36443</v>
      </c>
      <c r="G83" s="306" t="s">
        <v>506</v>
      </c>
      <c r="H83" s="307" t="s">
        <v>157</v>
      </c>
      <c r="I83" s="308" t="s">
        <v>504</v>
      </c>
      <c r="J83" s="309" t="str">
        <f>VLOOKUP(B83,DS_PHANHUONGDAN!$B$2:$H$122,7,0)</f>
        <v>HUỲNH ĐỨC VIỆT</v>
      </c>
    </row>
    <row r="84" spans="1:10" s="310" customFormat="1" ht="20.100000000000001" customHeight="1">
      <c r="A84" s="300">
        <f t="shared" si="1"/>
        <v>52</v>
      </c>
      <c r="B84" s="301">
        <v>23211210028</v>
      </c>
      <c r="C84" s="302" t="s">
        <v>71</v>
      </c>
      <c r="D84" s="303" t="s">
        <v>72</v>
      </c>
      <c r="E84" s="304" t="s">
        <v>237</v>
      </c>
      <c r="F84" s="305">
        <v>36229</v>
      </c>
      <c r="G84" s="306" t="s">
        <v>503</v>
      </c>
      <c r="H84" s="307" t="s">
        <v>157</v>
      </c>
      <c r="I84" s="308" t="s">
        <v>504</v>
      </c>
      <c r="J84" s="309" t="str">
        <f>VLOOKUP(B84,DS_PHANHUONGDAN!$B$2:$H$122,7,0)</f>
        <v>TRƯƠNG TIẾN VŨ</v>
      </c>
    </row>
    <row r="85" spans="1:10" s="310" customFormat="1" ht="20.100000000000001" customHeight="1">
      <c r="A85" s="300">
        <f t="shared" si="1"/>
        <v>53</v>
      </c>
      <c r="B85" s="301">
        <v>2321129660</v>
      </c>
      <c r="C85" s="302" t="s">
        <v>74</v>
      </c>
      <c r="D85" s="303" t="s">
        <v>75</v>
      </c>
      <c r="E85" s="304" t="s">
        <v>237</v>
      </c>
      <c r="F85" s="305">
        <v>36411</v>
      </c>
      <c r="G85" s="306" t="s">
        <v>506</v>
      </c>
      <c r="H85" s="307" t="s">
        <v>157</v>
      </c>
      <c r="I85" s="308" t="s">
        <v>504</v>
      </c>
      <c r="J85" s="309" t="str">
        <f>VLOOKUP(B85,DS_PHANHUONGDAN!$B$2:$H$122,7,0)</f>
        <v>NGUYỄN THANH TRUNG</v>
      </c>
    </row>
    <row r="86" spans="1:10" s="310" customFormat="1" ht="20.100000000000001" customHeight="1">
      <c r="A86" s="300">
        <f t="shared" si="1"/>
        <v>54</v>
      </c>
      <c r="B86" s="301">
        <v>2321123372</v>
      </c>
      <c r="C86" s="302" t="s">
        <v>0</v>
      </c>
      <c r="D86" s="303" t="s">
        <v>73</v>
      </c>
      <c r="E86" s="304" t="s">
        <v>237</v>
      </c>
      <c r="F86" s="305">
        <v>36491</v>
      </c>
      <c r="G86" s="306" t="s">
        <v>532</v>
      </c>
      <c r="H86" s="307" t="s">
        <v>157</v>
      </c>
      <c r="I86" s="308" t="s">
        <v>504</v>
      </c>
      <c r="J86" s="309" t="str">
        <f>VLOOKUP(B86,DS_PHANHUONGDAN!$B$2:$H$122,7,0)</f>
        <v>PHẠM KHÁNH LINH</v>
      </c>
    </row>
    <row r="87" spans="1:10" s="310" customFormat="1" ht="20.100000000000001" customHeight="1">
      <c r="A87" s="300">
        <f t="shared" si="1"/>
        <v>55</v>
      </c>
      <c r="B87" s="301">
        <v>2321122024</v>
      </c>
      <c r="C87" s="302" t="s">
        <v>79</v>
      </c>
      <c r="D87" s="303" t="s">
        <v>80</v>
      </c>
      <c r="E87" s="304" t="s">
        <v>237</v>
      </c>
      <c r="F87" s="305">
        <v>36349</v>
      </c>
      <c r="G87" s="306" t="s">
        <v>528</v>
      </c>
      <c r="H87" s="307" t="s">
        <v>157</v>
      </c>
      <c r="I87" s="308" t="s">
        <v>504</v>
      </c>
      <c r="J87" s="309" t="str">
        <f>VLOOKUP(B87,DS_PHANHUONGDAN!$B$2:$H$122,7,0)</f>
        <v>PHẠM VĂN DƯỢC</v>
      </c>
    </row>
    <row r="88" spans="1:10" s="310" customFormat="1" ht="20.100000000000001" customHeight="1">
      <c r="A88" s="300">
        <f t="shared" si="1"/>
        <v>56</v>
      </c>
      <c r="B88" s="301">
        <v>2321344606</v>
      </c>
      <c r="C88" s="302" t="s">
        <v>83</v>
      </c>
      <c r="D88" s="303" t="s">
        <v>82</v>
      </c>
      <c r="E88" s="304" t="s">
        <v>237</v>
      </c>
      <c r="F88" s="305">
        <v>36348</v>
      </c>
      <c r="G88" s="306" t="s">
        <v>503</v>
      </c>
      <c r="H88" s="307" t="s">
        <v>157</v>
      </c>
      <c r="I88" s="308" t="s">
        <v>504</v>
      </c>
      <c r="J88" s="309" t="str">
        <f>VLOOKUP(B88,DS_PHANHUONGDAN!$B$2:$H$122,7,0)</f>
        <v>NGUYỄN ĐĂNG QUAN HUY</v>
      </c>
    </row>
    <row r="89" spans="1:10" s="310" customFormat="1" ht="20.100000000000001" customHeight="1">
      <c r="A89" s="300">
        <f t="shared" si="1"/>
        <v>57</v>
      </c>
      <c r="B89" s="301">
        <v>23211211322</v>
      </c>
      <c r="C89" s="302" t="s">
        <v>54</v>
      </c>
      <c r="D89" s="303" t="s">
        <v>97</v>
      </c>
      <c r="E89" s="304" t="s">
        <v>237</v>
      </c>
      <c r="F89" s="305">
        <v>36296</v>
      </c>
      <c r="G89" s="306" t="s">
        <v>503</v>
      </c>
      <c r="H89" s="307" t="s">
        <v>157</v>
      </c>
      <c r="I89" s="308" t="s">
        <v>504</v>
      </c>
      <c r="J89" s="309" t="str">
        <f>VLOOKUP(B89,DS_PHANHUONGDAN!$B$2:$H$122,7,0)</f>
        <v>HUỲNH ĐỨC VIỆT</v>
      </c>
    </row>
    <row r="90" spans="1:10" s="310" customFormat="1" ht="20.100000000000001" customHeight="1">
      <c r="A90" s="300">
        <f t="shared" si="1"/>
        <v>58</v>
      </c>
      <c r="B90" s="301">
        <v>2321122727</v>
      </c>
      <c r="C90" s="302" t="s">
        <v>84</v>
      </c>
      <c r="D90" s="303" t="s">
        <v>85</v>
      </c>
      <c r="E90" s="304" t="s">
        <v>237</v>
      </c>
      <c r="F90" s="305">
        <v>36403</v>
      </c>
      <c r="G90" s="306" t="s">
        <v>503</v>
      </c>
      <c r="H90" s="307" t="s">
        <v>157</v>
      </c>
      <c r="I90" s="308" t="s">
        <v>504</v>
      </c>
      <c r="J90" s="309" t="str">
        <f>VLOOKUP(B90,DS_PHANHUONGDAN!$B$2:$H$122,7,0)</f>
        <v>LÊ THANH LONG</v>
      </c>
    </row>
    <row r="91" spans="1:10" s="310" customFormat="1" ht="20.100000000000001" customHeight="1">
      <c r="A91" s="300">
        <f t="shared" si="1"/>
        <v>59</v>
      </c>
      <c r="B91" s="301">
        <v>2321120657</v>
      </c>
      <c r="C91" s="302" t="s">
        <v>59</v>
      </c>
      <c r="D91" s="303" t="s">
        <v>87</v>
      </c>
      <c r="E91" s="304" t="s">
        <v>237</v>
      </c>
      <c r="F91" s="305">
        <v>36243</v>
      </c>
      <c r="G91" s="306" t="s">
        <v>515</v>
      </c>
      <c r="H91" s="307" t="s">
        <v>157</v>
      </c>
      <c r="I91" s="308" t="s">
        <v>504</v>
      </c>
      <c r="J91" s="309" t="str">
        <f>VLOOKUP(B91,DS_PHANHUONGDAN!$B$2:$H$122,7,0)</f>
        <v>TRẦN KIM SANH</v>
      </c>
    </row>
    <row r="92" spans="1:10" s="310" customFormat="1" ht="20.100000000000001" customHeight="1">
      <c r="A92" s="300">
        <f t="shared" si="1"/>
        <v>60</v>
      </c>
      <c r="B92" s="301">
        <v>2321122521</v>
      </c>
      <c r="C92" s="302" t="s">
        <v>88</v>
      </c>
      <c r="D92" s="303" t="s">
        <v>87</v>
      </c>
      <c r="E92" s="304" t="s">
        <v>237</v>
      </c>
      <c r="F92" s="305">
        <v>35989</v>
      </c>
      <c r="G92" s="306" t="s">
        <v>533</v>
      </c>
      <c r="H92" s="307" t="s">
        <v>157</v>
      </c>
      <c r="I92" s="308" t="s">
        <v>504</v>
      </c>
      <c r="J92" s="309" t="str">
        <f>VLOOKUP(B92,DS_PHANHUONGDAN!$B$2:$H$122,7,0)</f>
        <v>TRẦN KIM SANH</v>
      </c>
    </row>
    <row r="93" spans="1:10" s="310" customFormat="1" ht="20.100000000000001" customHeight="1">
      <c r="A93" s="300">
        <f t="shared" si="1"/>
        <v>61</v>
      </c>
      <c r="B93" s="301">
        <v>2321122971</v>
      </c>
      <c r="C93" s="302" t="s">
        <v>91</v>
      </c>
      <c r="D93" s="303" t="s">
        <v>92</v>
      </c>
      <c r="E93" s="304" t="s">
        <v>237</v>
      </c>
      <c r="F93" s="305">
        <v>36367</v>
      </c>
      <c r="G93" s="306" t="s">
        <v>506</v>
      </c>
      <c r="H93" s="307" t="s">
        <v>157</v>
      </c>
      <c r="I93" s="308" t="s">
        <v>504</v>
      </c>
      <c r="J93" s="309" t="str">
        <f>VLOOKUP(B93,DS_PHANHUONGDAN!$B$2:$H$122,7,0)</f>
        <v>PHẠM VĂN DƯỢC</v>
      </c>
    </row>
    <row r="94" spans="1:10" s="310" customFormat="1" ht="20.100000000000001" customHeight="1">
      <c r="A94" s="300">
        <f t="shared" si="1"/>
        <v>62</v>
      </c>
      <c r="B94" s="301">
        <v>2021125799</v>
      </c>
      <c r="C94" s="302" t="s">
        <v>0</v>
      </c>
      <c r="D94" s="303" t="s">
        <v>93</v>
      </c>
      <c r="E94" s="304" t="s">
        <v>237</v>
      </c>
      <c r="F94" s="305">
        <v>35247</v>
      </c>
      <c r="G94" s="306" t="s">
        <v>506</v>
      </c>
      <c r="H94" s="307" t="s">
        <v>157</v>
      </c>
      <c r="I94" s="308" t="s">
        <v>504</v>
      </c>
      <c r="J94" s="309" t="str">
        <f>VLOOKUP(B94,DS_PHANHUONGDAN!$B$2:$H$122,7,0)</f>
        <v>TRỊNH SỬ TRƯỜNG THI</v>
      </c>
    </row>
    <row r="95" spans="1:10" s="310" customFormat="1" ht="20.100000000000001" customHeight="1">
      <c r="A95" s="300">
        <f t="shared" si="1"/>
        <v>63</v>
      </c>
      <c r="B95" s="301">
        <v>2321121352</v>
      </c>
      <c r="C95" s="302" t="s">
        <v>94</v>
      </c>
      <c r="D95" s="303" t="s">
        <v>93</v>
      </c>
      <c r="E95" s="304" t="s">
        <v>237</v>
      </c>
      <c r="F95" s="305">
        <v>36401</v>
      </c>
      <c r="G95" s="306" t="s">
        <v>506</v>
      </c>
      <c r="H95" s="307" t="s">
        <v>157</v>
      </c>
      <c r="I95" s="308" t="s">
        <v>504</v>
      </c>
      <c r="J95" s="309" t="str">
        <f>VLOOKUP(B95,DS_PHANHUONGDAN!$B$2:$H$122,7,0)</f>
        <v>TRẦN HUỆ CHI</v>
      </c>
    </row>
    <row r="96" spans="1:10" s="310" customFormat="1" ht="20.100000000000001" customHeight="1">
      <c r="A96" s="300">
        <f t="shared" si="1"/>
        <v>64</v>
      </c>
      <c r="B96" s="301">
        <v>2321122973</v>
      </c>
      <c r="C96" s="302" t="s">
        <v>98</v>
      </c>
      <c r="D96" s="303" t="s">
        <v>99</v>
      </c>
      <c r="E96" s="304" t="s">
        <v>237</v>
      </c>
      <c r="F96" s="305">
        <v>36162</v>
      </c>
      <c r="G96" s="306" t="s">
        <v>503</v>
      </c>
      <c r="H96" s="307" t="s">
        <v>157</v>
      </c>
      <c r="I96" s="308" t="s">
        <v>504</v>
      </c>
      <c r="J96" s="309" t="str">
        <f>VLOOKUP(B96,DS_PHANHUONGDAN!$B$2:$H$122,7,0)</f>
        <v>NGUYỄN ĐĂNG QUAN HUY</v>
      </c>
    </row>
    <row r="97" spans="1:14" s="310" customFormat="1" ht="20.100000000000001" customHeight="1">
      <c r="A97" s="300">
        <f t="shared" si="1"/>
        <v>65</v>
      </c>
      <c r="B97" s="301">
        <v>23211212055</v>
      </c>
      <c r="C97" s="302" t="s">
        <v>100</v>
      </c>
      <c r="D97" s="303" t="s">
        <v>101</v>
      </c>
      <c r="E97" s="304" t="s">
        <v>237</v>
      </c>
      <c r="F97" s="305">
        <v>36211</v>
      </c>
      <c r="G97" s="306" t="s">
        <v>506</v>
      </c>
      <c r="H97" s="307" t="s">
        <v>157</v>
      </c>
      <c r="I97" s="308" t="s">
        <v>504</v>
      </c>
      <c r="J97" s="309" t="str">
        <f>VLOOKUP(B97,DS_PHANHUONGDAN!$B$2:$H$122,7,0)</f>
        <v>TRẦN KIM SANH</v>
      </c>
    </row>
    <row r="98" spans="1:14" s="310" customFormat="1" ht="20.100000000000001" customHeight="1">
      <c r="A98" s="300">
        <f t="shared" si="1"/>
        <v>66</v>
      </c>
      <c r="B98" s="301">
        <v>23216110440</v>
      </c>
      <c r="C98" s="302" t="s">
        <v>102</v>
      </c>
      <c r="D98" s="303" t="s">
        <v>101</v>
      </c>
      <c r="E98" s="304" t="s">
        <v>237</v>
      </c>
      <c r="F98" s="305">
        <v>36426</v>
      </c>
      <c r="G98" s="306" t="s">
        <v>503</v>
      </c>
      <c r="H98" s="307" t="s">
        <v>157</v>
      </c>
      <c r="I98" s="308" t="s">
        <v>504</v>
      </c>
      <c r="J98" s="309" t="str">
        <f>VLOOKUP(B98,DS_PHANHUONGDAN!$B$2:$H$122,7,0)</f>
        <v>ĐỖ THÀNH BẢO NGỌC</v>
      </c>
    </row>
    <row r="99" spans="1:14" s="310" customFormat="1" ht="20.100000000000001" customHeight="1">
      <c r="A99" s="300">
        <f t="shared" ref="A99:A123" si="2">A98+1</f>
        <v>67</v>
      </c>
      <c r="B99" s="301">
        <v>2321118206</v>
      </c>
      <c r="C99" s="302" t="s">
        <v>103</v>
      </c>
      <c r="D99" s="303" t="s">
        <v>104</v>
      </c>
      <c r="E99" s="304" t="s">
        <v>237</v>
      </c>
      <c r="F99" s="305">
        <v>35816</v>
      </c>
      <c r="G99" s="306" t="s">
        <v>528</v>
      </c>
      <c r="H99" s="307" t="s">
        <v>157</v>
      </c>
      <c r="I99" s="308" t="s">
        <v>504</v>
      </c>
      <c r="J99" s="309" t="str">
        <f>VLOOKUP(B99,DS_PHANHUONGDAN!$B$2:$H$122,7,0)</f>
        <v>NGUYỄN THANH TRUNG</v>
      </c>
    </row>
    <row r="100" spans="1:14" s="310" customFormat="1" ht="20.100000000000001" customHeight="1">
      <c r="A100" s="300">
        <f t="shared" si="2"/>
        <v>68</v>
      </c>
      <c r="B100" s="301">
        <v>23211212019</v>
      </c>
      <c r="C100" s="302" t="s">
        <v>105</v>
      </c>
      <c r="D100" s="303" t="s">
        <v>106</v>
      </c>
      <c r="E100" s="304" t="s">
        <v>237</v>
      </c>
      <c r="F100" s="305">
        <v>36048</v>
      </c>
      <c r="G100" s="306" t="s">
        <v>503</v>
      </c>
      <c r="H100" s="307" t="s">
        <v>157</v>
      </c>
      <c r="I100" s="308" t="s">
        <v>504</v>
      </c>
      <c r="J100" s="309" t="str">
        <f>VLOOKUP(B100,DS_PHANHUONGDAN!$B$2:$H$122,7,0)</f>
        <v>PHAN LONG</v>
      </c>
    </row>
    <row r="101" spans="1:14" s="310" customFormat="1" ht="20.100000000000001" customHeight="1">
      <c r="A101" s="300">
        <f t="shared" si="2"/>
        <v>69</v>
      </c>
      <c r="B101" s="301">
        <v>2321122031</v>
      </c>
      <c r="C101" s="302" t="s">
        <v>109</v>
      </c>
      <c r="D101" s="303" t="s">
        <v>110</v>
      </c>
      <c r="E101" s="304" t="s">
        <v>237</v>
      </c>
      <c r="F101" s="305">
        <v>35440</v>
      </c>
      <c r="G101" s="306" t="s">
        <v>503</v>
      </c>
      <c r="H101" s="307" t="s">
        <v>157</v>
      </c>
      <c r="I101" s="308" t="s">
        <v>504</v>
      </c>
      <c r="J101" s="309" t="str">
        <f>VLOOKUP(B101,DS_PHANHUONGDAN!$B$2:$H$122,7,0)</f>
        <v>LƯƠNG THỊ THU PHƯƠNG</v>
      </c>
    </row>
    <row r="102" spans="1:14" s="310" customFormat="1" ht="20.100000000000001" customHeight="1">
      <c r="A102" s="300">
        <f t="shared" si="2"/>
        <v>70</v>
      </c>
      <c r="B102" s="301">
        <v>23211211404</v>
      </c>
      <c r="C102" s="302" t="s">
        <v>111</v>
      </c>
      <c r="D102" s="303" t="s">
        <v>112</v>
      </c>
      <c r="E102" s="304" t="s">
        <v>237</v>
      </c>
      <c r="F102" s="305">
        <v>35869</v>
      </c>
      <c r="G102" s="306" t="s">
        <v>503</v>
      </c>
      <c r="H102" s="307" t="s">
        <v>157</v>
      </c>
      <c r="I102" s="308" t="s">
        <v>504</v>
      </c>
      <c r="J102" s="309" t="str">
        <f>VLOOKUP(B102,DS_PHANHUONGDAN!$B$2:$H$122,7,0)</f>
        <v>PHAN LONG</v>
      </c>
    </row>
    <row r="103" spans="1:14" s="310" customFormat="1" ht="20.100000000000001" customHeight="1">
      <c r="A103" s="300">
        <f t="shared" si="2"/>
        <v>71</v>
      </c>
      <c r="B103" s="301">
        <v>2321122978</v>
      </c>
      <c r="C103" s="302" t="s">
        <v>113</v>
      </c>
      <c r="D103" s="303" t="s">
        <v>114</v>
      </c>
      <c r="E103" s="304" t="s">
        <v>237</v>
      </c>
      <c r="F103" s="305">
        <v>36312</v>
      </c>
      <c r="G103" s="306" t="s">
        <v>515</v>
      </c>
      <c r="H103" s="307" t="s">
        <v>157</v>
      </c>
      <c r="I103" s="308" t="s">
        <v>504</v>
      </c>
      <c r="J103" s="309" t="str">
        <f>VLOOKUP(B103,DS_PHANHUONGDAN!$B$2:$H$122,7,0)</f>
        <v>HUỲNH ĐỨC VIỆT</v>
      </c>
    </row>
    <row r="104" spans="1:14" s="310" customFormat="1" ht="20.100000000000001" customHeight="1">
      <c r="A104" s="300">
        <f t="shared" si="2"/>
        <v>72</v>
      </c>
      <c r="B104" s="301">
        <v>2321129860</v>
      </c>
      <c r="C104" s="302" t="s">
        <v>115</v>
      </c>
      <c r="D104" s="303" t="s">
        <v>114</v>
      </c>
      <c r="E104" s="304" t="s">
        <v>237</v>
      </c>
      <c r="F104" s="305">
        <v>36472</v>
      </c>
      <c r="G104" s="306" t="s">
        <v>506</v>
      </c>
      <c r="H104" s="307" t="s">
        <v>157</v>
      </c>
      <c r="I104" s="308" t="s">
        <v>504</v>
      </c>
      <c r="J104" s="309" t="str">
        <f>VLOOKUP(B104,DS_PHANHUONGDAN!$B$2:$H$122,7,0)</f>
        <v>TRƯƠNG TIẾN VŨ</v>
      </c>
    </row>
    <row r="105" spans="1:14" s="310" customFormat="1" ht="20.100000000000001" customHeight="1">
      <c r="A105" s="321">
        <f t="shared" si="2"/>
        <v>73</v>
      </c>
      <c r="B105" s="322">
        <v>2321712654</v>
      </c>
      <c r="C105" s="323" t="s">
        <v>116</v>
      </c>
      <c r="D105" s="324" t="s">
        <v>117</v>
      </c>
      <c r="E105" s="325" t="s">
        <v>237</v>
      </c>
      <c r="F105" s="326">
        <v>36374</v>
      </c>
      <c r="G105" s="327" t="s">
        <v>506</v>
      </c>
      <c r="H105" s="328" t="s">
        <v>157</v>
      </c>
      <c r="I105" s="329" t="s">
        <v>504</v>
      </c>
      <c r="J105" s="309" t="str">
        <f>VLOOKUP(B105,DS_PHANHUONGDAN!$B$2:$H$122,7,0)</f>
        <v>TRƯƠNG TIẾN VŨ</v>
      </c>
    </row>
    <row r="106" spans="1:14" s="310" customFormat="1" ht="20.100000000000001" customHeight="1">
      <c r="A106" s="300">
        <f t="shared" si="2"/>
        <v>74</v>
      </c>
      <c r="B106" s="301">
        <v>2321117979</v>
      </c>
      <c r="C106" s="302" t="s">
        <v>118</v>
      </c>
      <c r="D106" s="303" t="s">
        <v>119</v>
      </c>
      <c r="E106" s="304" t="s">
        <v>237</v>
      </c>
      <c r="F106" s="305">
        <v>36455</v>
      </c>
      <c r="G106" s="306" t="s">
        <v>526</v>
      </c>
      <c r="H106" s="307" t="s">
        <v>157</v>
      </c>
      <c r="I106" s="308" t="s">
        <v>504</v>
      </c>
      <c r="J106" s="309" t="str">
        <f>VLOOKUP(B106,DS_PHANHUONGDAN!$B$2:$H$122,7,0)</f>
        <v>NGUYỄN MINH NHẬT</v>
      </c>
    </row>
    <row r="107" spans="1:14" s="310" customFormat="1" ht="20.100000000000001" customHeight="1">
      <c r="A107" s="300">
        <f t="shared" si="2"/>
        <v>75</v>
      </c>
      <c r="B107" s="301">
        <v>23211210337</v>
      </c>
      <c r="C107" s="302" t="s">
        <v>129</v>
      </c>
      <c r="D107" s="303" t="s">
        <v>130</v>
      </c>
      <c r="E107" s="304" t="s">
        <v>237</v>
      </c>
      <c r="F107" s="305">
        <v>36385</v>
      </c>
      <c r="G107" s="306" t="s">
        <v>506</v>
      </c>
      <c r="H107" s="307" t="s">
        <v>157</v>
      </c>
      <c r="I107" s="308" t="s">
        <v>504</v>
      </c>
      <c r="J107" s="309" t="str">
        <f>VLOOKUP(B107,DS_PHANHUONGDAN!$B$2:$H$122,7,0)</f>
        <v>PHAN LONG</v>
      </c>
    </row>
    <row r="108" spans="1:14" s="310" customFormat="1" ht="20.100000000000001" customHeight="1">
      <c r="A108" s="300">
        <f t="shared" si="2"/>
        <v>76</v>
      </c>
      <c r="B108" s="301">
        <v>2321122735</v>
      </c>
      <c r="C108" s="302" t="s">
        <v>54</v>
      </c>
      <c r="D108" s="303" t="s">
        <v>131</v>
      </c>
      <c r="E108" s="304" t="s">
        <v>237</v>
      </c>
      <c r="F108" s="305">
        <v>36474</v>
      </c>
      <c r="G108" s="306" t="s">
        <v>503</v>
      </c>
      <c r="H108" s="307" t="s">
        <v>157</v>
      </c>
      <c r="I108" s="308" t="s">
        <v>504</v>
      </c>
      <c r="J108" s="309" t="str">
        <f>VLOOKUP(B108,DS_PHANHUONGDAN!$B$2:$H$122,7,0)</f>
        <v>NGUYỄN ĐĂNG QUAN HUY</v>
      </c>
    </row>
    <row r="109" spans="1:14" s="310" customFormat="1" ht="20.100000000000001" customHeight="1">
      <c r="A109" s="300">
        <f t="shared" si="2"/>
        <v>77</v>
      </c>
      <c r="B109" s="301">
        <v>23211212384</v>
      </c>
      <c r="C109" s="302" t="s">
        <v>283</v>
      </c>
      <c r="D109" s="303" t="s">
        <v>284</v>
      </c>
      <c r="E109" s="304" t="s">
        <v>237</v>
      </c>
      <c r="F109" s="305">
        <v>36496</v>
      </c>
      <c r="G109" s="306" t="s">
        <v>515</v>
      </c>
      <c r="H109" s="307" t="s">
        <v>157</v>
      </c>
      <c r="I109" s="308" t="s">
        <v>504</v>
      </c>
      <c r="J109" s="309" t="str">
        <f>VLOOKUP(B109,DS_PHANHUONGDAN!$B$2:$H$122,7,0)</f>
        <v>NGUYỄN QUỐC LONG B</v>
      </c>
    </row>
    <row r="110" spans="1:14" s="310" customFormat="1" ht="20.100000000000001" customHeight="1">
      <c r="A110" s="300">
        <f t="shared" si="2"/>
        <v>78</v>
      </c>
      <c r="B110" s="301">
        <v>2321125324</v>
      </c>
      <c r="C110" s="302" t="s">
        <v>141</v>
      </c>
      <c r="D110" s="303" t="s">
        <v>139</v>
      </c>
      <c r="E110" s="304" t="s">
        <v>237</v>
      </c>
      <c r="F110" s="305">
        <v>36492</v>
      </c>
      <c r="G110" s="306" t="s">
        <v>503</v>
      </c>
      <c r="H110" s="307" t="s">
        <v>157</v>
      </c>
      <c r="I110" s="308" t="s">
        <v>504</v>
      </c>
      <c r="J110" s="309" t="str">
        <f>VLOOKUP(B110,DS_PHANHUONGDAN!$B$2:$H$122,7,0)</f>
        <v>HUỲNH ĐỨC VIỆT</v>
      </c>
    </row>
    <row r="111" spans="1:14" s="310" customFormat="1" ht="20.100000000000001" customHeight="1">
      <c r="A111" s="300">
        <f t="shared" si="2"/>
        <v>79</v>
      </c>
      <c r="B111" s="312">
        <v>2321118081</v>
      </c>
      <c r="C111" s="313" t="s">
        <v>120</v>
      </c>
      <c r="D111" s="314" t="s">
        <v>121</v>
      </c>
      <c r="E111" s="315" t="s">
        <v>237</v>
      </c>
      <c r="F111" s="316">
        <v>34723</v>
      </c>
      <c r="G111" s="317" t="s">
        <v>506</v>
      </c>
      <c r="H111" s="318" t="s">
        <v>157</v>
      </c>
      <c r="I111" s="319" t="s">
        <v>504</v>
      </c>
      <c r="J111" s="309" t="e">
        <f>VLOOKUP(B111,DS_PHANHUONGDAN!$B$2:$H$122,7,0)</f>
        <v>#N/A</v>
      </c>
      <c r="K111" s="320" t="s">
        <v>540</v>
      </c>
      <c r="L111" s="320"/>
      <c r="M111" s="320"/>
      <c r="N111" s="320"/>
    </row>
    <row r="112" spans="1:14" s="310" customFormat="1" ht="20.100000000000001" customHeight="1">
      <c r="A112" s="300">
        <f t="shared" si="2"/>
        <v>80</v>
      </c>
      <c r="B112" s="301">
        <v>2321118245</v>
      </c>
      <c r="C112" s="302" t="s">
        <v>438</v>
      </c>
      <c r="D112" s="303" t="s">
        <v>121</v>
      </c>
      <c r="E112" s="304" t="s">
        <v>237</v>
      </c>
      <c r="F112" s="305">
        <v>36251</v>
      </c>
      <c r="G112" s="306" t="s">
        <v>506</v>
      </c>
      <c r="H112" s="307" t="s">
        <v>157</v>
      </c>
      <c r="I112" s="308" t="s">
        <v>504</v>
      </c>
      <c r="J112" s="309" t="str">
        <f>VLOOKUP(B112,DS_PHANHUONGDAN!$B$2:$H$122,7,0)</f>
        <v>NGUYỄN MINH NHẬT</v>
      </c>
    </row>
    <row r="113" spans="1:10" s="310" customFormat="1" ht="20.100000000000001" customHeight="1">
      <c r="A113" s="300">
        <f t="shared" si="2"/>
        <v>81</v>
      </c>
      <c r="B113" s="301">
        <v>2321125329</v>
      </c>
      <c r="C113" s="302" t="s">
        <v>22</v>
      </c>
      <c r="D113" s="303" t="s">
        <v>123</v>
      </c>
      <c r="E113" s="304" t="s">
        <v>237</v>
      </c>
      <c r="F113" s="305">
        <v>36430</v>
      </c>
      <c r="G113" s="306" t="s">
        <v>506</v>
      </c>
      <c r="H113" s="307" t="s">
        <v>157</v>
      </c>
      <c r="I113" s="308" t="s">
        <v>504</v>
      </c>
      <c r="J113" s="309" t="str">
        <f>VLOOKUP(B113,DS_PHANHUONGDAN!$B$2:$H$122,7,0)</f>
        <v>HỒ LÊ VIẾT NIN</v>
      </c>
    </row>
    <row r="114" spans="1:10" s="310" customFormat="1" ht="20.100000000000001" customHeight="1">
      <c r="A114" s="300">
        <f t="shared" si="2"/>
        <v>82</v>
      </c>
      <c r="B114" s="301">
        <v>23211212949</v>
      </c>
      <c r="C114" s="302" t="s">
        <v>134</v>
      </c>
      <c r="D114" s="303" t="s">
        <v>135</v>
      </c>
      <c r="E114" s="304" t="s">
        <v>237</v>
      </c>
      <c r="F114" s="305">
        <v>35730</v>
      </c>
      <c r="G114" s="306" t="s">
        <v>506</v>
      </c>
      <c r="H114" s="307" t="s">
        <v>157</v>
      </c>
      <c r="I114" s="308" t="s">
        <v>504</v>
      </c>
      <c r="J114" s="309" t="str">
        <f>VLOOKUP(B114,DS_PHANHUONGDAN!$B$2:$H$122,7,0)</f>
        <v>TRỊNH SỬ TRƯỜNG THI</v>
      </c>
    </row>
    <row r="115" spans="1:10" s="310" customFormat="1" ht="20.100000000000001" customHeight="1">
      <c r="A115" s="300">
        <f t="shared" si="2"/>
        <v>83</v>
      </c>
      <c r="B115" s="301">
        <v>2321115073</v>
      </c>
      <c r="C115" s="302" t="s">
        <v>268</v>
      </c>
      <c r="D115" s="303" t="s">
        <v>143</v>
      </c>
      <c r="E115" s="304" t="s">
        <v>237</v>
      </c>
      <c r="F115" s="305">
        <v>36391</v>
      </c>
      <c r="G115" s="306" t="s">
        <v>534</v>
      </c>
      <c r="H115" s="307" t="s">
        <v>157</v>
      </c>
      <c r="I115" s="308" t="s">
        <v>504</v>
      </c>
      <c r="J115" s="309" t="str">
        <f>VLOOKUP(B115,DS_PHANHUONGDAN!$B$2:$H$122,7,0)</f>
        <v>LƯU VĂN HIỀN</v>
      </c>
    </row>
    <row r="116" spans="1:10" s="310" customFormat="1" ht="20.100000000000001" customHeight="1">
      <c r="A116" s="300">
        <f t="shared" si="2"/>
        <v>84</v>
      </c>
      <c r="B116" s="301">
        <v>2321129636</v>
      </c>
      <c r="C116" s="302" t="s">
        <v>22</v>
      </c>
      <c r="D116" s="303" t="s">
        <v>143</v>
      </c>
      <c r="E116" s="304" t="s">
        <v>237</v>
      </c>
      <c r="F116" s="305">
        <v>36216</v>
      </c>
      <c r="G116" s="306" t="s">
        <v>506</v>
      </c>
      <c r="H116" s="307" t="s">
        <v>157</v>
      </c>
      <c r="I116" s="308" t="s">
        <v>504</v>
      </c>
      <c r="J116" s="309" t="str">
        <f>VLOOKUP(B116,DS_PHANHUONGDAN!$B$2:$H$122,7,0)</f>
        <v>NGUYỄN MINH NHẬT</v>
      </c>
    </row>
    <row r="117" spans="1:10" s="310" customFormat="1" ht="20.100000000000001" customHeight="1">
      <c r="A117" s="300">
        <f t="shared" si="2"/>
        <v>85</v>
      </c>
      <c r="B117" s="301">
        <v>2321122983</v>
      </c>
      <c r="C117" s="302" t="s">
        <v>144</v>
      </c>
      <c r="D117" s="303" t="s">
        <v>143</v>
      </c>
      <c r="E117" s="304" t="s">
        <v>237</v>
      </c>
      <c r="F117" s="305">
        <v>36275</v>
      </c>
      <c r="G117" s="306" t="s">
        <v>532</v>
      </c>
      <c r="H117" s="307" t="s">
        <v>157</v>
      </c>
      <c r="I117" s="308" t="s">
        <v>504</v>
      </c>
      <c r="J117" s="309" t="str">
        <f>VLOOKUP(B117,DS_PHANHUONGDAN!$B$2:$H$122,7,0)</f>
        <v>PHẠM VĂN DƯỢC</v>
      </c>
    </row>
    <row r="118" spans="1:10" s="310" customFormat="1" ht="20.100000000000001" customHeight="1">
      <c r="A118" s="300">
        <f t="shared" si="2"/>
        <v>86</v>
      </c>
      <c r="B118" s="301">
        <v>2321120365</v>
      </c>
      <c r="C118" s="302" t="s">
        <v>148</v>
      </c>
      <c r="D118" s="303" t="s">
        <v>147</v>
      </c>
      <c r="E118" s="304" t="s">
        <v>237</v>
      </c>
      <c r="F118" s="305">
        <v>36330</v>
      </c>
      <c r="G118" s="306" t="s">
        <v>503</v>
      </c>
      <c r="H118" s="307" t="s">
        <v>157</v>
      </c>
      <c r="I118" s="308" t="s">
        <v>504</v>
      </c>
      <c r="J118" s="309" t="str">
        <f>VLOOKUP(B118,DS_PHANHUONGDAN!$B$2:$H$122,7,0)</f>
        <v>NGUYỄN DŨNG</v>
      </c>
    </row>
    <row r="119" spans="1:10" s="310" customFormat="1" ht="20.100000000000001" customHeight="1">
      <c r="A119" s="300">
        <f t="shared" si="2"/>
        <v>87</v>
      </c>
      <c r="B119" s="301">
        <v>2321118212</v>
      </c>
      <c r="C119" s="302" t="s">
        <v>277</v>
      </c>
      <c r="D119" s="303" t="s">
        <v>147</v>
      </c>
      <c r="E119" s="304" t="s">
        <v>237</v>
      </c>
      <c r="F119" s="305">
        <v>36194</v>
      </c>
      <c r="G119" s="306" t="s">
        <v>526</v>
      </c>
      <c r="H119" s="307" t="s">
        <v>157</v>
      </c>
      <c r="I119" s="308" t="s">
        <v>504</v>
      </c>
      <c r="J119" s="309" t="str">
        <f>VLOOKUP(B119,DS_PHANHUONGDAN!$B$2:$H$122,7,0)</f>
        <v>LƯU VĂN HIỀN</v>
      </c>
    </row>
    <row r="120" spans="1:10" s="310" customFormat="1" ht="20.100000000000001" customHeight="1">
      <c r="A120" s="300">
        <f t="shared" si="2"/>
        <v>88</v>
      </c>
      <c r="B120" s="301">
        <v>2321123392</v>
      </c>
      <c r="C120" s="302" t="s">
        <v>149</v>
      </c>
      <c r="D120" s="303" t="s">
        <v>150</v>
      </c>
      <c r="E120" s="304" t="s">
        <v>237</v>
      </c>
      <c r="F120" s="305">
        <v>36443</v>
      </c>
      <c r="G120" s="306" t="s">
        <v>503</v>
      </c>
      <c r="H120" s="307" t="s">
        <v>157</v>
      </c>
      <c r="I120" s="308" t="s">
        <v>504</v>
      </c>
      <c r="J120" s="309" t="str">
        <f>VLOOKUP(B120,DS_PHANHUONGDAN!$B$2:$H$122,7,0)</f>
        <v>NGUYỄN MINH NHẬT</v>
      </c>
    </row>
    <row r="121" spans="1:10" s="310" customFormat="1" ht="20.100000000000001" customHeight="1">
      <c r="A121" s="300">
        <f t="shared" si="2"/>
        <v>89</v>
      </c>
      <c r="B121" s="301">
        <v>2321125099</v>
      </c>
      <c r="C121" s="302" t="s">
        <v>152</v>
      </c>
      <c r="D121" s="303" t="s">
        <v>153</v>
      </c>
      <c r="E121" s="304" t="s">
        <v>237</v>
      </c>
      <c r="F121" s="305">
        <v>36422</v>
      </c>
      <c r="G121" s="306" t="s">
        <v>503</v>
      </c>
      <c r="H121" s="307" t="s">
        <v>157</v>
      </c>
      <c r="I121" s="308" t="s">
        <v>504</v>
      </c>
      <c r="J121" s="309" t="str">
        <f>VLOOKUP(B121,DS_PHANHUONGDAN!$B$2:$H$122,7,0)</f>
        <v>NGUYỄN DŨNG</v>
      </c>
    </row>
    <row r="122" spans="1:10" s="310" customFormat="1" ht="20.100000000000001" customHeight="1">
      <c r="A122" s="300">
        <f t="shared" si="2"/>
        <v>90</v>
      </c>
      <c r="B122" s="301">
        <v>23211210670</v>
      </c>
      <c r="C122" s="302" t="s">
        <v>154</v>
      </c>
      <c r="D122" s="303" t="s">
        <v>153</v>
      </c>
      <c r="E122" s="304" t="s">
        <v>237</v>
      </c>
      <c r="F122" s="305">
        <v>36414</v>
      </c>
      <c r="G122" s="306" t="s">
        <v>525</v>
      </c>
      <c r="H122" s="307" t="s">
        <v>157</v>
      </c>
      <c r="I122" s="308" t="s">
        <v>504</v>
      </c>
      <c r="J122" s="309" t="str">
        <f>VLOOKUP(B122,DS_PHANHUONGDAN!$B$2:$H$122,7,0)</f>
        <v>TRẦN KIM SANH</v>
      </c>
    </row>
    <row r="123" spans="1:10" s="310" customFormat="1" ht="20.100000000000001" customHeight="1">
      <c r="A123" s="300">
        <f t="shared" si="2"/>
        <v>91</v>
      </c>
      <c r="B123" s="301">
        <v>24211216880</v>
      </c>
      <c r="C123" s="302" t="s">
        <v>31</v>
      </c>
      <c r="D123" s="303" t="s">
        <v>274</v>
      </c>
      <c r="E123" s="304" t="s">
        <v>535</v>
      </c>
      <c r="F123" s="305">
        <v>34964</v>
      </c>
      <c r="G123" s="306" t="s">
        <v>503</v>
      </c>
      <c r="H123" s="307" t="s">
        <v>157</v>
      </c>
      <c r="I123" s="308" t="s">
        <v>504</v>
      </c>
      <c r="J123" s="309" t="str">
        <f>VLOOKUP(B123,DS_PHANHUONGDAN!$B$2:$H$122,7,0)</f>
        <v>LƯU VĂN HIỀN</v>
      </c>
    </row>
    <row r="124" spans="1:10" ht="15.75">
      <c r="A124" s="330"/>
      <c r="B124" s="330"/>
      <c r="C124" s="331"/>
      <c r="D124" s="331"/>
      <c r="E124" s="331"/>
      <c r="F124" s="330"/>
      <c r="G124" s="330"/>
      <c r="I124" s="333" t="str">
        <f ca="1">"Đà Nẵng, ngày"&amp;" "&amp;TEXT(DAY(NOW()),"00")&amp;" tháng "&amp;TEXT(MONTH(NOW()),"00")&amp;" năm "&amp;YEAR(NOW())</f>
        <v>Đà Nẵng, ngày 15 tháng 10 năm 2021</v>
      </c>
    </row>
    <row r="125" spans="1:10" ht="15.75">
      <c r="A125" s="345" t="s">
        <v>536</v>
      </c>
      <c r="B125" s="345"/>
      <c r="C125" s="345"/>
      <c r="D125" s="334"/>
      <c r="E125" s="334"/>
      <c r="F125" s="335"/>
      <c r="G125" s="336"/>
      <c r="I125" s="335" t="s">
        <v>537</v>
      </c>
    </row>
    <row r="126" spans="1:10" ht="12" customHeight="1">
      <c r="G126" s="332"/>
      <c r="I126" s="337"/>
    </row>
    <row r="127" spans="1:10" ht="12" customHeight="1">
      <c r="G127" s="332"/>
      <c r="I127" s="337"/>
    </row>
    <row r="128" spans="1:10" ht="12" customHeight="1">
      <c r="G128" s="332"/>
      <c r="I128" s="337"/>
    </row>
    <row r="129" spans="1:10">
      <c r="G129" s="332"/>
      <c r="I129" s="337"/>
    </row>
    <row r="130" spans="1:10">
      <c r="G130" s="332"/>
      <c r="I130" s="337"/>
      <c r="J130" s="332">
        <f>91+25</f>
        <v>116</v>
      </c>
    </row>
    <row r="131" spans="1:10">
      <c r="G131" s="332"/>
      <c r="I131" s="337"/>
    </row>
    <row r="132" spans="1:10">
      <c r="A132" s="345" t="s">
        <v>538</v>
      </c>
      <c r="B132" s="345"/>
      <c r="C132" s="345"/>
      <c r="G132" s="332"/>
      <c r="I132" s="335" t="s">
        <v>539</v>
      </c>
    </row>
  </sheetData>
  <mergeCells count="7">
    <mergeCell ref="E3:J3"/>
    <mergeCell ref="A125:C125"/>
    <mergeCell ref="A132:C132"/>
    <mergeCell ref="A1:C1"/>
    <mergeCell ref="D1:J1"/>
    <mergeCell ref="A2:C2"/>
    <mergeCell ref="D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81"/>
  <sheetViews>
    <sheetView topLeftCell="A94" workbookViewId="0">
      <selection activeCell="L102" sqref="A102:L104"/>
    </sheetView>
  </sheetViews>
  <sheetFormatPr defaultRowHeight="17.25" customHeight="1"/>
  <cols>
    <col min="2" max="2" width="15.140625" customWidth="1"/>
    <col min="3" max="3" width="28" customWidth="1"/>
    <col min="4" max="4" width="13" customWidth="1"/>
    <col min="5" max="5" width="12.28515625" customWidth="1"/>
    <col min="6" max="6" width="13" customWidth="1"/>
    <col min="7" max="7" width="56.140625" customWidth="1"/>
    <col min="8" max="8" width="27.140625" customWidth="1"/>
    <col min="9" max="9" width="24.28515625" customWidth="1"/>
    <col min="10" max="10" width="33" customWidth="1"/>
    <col min="11" max="11" width="28" customWidth="1"/>
    <col min="12" max="12" width="33.85546875" customWidth="1"/>
    <col min="13" max="13" width="15.28515625" customWidth="1"/>
  </cols>
  <sheetData>
    <row r="1" spans="1:27" ht="17.25" customHeight="1" thickBot="1">
      <c r="A1" s="360" t="s">
        <v>297</v>
      </c>
      <c r="B1" s="361"/>
      <c r="C1" s="361"/>
      <c r="D1" s="361"/>
      <c r="E1" s="361"/>
      <c r="F1" s="361"/>
      <c r="G1" s="361"/>
      <c r="H1" s="361"/>
      <c r="I1" s="362"/>
      <c r="J1" s="339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7" customHeight="1" thickBot="1">
      <c r="A2" s="2" t="s">
        <v>158</v>
      </c>
      <c r="B2" s="3" t="s">
        <v>159</v>
      </c>
      <c r="C2" s="3" t="s">
        <v>160</v>
      </c>
      <c r="D2" s="3" t="s">
        <v>161</v>
      </c>
      <c r="E2" s="3" t="s">
        <v>162</v>
      </c>
      <c r="F2" s="3" t="s">
        <v>164</v>
      </c>
      <c r="G2" s="3" t="s">
        <v>165</v>
      </c>
      <c r="H2" s="3" t="s">
        <v>298</v>
      </c>
      <c r="I2" s="3" t="s">
        <v>166</v>
      </c>
      <c r="J2" s="340" t="s">
        <v>541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7.25" customHeight="1" thickBot="1">
      <c r="A3" s="248">
        <v>1</v>
      </c>
      <c r="B3" s="187">
        <v>2221123605</v>
      </c>
      <c r="C3" s="188" t="s">
        <v>25</v>
      </c>
      <c r="D3" s="188" t="s">
        <v>26</v>
      </c>
      <c r="E3" s="188" t="s">
        <v>5</v>
      </c>
      <c r="F3" s="188" t="s">
        <v>418</v>
      </c>
      <c r="G3" s="212"/>
      <c r="H3" s="188" t="s">
        <v>316</v>
      </c>
      <c r="I3" s="188"/>
      <c r="J3" s="341" t="str">
        <f>VLOOKUP(B3,DS_DANGKI!$B$7:$J$123,9,0)</f>
        <v>TRẦN THỊ THAN LAN</v>
      </c>
      <c r="K3" s="81"/>
      <c r="L3" s="8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7.25" customHeight="1" thickBot="1">
      <c r="A4" s="249">
        <v>2</v>
      </c>
      <c r="B4" s="189">
        <v>2221123620</v>
      </c>
      <c r="C4" s="190" t="s">
        <v>138</v>
      </c>
      <c r="D4" s="190" t="s">
        <v>139</v>
      </c>
      <c r="E4" s="190" t="s">
        <v>5</v>
      </c>
      <c r="F4" s="190" t="s">
        <v>418</v>
      </c>
      <c r="G4" s="212"/>
      <c r="H4" s="188" t="s">
        <v>316</v>
      </c>
      <c r="I4" s="190"/>
      <c r="J4" s="341" t="str">
        <f>VLOOKUP(B4,DS_DANGKI!$B$7:$J$123,9,0)</f>
        <v>TRẦN THỊ THAN LAN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7.25" customHeight="1" thickBot="1">
      <c r="A5" s="248">
        <v>3</v>
      </c>
      <c r="B5" s="189">
        <v>2221174890</v>
      </c>
      <c r="C5" s="190" t="s">
        <v>46</v>
      </c>
      <c r="D5" s="190" t="s">
        <v>432</v>
      </c>
      <c r="E5" s="190" t="s">
        <v>14</v>
      </c>
      <c r="F5" s="188" t="s">
        <v>418</v>
      </c>
      <c r="G5" s="201"/>
      <c r="H5" s="188" t="s">
        <v>316</v>
      </c>
      <c r="I5" s="190"/>
      <c r="J5" s="341" t="str">
        <f>VLOOKUP(B5,DS_DANGKI!$B$7:$J$123,9,0)</f>
        <v>TRẦN THỊ THAN LAN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7.25" customHeight="1" thickBot="1">
      <c r="A6" s="248">
        <v>4</v>
      </c>
      <c r="B6" s="189">
        <v>2221128479</v>
      </c>
      <c r="C6" s="190" t="s">
        <v>450</v>
      </c>
      <c r="D6" s="190" t="s">
        <v>117</v>
      </c>
      <c r="E6" s="190" t="s">
        <v>441</v>
      </c>
      <c r="F6" s="190" t="s">
        <v>418</v>
      </c>
      <c r="G6" s="212"/>
      <c r="H6" s="188" t="s">
        <v>316</v>
      </c>
      <c r="I6" s="190"/>
      <c r="J6" s="341" t="str">
        <f>VLOOKUP(B6,DS_DANGKI!$B$7:$J$123,9,0)</f>
        <v>TRẦN THỊ THAN LAN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7.25" customHeight="1" thickBot="1">
      <c r="A7" s="249">
        <v>5</v>
      </c>
      <c r="B7" s="211">
        <v>2321122024</v>
      </c>
      <c r="C7" s="10" t="s">
        <v>435</v>
      </c>
      <c r="D7" s="10" t="s">
        <v>436</v>
      </c>
      <c r="E7" s="10" t="s">
        <v>21</v>
      </c>
      <c r="F7" s="10" t="s">
        <v>168</v>
      </c>
      <c r="G7" s="10"/>
      <c r="H7" s="10" t="s">
        <v>299</v>
      </c>
      <c r="I7" s="9"/>
      <c r="J7" s="341" t="str">
        <f>VLOOKUP(B7,DS_DANGKI!$B$7:$J$123,9,0)</f>
        <v>PHẠM VĂN DƯỢC</v>
      </c>
      <c r="K7" s="1"/>
      <c r="L7" s="1"/>
      <c r="M7" s="8" t="s">
        <v>437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7.25" customHeight="1" thickBot="1">
      <c r="A8" s="248">
        <v>6</v>
      </c>
      <c r="B8" s="11">
        <v>2321122971</v>
      </c>
      <c r="C8" s="10" t="s">
        <v>169</v>
      </c>
      <c r="D8" s="10" t="s">
        <v>170</v>
      </c>
      <c r="E8" s="10" t="s">
        <v>21</v>
      </c>
      <c r="F8" s="12" t="s">
        <v>168</v>
      </c>
      <c r="G8" s="10"/>
      <c r="H8" s="10" t="s">
        <v>299</v>
      </c>
      <c r="I8" s="9"/>
      <c r="J8" s="341" t="str">
        <f>VLOOKUP(B8,DS_DANGKI!$B$7:$J$123,9,0)</f>
        <v>PHẠM VĂN DƯỢC</v>
      </c>
      <c r="K8" s="1"/>
      <c r="L8" s="1"/>
      <c r="M8" s="8" t="s">
        <v>171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7.25" customHeight="1" thickBot="1">
      <c r="A9" s="248">
        <v>7</v>
      </c>
      <c r="B9" s="11">
        <v>2321122983</v>
      </c>
      <c r="C9" s="10" t="s">
        <v>172</v>
      </c>
      <c r="D9" s="10" t="s">
        <v>173</v>
      </c>
      <c r="E9" s="10" t="s">
        <v>21</v>
      </c>
      <c r="F9" s="12" t="s">
        <v>168</v>
      </c>
      <c r="G9" s="10"/>
      <c r="H9" s="10" t="s">
        <v>299</v>
      </c>
      <c r="I9" s="9"/>
      <c r="J9" s="341" t="str">
        <f>VLOOKUP(B9,DS_DANGKI!$B$7:$J$123,9,0)</f>
        <v>PHẠM VĂN DƯỢC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7.25" customHeight="1" thickBot="1">
      <c r="A10" s="249">
        <v>8</v>
      </c>
      <c r="B10" s="11">
        <v>23211211277</v>
      </c>
      <c r="C10" s="10" t="s">
        <v>174</v>
      </c>
      <c r="D10" s="10" t="s">
        <v>26</v>
      </c>
      <c r="E10" s="10" t="s">
        <v>21</v>
      </c>
      <c r="F10" s="12" t="s">
        <v>168</v>
      </c>
      <c r="G10" s="10"/>
      <c r="H10" s="10" t="s">
        <v>299</v>
      </c>
      <c r="I10" s="9"/>
      <c r="J10" s="341" t="str">
        <f>VLOOKUP(B10,DS_DANGKI!$B$7:$J$123,9,0)</f>
        <v>PHẠM VĂN DƯỢC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7.25" customHeight="1" thickBot="1">
      <c r="A11" s="248">
        <v>9</v>
      </c>
      <c r="B11" s="11">
        <v>2321124082</v>
      </c>
      <c r="C11" s="10" t="s">
        <v>175</v>
      </c>
      <c r="D11" s="10" t="s">
        <v>176</v>
      </c>
      <c r="E11" s="10" t="s">
        <v>4</v>
      </c>
      <c r="F11" s="10" t="s">
        <v>168</v>
      </c>
      <c r="G11" s="10"/>
      <c r="H11" s="10" t="s">
        <v>299</v>
      </c>
      <c r="I11" s="9"/>
      <c r="J11" s="341" t="str">
        <f>VLOOKUP(B11,DS_DANGKI!$B$7:$J$123,9,0)</f>
        <v>PHẠM VĂN DƯỢC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7.25" customHeight="1" thickBot="1">
      <c r="A12" s="248">
        <v>10</v>
      </c>
      <c r="B12" s="13">
        <v>2121118196</v>
      </c>
      <c r="C12" s="15" t="s">
        <v>9</v>
      </c>
      <c r="D12" s="15" t="s">
        <v>10</v>
      </c>
      <c r="E12" s="15" t="s">
        <v>177</v>
      </c>
      <c r="F12" s="15" t="s">
        <v>178</v>
      </c>
      <c r="G12" s="15"/>
      <c r="H12" s="15" t="s">
        <v>300</v>
      </c>
      <c r="I12" s="14"/>
      <c r="J12" s="341" t="str">
        <f>VLOOKUP(B12,DS_DANGKI!$B$7:$J$123,9,0)</f>
        <v>HỒ LÊ VIẾT NIN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7.25" customHeight="1" thickBot="1">
      <c r="A13" s="249">
        <v>11</v>
      </c>
      <c r="B13" s="13">
        <v>2121114015</v>
      </c>
      <c r="C13" s="15" t="s">
        <v>125</v>
      </c>
      <c r="D13" s="15" t="s">
        <v>126</v>
      </c>
      <c r="E13" s="15" t="s">
        <v>179</v>
      </c>
      <c r="F13" s="15" t="s">
        <v>178</v>
      </c>
      <c r="G13" s="15"/>
      <c r="H13" s="15" t="s">
        <v>300</v>
      </c>
      <c r="I13" s="14"/>
      <c r="J13" s="341" t="str">
        <f>VLOOKUP(B13,DS_DANGKI!$B$7:$J$123,9,0)</f>
        <v>HỒ LÊ VIẾT NIN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7.25" customHeight="1" thickBot="1">
      <c r="A14" s="248">
        <v>12</v>
      </c>
      <c r="B14" s="13">
        <v>2121128001</v>
      </c>
      <c r="C14" s="15" t="s">
        <v>132</v>
      </c>
      <c r="D14" s="15" t="s">
        <v>133</v>
      </c>
      <c r="E14" s="15" t="s">
        <v>180</v>
      </c>
      <c r="F14" s="15" t="s">
        <v>178</v>
      </c>
      <c r="G14" s="15"/>
      <c r="H14" s="15" t="s">
        <v>300</v>
      </c>
      <c r="I14" s="14"/>
      <c r="J14" s="341" t="str">
        <f>VLOOKUP(B14,DS_DANGKI!$B$7:$J$123,9,0)</f>
        <v>HỒ LÊ VIẾT NIN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7.25" customHeight="1" thickBot="1">
      <c r="A15" s="248">
        <v>13</v>
      </c>
      <c r="B15" s="13">
        <v>2111123101</v>
      </c>
      <c r="C15" s="15" t="s">
        <v>45</v>
      </c>
      <c r="D15" s="15" t="s">
        <v>181</v>
      </c>
      <c r="E15" s="15" t="s">
        <v>180</v>
      </c>
      <c r="F15" s="15" t="s">
        <v>178</v>
      </c>
      <c r="G15" s="15"/>
      <c r="H15" s="126" t="s">
        <v>300</v>
      </c>
      <c r="I15" s="14"/>
      <c r="J15" s="341" t="str">
        <f>VLOOKUP(B15,DS_DANGKI!$B$7:$J$123,9,0)</f>
        <v>HỒ LÊ VIẾT NIN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7.25" customHeight="1" thickBot="1">
      <c r="A16" s="249">
        <v>14</v>
      </c>
      <c r="B16" s="17">
        <v>2321123707</v>
      </c>
      <c r="C16" s="18" t="s">
        <v>142</v>
      </c>
      <c r="D16" s="18" t="s">
        <v>182</v>
      </c>
      <c r="E16" s="18" t="s">
        <v>38</v>
      </c>
      <c r="F16" s="18" t="s">
        <v>183</v>
      </c>
      <c r="G16" s="96"/>
      <c r="H16" s="98" t="s">
        <v>301</v>
      </c>
      <c r="I16" s="97"/>
      <c r="J16" s="341" t="str">
        <f>VLOOKUP(B16,DS_DANGKI!$B$7:$J$123,9,0)</f>
        <v>PHAN LONG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7.25" customHeight="1" thickBot="1">
      <c r="A17" s="248">
        <v>15</v>
      </c>
      <c r="B17" s="19">
        <v>2321122719</v>
      </c>
      <c r="C17" s="18" t="s">
        <v>184</v>
      </c>
      <c r="D17" s="18" t="s">
        <v>35</v>
      </c>
      <c r="E17" s="18" t="s">
        <v>38</v>
      </c>
      <c r="F17" s="18" t="s">
        <v>183</v>
      </c>
      <c r="G17" s="96"/>
      <c r="H17" s="98" t="s">
        <v>301</v>
      </c>
      <c r="I17" s="97"/>
      <c r="J17" s="341" t="str">
        <f>VLOOKUP(B17,DS_DANGKI!$B$7:$J$123,9,0)</f>
        <v>PHAN LONG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7.25" customHeight="1" thickBot="1">
      <c r="A18" s="248">
        <v>16</v>
      </c>
      <c r="B18" s="17">
        <v>2321121615</v>
      </c>
      <c r="C18" s="18" t="s">
        <v>185</v>
      </c>
      <c r="D18" s="18" t="s">
        <v>186</v>
      </c>
      <c r="E18" s="18" t="s">
        <v>38</v>
      </c>
      <c r="F18" s="18" t="s">
        <v>183</v>
      </c>
      <c r="G18" s="96"/>
      <c r="H18" s="98" t="s">
        <v>301</v>
      </c>
      <c r="I18" s="97"/>
      <c r="J18" s="341" t="str">
        <f>VLOOKUP(B18,DS_DANGKI!$B$7:$J$123,9,0)</f>
        <v>PHAN LONG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7.25" customHeight="1" thickBot="1">
      <c r="A19" s="249">
        <v>17</v>
      </c>
      <c r="B19" s="20">
        <v>23211210337</v>
      </c>
      <c r="C19" s="18" t="s">
        <v>187</v>
      </c>
      <c r="D19" s="18" t="s">
        <v>188</v>
      </c>
      <c r="E19" s="18" t="s">
        <v>8</v>
      </c>
      <c r="F19" s="18" t="s">
        <v>183</v>
      </c>
      <c r="G19" s="96"/>
      <c r="H19" s="98" t="s">
        <v>301</v>
      </c>
      <c r="I19" s="97"/>
      <c r="J19" s="341" t="str">
        <f>VLOOKUP(B19,DS_DANGKI!$B$7:$J$123,9,0)</f>
        <v>PHAN LONG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7.25" customHeight="1" thickBot="1">
      <c r="A20" s="248">
        <v>18</v>
      </c>
      <c r="B20" s="19">
        <v>2321118132</v>
      </c>
      <c r="C20" s="18" t="s">
        <v>189</v>
      </c>
      <c r="D20" s="18" t="s">
        <v>145</v>
      </c>
      <c r="E20" s="18" t="s">
        <v>8</v>
      </c>
      <c r="F20" s="18" t="s">
        <v>183</v>
      </c>
      <c r="G20" s="96"/>
      <c r="H20" s="98" t="s">
        <v>301</v>
      </c>
      <c r="I20" s="97"/>
      <c r="J20" s="341" t="str">
        <f>VLOOKUP(B20,DS_DANGKI!$B$7:$J$123,9,0)</f>
        <v>PHAN LONG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7.25" customHeight="1" thickBot="1">
      <c r="A21" s="248">
        <v>19</v>
      </c>
      <c r="B21" s="21">
        <v>2321121758</v>
      </c>
      <c r="C21" s="22" t="s">
        <v>190</v>
      </c>
      <c r="D21" s="22" t="s">
        <v>191</v>
      </c>
      <c r="E21" s="22" t="s">
        <v>14</v>
      </c>
      <c r="F21" s="47" t="s">
        <v>192</v>
      </c>
      <c r="G21" s="102"/>
      <c r="H21" s="127" t="s">
        <v>311</v>
      </c>
      <c r="I21" s="117"/>
      <c r="J21" s="341" t="str">
        <f>VLOOKUP(B21,DS_DANGKI!$B$7:$J$123,9,0)</f>
        <v>NÔNG THỊ HOA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7.25" customHeight="1" thickBot="1">
      <c r="A22" s="249">
        <v>20</v>
      </c>
      <c r="B22" s="21">
        <v>23211210685</v>
      </c>
      <c r="C22" s="22" t="s">
        <v>193</v>
      </c>
      <c r="D22" s="22" t="s">
        <v>194</v>
      </c>
      <c r="E22" s="22" t="s">
        <v>14</v>
      </c>
      <c r="F22" s="47" t="s">
        <v>287</v>
      </c>
      <c r="G22" s="102"/>
      <c r="H22" s="127" t="s">
        <v>311</v>
      </c>
      <c r="I22" s="117"/>
      <c r="J22" s="341" t="str">
        <f>VLOOKUP(B22,DS_DANGKI!$B$7:$J$123,9,0)</f>
        <v>NÔNG THỊ HOA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7.25" customHeight="1" thickBot="1">
      <c r="A23" s="248">
        <v>21</v>
      </c>
      <c r="B23" s="21">
        <v>2321122733</v>
      </c>
      <c r="C23" s="22" t="s">
        <v>185</v>
      </c>
      <c r="D23" s="22" t="s">
        <v>195</v>
      </c>
      <c r="E23" s="22" t="s">
        <v>14</v>
      </c>
      <c r="F23" s="47" t="s">
        <v>207</v>
      </c>
      <c r="G23" s="102"/>
      <c r="H23" s="127" t="s">
        <v>311</v>
      </c>
      <c r="I23" s="117"/>
      <c r="J23" s="341" t="str">
        <f>VLOOKUP(B23,DS_DANGKI!$B$7:$J$123,9,0)</f>
        <v>NÔNG THỊ HOA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7.25" customHeight="1" thickBot="1">
      <c r="A24" s="248">
        <v>22</v>
      </c>
      <c r="B24" s="23">
        <v>2321125099</v>
      </c>
      <c r="C24" s="24" t="s">
        <v>196</v>
      </c>
      <c r="D24" s="24" t="s">
        <v>197</v>
      </c>
      <c r="E24" s="24" t="s">
        <v>14</v>
      </c>
      <c r="F24" s="48" t="s">
        <v>198</v>
      </c>
      <c r="G24" s="103"/>
      <c r="H24" s="128" t="s">
        <v>303</v>
      </c>
      <c r="I24" s="118"/>
      <c r="J24" s="341" t="str">
        <f>VLOOKUP(B24,DS_DANGKI!$B$7:$J$123,9,0)</f>
        <v>NGUYỄN DŨNG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7.25" customHeight="1" thickBot="1">
      <c r="A25" s="249">
        <v>23</v>
      </c>
      <c r="B25" s="23">
        <v>2321123360</v>
      </c>
      <c r="C25" s="24" t="s">
        <v>199</v>
      </c>
      <c r="D25" s="24" t="s">
        <v>200</v>
      </c>
      <c r="E25" s="24" t="s">
        <v>14</v>
      </c>
      <c r="F25" s="48" t="s">
        <v>288</v>
      </c>
      <c r="G25" s="103"/>
      <c r="H25" s="128" t="s">
        <v>303</v>
      </c>
      <c r="I25" s="118"/>
      <c r="J25" s="341" t="str">
        <f>VLOOKUP(B25,DS_DANGKI!$B$7:$J$123,9,0)</f>
        <v>NGUYỄN DŨNG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7.25" customHeight="1" thickBot="1">
      <c r="A26" s="248">
        <v>24</v>
      </c>
      <c r="B26" s="23">
        <v>2321120365</v>
      </c>
      <c r="C26" s="24" t="s">
        <v>201</v>
      </c>
      <c r="D26" s="24" t="s">
        <v>145</v>
      </c>
      <c r="E26" s="24" t="s">
        <v>14</v>
      </c>
      <c r="F26" s="48" t="s">
        <v>289</v>
      </c>
      <c r="G26" s="103"/>
      <c r="H26" s="128" t="s">
        <v>303</v>
      </c>
      <c r="I26" s="118"/>
      <c r="J26" s="341" t="str">
        <f>VLOOKUP(B26,DS_DANGKI!$B$7:$J$123,9,0)</f>
        <v>NGUYỄN DŨNG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7.25" customHeight="1" thickBot="1">
      <c r="A27" s="248">
        <v>25</v>
      </c>
      <c r="B27" s="23">
        <v>23211211824</v>
      </c>
      <c r="C27" s="24" t="s">
        <v>142</v>
      </c>
      <c r="D27" s="24" t="s">
        <v>202</v>
      </c>
      <c r="E27" s="24" t="s">
        <v>136</v>
      </c>
      <c r="F27" s="48" t="s">
        <v>290</v>
      </c>
      <c r="G27" s="103"/>
      <c r="H27" s="128" t="s">
        <v>303</v>
      </c>
      <c r="I27" s="118"/>
      <c r="J27" s="341" t="e">
        <f>VLOOKUP(B27,DS_DANGKI!$B$7:$J$123,9,0)</f>
        <v>#N/A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7.25" customHeight="1" thickBot="1">
      <c r="A28" s="249">
        <v>26</v>
      </c>
      <c r="B28" s="23">
        <v>2321121335</v>
      </c>
      <c r="C28" s="24" t="s">
        <v>203</v>
      </c>
      <c r="D28" s="24" t="s">
        <v>204</v>
      </c>
      <c r="E28" s="24" t="s">
        <v>14</v>
      </c>
      <c r="F28" s="48" t="s">
        <v>291</v>
      </c>
      <c r="G28" s="103"/>
      <c r="H28" s="128" t="s">
        <v>303</v>
      </c>
      <c r="I28" s="118"/>
      <c r="J28" s="341" t="str">
        <f>VLOOKUP(B28,DS_DANGKI!$B$7:$J$123,9,0)</f>
        <v>NGUYỄN DŨNG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7.25" customHeight="1" thickBot="1">
      <c r="A29" s="248">
        <v>27</v>
      </c>
      <c r="B29" s="25">
        <v>23201412494</v>
      </c>
      <c r="C29" s="26" t="s">
        <v>205</v>
      </c>
      <c r="D29" s="26" t="s">
        <v>206</v>
      </c>
      <c r="E29" s="26" t="s">
        <v>78</v>
      </c>
      <c r="F29" s="49" t="s">
        <v>207</v>
      </c>
      <c r="G29" s="104"/>
      <c r="H29" s="129" t="s">
        <v>317</v>
      </c>
      <c r="I29" s="119"/>
      <c r="J29" s="341" t="e">
        <f>VLOOKUP(B29,DS_DANGKI!$B$7:$J$123,9,0)</f>
        <v>#N/A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7.25" customHeight="1" thickBot="1">
      <c r="A30" s="248">
        <v>28</v>
      </c>
      <c r="B30" s="25">
        <v>2321124095</v>
      </c>
      <c r="C30" s="26" t="s">
        <v>137</v>
      </c>
      <c r="D30" s="26" t="s">
        <v>208</v>
      </c>
      <c r="E30" s="26" t="s">
        <v>33</v>
      </c>
      <c r="F30" s="49" t="s">
        <v>207</v>
      </c>
      <c r="G30" s="104"/>
      <c r="H30" s="129" t="s">
        <v>317</v>
      </c>
      <c r="I30" s="119"/>
      <c r="J30" s="341" t="str">
        <f>VLOOKUP(B30,DS_DANGKI!$B$7:$J$123,9,0)</f>
        <v>NGUYỄN THANH TRUNG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7.25" customHeight="1" thickBot="1">
      <c r="A31" s="249">
        <v>29</v>
      </c>
      <c r="B31" s="27">
        <v>2321129660</v>
      </c>
      <c r="C31" s="26" t="s">
        <v>209</v>
      </c>
      <c r="D31" s="26" t="s">
        <v>76</v>
      </c>
      <c r="E31" s="26" t="s">
        <v>33</v>
      </c>
      <c r="F31" s="49" t="s">
        <v>207</v>
      </c>
      <c r="G31" s="104"/>
      <c r="H31" s="129" t="s">
        <v>317</v>
      </c>
      <c r="I31" s="119"/>
      <c r="J31" s="341" t="str">
        <f>VLOOKUP(B31,DS_DANGKI!$B$7:$J$123,9,0)</f>
        <v>NGUYỄN THANH TRUNG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7.25" customHeight="1" thickBot="1">
      <c r="A32" s="248">
        <v>30</v>
      </c>
      <c r="B32" s="25">
        <v>2321118206</v>
      </c>
      <c r="C32" s="26" t="s">
        <v>210</v>
      </c>
      <c r="D32" s="26" t="s">
        <v>211</v>
      </c>
      <c r="E32" s="135"/>
      <c r="F32" s="138" t="s">
        <v>207</v>
      </c>
      <c r="G32" s="136"/>
      <c r="H32" s="129" t="s">
        <v>317</v>
      </c>
      <c r="I32" s="139"/>
      <c r="J32" s="341" t="str">
        <f>VLOOKUP(B32,DS_DANGKI!$B$7:$J$123,9,0)</f>
        <v>NGUYỄN THANH TRUNG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7.25" customHeight="1" thickBot="1">
      <c r="A33" s="248">
        <v>31</v>
      </c>
      <c r="B33" s="28">
        <v>2321118096</v>
      </c>
      <c r="C33" s="29" t="s">
        <v>212</v>
      </c>
      <c r="D33" s="29" t="s">
        <v>49</v>
      </c>
      <c r="E33" s="137" t="s">
        <v>38</v>
      </c>
      <c r="F33" s="143"/>
      <c r="G33" s="130"/>
      <c r="H33" s="188" t="s">
        <v>316</v>
      </c>
      <c r="I33" s="143" t="s">
        <v>167</v>
      </c>
      <c r="J33" s="341" t="str">
        <f>VLOOKUP(B33,DS_DANGKI!$B$7:$J$123,9,0)</f>
        <v>TRẦN THỊ THAN LAN</v>
      </c>
      <c r="K33" s="56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34.5" customHeight="1" thickBot="1">
      <c r="A34" s="249">
        <v>32</v>
      </c>
      <c r="B34" s="16">
        <v>2221125627</v>
      </c>
      <c r="C34" s="30" t="s">
        <v>102</v>
      </c>
      <c r="D34" s="18" t="s">
        <v>37</v>
      </c>
      <c r="E34" s="18" t="s">
        <v>213</v>
      </c>
      <c r="F34" s="46" t="s">
        <v>214</v>
      </c>
      <c r="G34" s="140"/>
      <c r="H34" s="141" t="s">
        <v>302</v>
      </c>
      <c r="I34" s="142"/>
      <c r="J34" s="341" t="str">
        <f>VLOOKUP(B34,DS_DANGKI!$B$7:$J$123,9,0)</f>
        <v>ĐẶNG VIỆT HÙNG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34.5" customHeight="1" thickBot="1">
      <c r="A35" s="248">
        <v>33</v>
      </c>
      <c r="B35" s="16">
        <v>2321214256</v>
      </c>
      <c r="C35" s="30" t="s">
        <v>59</v>
      </c>
      <c r="D35" s="30" t="s">
        <v>55</v>
      </c>
      <c r="E35" s="18" t="s">
        <v>4</v>
      </c>
      <c r="F35" s="45" t="s">
        <v>214</v>
      </c>
      <c r="G35" s="96"/>
      <c r="H35" s="98" t="s">
        <v>302</v>
      </c>
      <c r="I35" s="97"/>
      <c r="J35" s="341" t="str">
        <f>VLOOKUP(B35,DS_DANGKI!$B$7:$J$123,9,0)</f>
        <v>ĐẶNG VIỆT HÙNG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34.5" customHeight="1" thickBot="1">
      <c r="A36" s="248">
        <v>34</v>
      </c>
      <c r="B36" s="16">
        <v>2321124798</v>
      </c>
      <c r="C36" s="30" t="s">
        <v>29</v>
      </c>
      <c r="D36" s="30" t="s">
        <v>30</v>
      </c>
      <c r="E36" s="18" t="s">
        <v>4</v>
      </c>
      <c r="F36" s="45" t="s">
        <v>214</v>
      </c>
      <c r="G36" s="96"/>
      <c r="H36" s="98" t="s">
        <v>302</v>
      </c>
      <c r="I36" s="97"/>
      <c r="J36" s="341" t="str">
        <f>VLOOKUP(B36,DS_DANGKI!$B$7:$J$123,9,0)</f>
        <v>ĐẶNG VIỆT HÙNG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34.5" customHeight="1" thickBot="1">
      <c r="A37" s="249">
        <v>35</v>
      </c>
      <c r="B37" s="16">
        <v>23211212915</v>
      </c>
      <c r="C37" s="30" t="s">
        <v>44</v>
      </c>
      <c r="D37" s="30" t="s">
        <v>42</v>
      </c>
      <c r="E37" s="18" t="s">
        <v>2</v>
      </c>
      <c r="F37" s="45" t="s">
        <v>214</v>
      </c>
      <c r="G37" s="96"/>
      <c r="H37" s="98" t="s">
        <v>302</v>
      </c>
      <c r="I37" s="97"/>
      <c r="J37" s="341" t="str">
        <f>VLOOKUP(B37,DS_DANGKI!$B$7:$J$123,9,0)</f>
        <v>ĐẶNG VIỆT HÙNG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34.5" customHeight="1" thickBot="1">
      <c r="A38" s="248">
        <v>36</v>
      </c>
      <c r="B38" s="16">
        <v>2321120534</v>
      </c>
      <c r="C38" s="30" t="s">
        <v>52</v>
      </c>
      <c r="D38" s="30" t="s">
        <v>53</v>
      </c>
      <c r="E38" s="18" t="s">
        <v>43</v>
      </c>
      <c r="F38" s="45" t="s">
        <v>214</v>
      </c>
      <c r="G38" s="96"/>
      <c r="H38" s="98" t="s">
        <v>302</v>
      </c>
      <c r="I38" s="97"/>
      <c r="J38" s="341" t="str">
        <f>VLOOKUP(B38,DS_DANGKI!$B$7:$J$123,9,0)</f>
        <v>ĐẶNG VIỆT HÙNG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7.25" customHeight="1" thickBot="1">
      <c r="A39" s="248">
        <v>37</v>
      </c>
      <c r="B39" s="40">
        <v>2321121352</v>
      </c>
      <c r="C39" s="42" t="s">
        <v>94</v>
      </c>
      <c r="D39" s="42" t="s">
        <v>93</v>
      </c>
      <c r="E39" s="42" t="s">
        <v>4</v>
      </c>
      <c r="F39" s="50" t="s">
        <v>215</v>
      </c>
      <c r="G39" s="99"/>
      <c r="H39" s="101" t="s">
        <v>305</v>
      </c>
      <c r="I39" s="100"/>
      <c r="J39" s="341" t="str">
        <f>VLOOKUP(B39,DS_DANGKI!$B$7:$J$123,9,0)</f>
        <v>TRẦN HUỆ CHI</v>
      </c>
      <c r="K39" s="31"/>
      <c r="L39" s="32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7.25" customHeight="1" thickBot="1">
      <c r="A40" s="249">
        <v>38</v>
      </c>
      <c r="B40" s="40">
        <v>2321124085</v>
      </c>
      <c r="C40" s="42" t="s">
        <v>46</v>
      </c>
      <c r="D40" s="42" t="s">
        <v>47</v>
      </c>
      <c r="E40" s="42" t="s">
        <v>4</v>
      </c>
      <c r="F40" s="50" t="s">
        <v>215</v>
      </c>
      <c r="G40" s="99"/>
      <c r="H40" s="101" t="s">
        <v>305</v>
      </c>
      <c r="I40" s="100"/>
      <c r="J40" s="341" t="str">
        <f>VLOOKUP(B40,DS_DANGKI!$B$7:$J$123,9,0)</f>
        <v>TRẦN HUỆ CHI</v>
      </c>
      <c r="K40" s="31"/>
      <c r="L40" s="32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7.25" customHeight="1" thickBot="1">
      <c r="A41" s="248">
        <v>39</v>
      </c>
      <c r="B41" s="40">
        <v>2121114086</v>
      </c>
      <c r="C41" s="42" t="s">
        <v>216</v>
      </c>
      <c r="D41" s="42" t="s">
        <v>217</v>
      </c>
      <c r="E41" s="42" t="s">
        <v>218</v>
      </c>
      <c r="F41" s="50" t="s">
        <v>215</v>
      </c>
      <c r="G41" s="99"/>
      <c r="H41" s="101" t="s">
        <v>305</v>
      </c>
      <c r="I41" s="100"/>
      <c r="J41" s="341" t="str">
        <f>VLOOKUP(B41,DS_DANGKI!$B$7:$J$123,9,0)</f>
        <v>TRẦN HUỆ CHI</v>
      </c>
      <c r="K41" s="31">
        <v>935120397</v>
      </c>
      <c r="L41" s="32" t="s">
        <v>219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7.25" customHeight="1" thickBot="1">
      <c r="A42" s="248">
        <v>40</v>
      </c>
      <c r="B42" s="40">
        <v>2021126868</v>
      </c>
      <c r="C42" s="42" t="s">
        <v>220</v>
      </c>
      <c r="D42" s="42" t="s">
        <v>96</v>
      </c>
      <c r="E42" s="42" t="s">
        <v>86</v>
      </c>
      <c r="F42" s="50" t="s">
        <v>215</v>
      </c>
      <c r="G42" s="99"/>
      <c r="H42" s="101" t="s">
        <v>305</v>
      </c>
      <c r="I42" s="100"/>
      <c r="J42" s="341" t="str">
        <f>VLOOKUP(B42,DS_DANGKI!$B$7:$J$123,9,0)</f>
        <v>TRẦN HUỆ CHI</v>
      </c>
      <c r="K42" s="33"/>
      <c r="L42" s="34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7.25" customHeight="1" thickBot="1">
      <c r="A43" s="249">
        <v>41</v>
      </c>
      <c r="B43" s="209">
        <v>2221664919</v>
      </c>
      <c r="C43" s="210" t="s">
        <v>455</v>
      </c>
      <c r="D43" s="210" t="s">
        <v>30</v>
      </c>
      <c r="E43" s="210" t="s">
        <v>5</v>
      </c>
      <c r="F43" s="50" t="s">
        <v>215</v>
      </c>
      <c r="G43" s="99"/>
      <c r="H43" s="101" t="s">
        <v>305</v>
      </c>
      <c r="I43" s="100"/>
      <c r="J43" s="341" t="str">
        <f>VLOOKUP(B43,DS_DANGKI!$B$7:$J$123,9,0)</f>
        <v>TRẦN HUỆ CHI</v>
      </c>
      <c r="K43" s="246"/>
      <c r="L43" s="247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7.25" customHeight="1" thickBot="1">
      <c r="A44" s="248">
        <v>42</v>
      </c>
      <c r="B44" s="51">
        <v>2121118439</v>
      </c>
      <c r="C44" s="52" t="s">
        <v>221</v>
      </c>
      <c r="D44" s="52" t="s">
        <v>114</v>
      </c>
      <c r="E44" s="52" t="s">
        <v>11</v>
      </c>
      <c r="F44" s="53" t="s">
        <v>222</v>
      </c>
      <c r="G44" s="105"/>
      <c r="H44" s="131" t="s">
        <v>312</v>
      </c>
      <c r="I44" s="120"/>
      <c r="J44" s="341" t="str">
        <f>VLOOKUP(B44,DS_DANGKI!$B$7:$J$123,9,0)</f>
        <v>LÊ THANH LONG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7.25" customHeight="1" thickBot="1">
      <c r="A45" s="248">
        <v>43</v>
      </c>
      <c r="B45" s="51">
        <v>2221123701</v>
      </c>
      <c r="C45" s="52" t="s">
        <v>223</v>
      </c>
      <c r="D45" s="52" t="s">
        <v>147</v>
      </c>
      <c r="E45" s="52" t="s">
        <v>224</v>
      </c>
      <c r="F45" s="53" t="s">
        <v>222</v>
      </c>
      <c r="G45" s="105"/>
      <c r="H45" s="131" t="s">
        <v>312</v>
      </c>
      <c r="I45" s="120"/>
      <c r="J45" s="341" t="e">
        <f>VLOOKUP(B45,DS_DANGKI!$B$7:$J$123,9,0)</f>
        <v>#N/A</v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7.25" customHeight="1" thickBot="1">
      <c r="A46" s="249">
        <v>44</v>
      </c>
      <c r="B46" s="36">
        <v>23216110440</v>
      </c>
      <c r="C46" s="37" t="s">
        <v>102</v>
      </c>
      <c r="D46" s="37" t="s">
        <v>101</v>
      </c>
      <c r="E46" s="37" t="s">
        <v>8</v>
      </c>
      <c r="F46" s="54" t="s">
        <v>225</v>
      </c>
      <c r="G46" s="106"/>
      <c r="H46" s="132" t="s">
        <v>306</v>
      </c>
      <c r="I46" s="363"/>
      <c r="J46" s="341" t="str">
        <f>VLOOKUP(B46,DS_DANGKI!$B$7:$J$123,9,0)</f>
        <v>ĐỖ THÀNH BẢO NGỌC</v>
      </c>
      <c r="K46" s="37">
        <v>985710139</v>
      </c>
      <c r="L46" s="37" t="s">
        <v>226</v>
      </c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7.25" customHeight="1" thickBot="1">
      <c r="A47" s="248">
        <v>45</v>
      </c>
      <c r="B47" s="36">
        <v>2321123695</v>
      </c>
      <c r="C47" s="37" t="s">
        <v>22</v>
      </c>
      <c r="D47" s="37" t="s">
        <v>32</v>
      </c>
      <c r="E47" s="37" t="s">
        <v>33</v>
      </c>
      <c r="F47" s="54" t="s">
        <v>225</v>
      </c>
      <c r="G47" s="106"/>
      <c r="H47" s="132" t="s">
        <v>306</v>
      </c>
      <c r="I47" s="364"/>
      <c r="J47" s="341" t="str">
        <f>VLOOKUP(B47,DS_DANGKI!$B$7:$J$123,9,0)</f>
        <v>ĐỖ THÀNH BẢO NGỌC</v>
      </c>
      <c r="K47" s="37">
        <v>778767491</v>
      </c>
      <c r="L47" s="37" t="s">
        <v>227</v>
      </c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7.25" customHeight="1" thickBot="1">
      <c r="A48" s="248">
        <v>46</v>
      </c>
      <c r="B48" s="36">
        <v>2221128394</v>
      </c>
      <c r="C48" s="37" t="s">
        <v>228</v>
      </c>
      <c r="D48" s="37" t="s">
        <v>229</v>
      </c>
      <c r="E48" s="37" t="s">
        <v>213</v>
      </c>
      <c r="F48" s="54" t="s">
        <v>225</v>
      </c>
      <c r="G48" s="106"/>
      <c r="H48" s="132" t="s">
        <v>306</v>
      </c>
      <c r="I48" s="364"/>
      <c r="J48" s="341" t="str">
        <f>VLOOKUP(B48,DS_DANGKI!$B$7:$J$123,9,0)</f>
        <v>ĐỖ THÀNH BẢO NGỌC</v>
      </c>
      <c r="K48" s="37">
        <v>935457110</v>
      </c>
      <c r="L48" s="37" t="s">
        <v>230</v>
      </c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7.25" customHeight="1" thickBot="1">
      <c r="A49" s="249">
        <v>47</v>
      </c>
      <c r="B49" s="36">
        <v>1921140741</v>
      </c>
      <c r="C49" s="37" t="s">
        <v>231</v>
      </c>
      <c r="D49" s="37" t="s">
        <v>7</v>
      </c>
      <c r="E49" s="37" t="s">
        <v>232</v>
      </c>
      <c r="F49" s="54" t="s">
        <v>225</v>
      </c>
      <c r="G49" s="106"/>
      <c r="H49" s="132" t="s">
        <v>306</v>
      </c>
      <c r="I49" s="365"/>
      <c r="J49" s="341" t="e">
        <f>VLOOKUP(B49,DS_DANGKI!$B$7:$J$123,9,0)</f>
        <v>#N/A</v>
      </c>
      <c r="K49" s="36">
        <v>777583021</v>
      </c>
      <c r="L49" s="37" t="s">
        <v>233</v>
      </c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7.25" customHeight="1" thickBot="1">
      <c r="A50" s="248">
        <v>48</v>
      </c>
      <c r="B50" s="38">
        <v>2121117300</v>
      </c>
      <c r="C50" s="39" t="s">
        <v>95</v>
      </c>
      <c r="D50" s="39" t="s">
        <v>96</v>
      </c>
      <c r="E50" s="39" t="s">
        <v>16</v>
      </c>
      <c r="F50" s="55" t="s">
        <v>234</v>
      </c>
      <c r="G50" s="107"/>
      <c r="H50" s="133" t="s">
        <v>308</v>
      </c>
      <c r="I50" s="366" t="s">
        <v>164</v>
      </c>
      <c r="J50" s="341" t="str">
        <f>VLOOKUP(B50,DS_DANGKI!$B$7:$J$123,9,0)</f>
        <v>LÊ THỊ NGỌC VÂN</v>
      </c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7.25" customHeight="1" thickBot="1">
      <c r="A51" s="248">
        <v>49</v>
      </c>
      <c r="B51" s="38">
        <v>2221129520</v>
      </c>
      <c r="C51" s="39" t="s">
        <v>235</v>
      </c>
      <c r="D51" s="39" t="s">
        <v>236</v>
      </c>
      <c r="E51" s="39" t="s">
        <v>5</v>
      </c>
      <c r="F51" s="55" t="s">
        <v>234</v>
      </c>
      <c r="G51" s="107"/>
      <c r="H51" s="133" t="s">
        <v>308</v>
      </c>
      <c r="I51" s="367"/>
      <c r="J51" s="341" t="str">
        <f>VLOOKUP(B51,DS_DANGKI!$B$7:$J$123,9,0)</f>
        <v>LÊ THỊ NGỌC VÂN</v>
      </c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7.25" customHeight="1" thickBot="1">
      <c r="A52" s="249">
        <v>50</v>
      </c>
      <c r="B52" s="38">
        <v>2221123521</v>
      </c>
      <c r="C52" s="39" t="s">
        <v>89</v>
      </c>
      <c r="D52" s="39" t="s">
        <v>90</v>
      </c>
      <c r="E52" s="39" t="s">
        <v>5</v>
      </c>
      <c r="F52" s="55" t="s">
        <v>234</v>
      </c>
      <c r="G52" s="107"/>
      <c r="H52" s="133" t="s">
        <v>308</v>
      </c>
      <c r="I52" s="367"/>
      <c r="J52" s="341" t="str">
        <f>VLOOKUP(B52,DS_DANGKI!$B$7:$J$123,9,0)</f>
        <v>LÊ THỊ NGỌC VÂN</v>
      </c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7.25" customHeight="1" thickBot="1">
      <c r="A53" s="248">
        <v>51</v>
      </c>
      <c r="B53" s="38">
        <v>2321112002</v>
      </c>
      <c r="C53" s="39" t="s">
        <v>22</v>
      </c>
      <c r="D53" s="39" t="s">
        <v>42</v>
      </c>
      <c r="E53" s="39" t="s">
        <v>237</v>
      </c>
      <c r="F53" s="55" t="s">
        <v>234</v>
      </c>
      <c r="G53" s="107"/>
      <c r="H53" s="133" t="s">
        <v>308</v>
      </c>
      <c r="I53" s="367"/>
      <c r="J53" s="341" t="str">
        <f>VLOOKUP(B53,DS_DANGKI!$B$7:$J$123,9,0)</f>
        <v>LÊ THỊ NGỌC VÂN</v>
      </c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7.25" customHeight="1" thickBot="1">
      <c r="A54" s="248">
        <v>52</v>
      </c>
      <c r="B54" s="57">
        <v>2321120432</v>
      </c>
      <c r="C54" s="58" t="s">
        <v>19</v>
      </c>
      <c r="D54" s="58" t="s">
        <v>20</v>
      </c>
      <c r="E54" s="58" t="s">
        <v>21</v>
      </c>
      <c r="F54" s="55" t="s">
        <v>234</v>
      </c>
      <c r="G54" s="107"/>
      <c r="H54" s="133" t="s">
        <v>308</v>
      </c>
      <c r="I54" s="367"/>
      <c r="J54" s="341" t="str">
        <f>VLOOKUP(B54,DS_DANGKI!$B$7:$J$123,9,0)</f>
        <v>LÊ THỊ NGỌC VÂN</v>
      </c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7.25" customHeight="1" thickBot="1">
      <c r="A55" s="249">
        <v>53</v>
      </c>
      <c r="B55" s="59">
        <v>2321124123</v>
      </c>
      <c r="C55" s="60" t="s">
        <v>140</v>
      </c>
      <c r="D55" s="60" t="s">
        <v>139</v>
      </c>
      <c r="E55" s="60" t="s">
        <v>21</v>
      </c>
      <c r="F55" s="60"/>
      <c r="G55" s="108"/>
      <c r="H55" s="188" t="s">
        <v>316</v>
      </c>
      <c r="I55" s="121" t="s">
        <v>238</v>
      </c>
      <c r="J55" s="341" t="str">
        <f>VLOOKUP(B55,DS_DANGKI!$B$7:$J$123,9,0)</f>
        <v>TRẦN THỊ THAN LAN</v>
      </c>
      <c r="K55" s="56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7.25" customHeight="1" thickBot="1">
      <c r="A56" s="248">
        <v>54</v>
      </c>
      <c r="B56" s="61">
        <v>2221123528</v>
      </c>
      <c r="C56" s="62" t="s">
        <v>239</v>
      </c>
      <c r="D56" s="62" t="s">
        <v>87</v>
      </c>
      <c r="E56" s="62" t="s">
        <v>177</v>
      </c>
      <c r="F56" s="63" t="s">
        <v>240</v>
      </c>
      <c r="G56" s="109"/>
      <c r="H56" s="63" t="s">
        <v>314</v>
      </c>
      <c r="I56" s="368" t="s">
        <v>238</v>
      </c>
      <c r="J56" s="341" t="str">
        <f>VLOOKUP(B56,DS_DANGKI!$B$7:$J$123,9,0)</f>
        <v>NGUYỄN QUANG ÁNH</v>
      </c>
      <c r="K56" s="56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7.25" customHeight="1" thickBot="1">
      <c r="A57" s="248">
        <v>55</v>
      </c>
      <c r="B57" s="61">
        <v>2221123590</v>
      </c>
      <c r="C57" s="62" t="s">
        <v>241</v>
      </c>
      <c r="D57" s="62" t="s">
        <v>7</v>
      </c>
      <c r="E57" s="62" t="s">
        <v>177</v>
      </c>
      <c r="F57" s="63" t="s">
        <v>240</v>
      </c>
      <c r="G57" s="109"/>
      <c r="H57" s="63" t="s">
        <v>314</v>
      </c>
      <c r="I57" s="368"/>
      <c r="J57" s="341" t="str">
        <f>VLOOKUP(B57,DS_DANGKI!$B$7:$J$123,9,0)</f>
        <v>NGUYỄN QUANG ÁNH</v>
      </c>
      <c r="K57" s="56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 thickBot="1">
      <c r="A58" s="249">
        <v>56</v>
      </c>
      <c r="B58" s="66">
        <v>2221128766</v>
      </c>
      <c r="C58" s="67" t="s">
        <v>127</v>
      </c>
      <c r="D58" s="67" t="s">
        <v>101</v>
      </c>
      <c r="E58" s="67" t="s">
        <v>213</v>
      </c>
      <c r="F58" s="68" t="s">
        <v>242</v>
      </c>
      <c r="G58" s="110"/>
      <c r="H58" s="134" t="s">
        <v>371</v>
      </c>
      <c r="I58" s="369" t="s">
        <v>238</v>
      </c>
      <c r="J58" s="341" t="str">
        <f>VLOOKUP(B58,DS_DANGKI!$B$7:$J$123,9,0)</f>
        <v>TRỊNH SỬ TRƯỜNG THI</v>
      </c>
      <c r="K58" s="35">
        <v>703400767</v>
      </c>
      <c r="L58" s="7" t="s">
        <v>243</v>
      </c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 thickBot="1">
      <c r="A59" s="248">
        <v>57</v>
      </c>
      <c r="B59" s="66">
        <v>2221125614</v>
      </c>
      <c r="C59" s="67" t="s">
        <v>244</v>
      </c>
      <c r="D59" s="67" t="s">
        <v>30</v>
      </c>
      <c r="E59" s="67" t="s">
        <v>213</v>
      </c>
      <c r="F59" s="68" t="s">
        <v>242</v>
      </c>
      <c r="G59" s="110"/>
      <c r="H59" s="134" t="s">
        <v>371</v>
      </c>
      <c r="I59" s="369"/>
      <c r="J59" s="341" t="str">
        <f>VLOOKUP(B59,DS_DANGKI!$B$7:$J$123,9,0)</f>
        <v>TRỊNH SỬ TRƯỜNG THI</v>
      </c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 thickBot="1">
      <c r="A60" s="248">
        <v>58</v>
      </c>
      <c r="B60" s="66">
        <v>2021125799</v>
      </c>
      <c r="C60" s="67" t="s">
        <v>0</v>
      </c>
      <c r="D60" s="67" t="s">
        <v>93</v>
      </c>
      <c r="E60" s="67" t="s">
        <v>58</v>
      </c>
      <c r="F60" s="68" t="s">
        <v>242</v>
      </c>
      <c r="G60" s="110"/>
      <c r="H60" s="134" t="s">
        <v>371</v>
      </c>
      <c r="I60" s="369"/>
      <c r="J60" s="341" t="str">
        <f>VLOOKUP(B60,DS_DANGKI!$B$7:$J$123,9,0)</f>
        <v>TRỊNH SỬ TRƯỜNG THI</v>
      </c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 thickBot="1">
      <c r="A61" s="249">
        <v>59</v>
      </c>
      <c r="B61" s="66">
        <v>23211212949</v>
      </c>
      <c r="C61" s="67" t="s">
        <v>134</v>
      </c>
      <c r="D61" s="67" t="s">
        <v>135</v>
      </c>
      <c r="E61" s="67" t="s">
        <v>14</v>
      </c>
      <c r="F61" s="68" t="s">
        <v>242</v>
      </c>
      <c r="G61" s="110"/>
      <c r="H61" s="134" t="s">
        <v>371</v>
      </c>
      <c r="I61" s="370"/>
      <c r="J61" s="341" t="str">
        <f>VLOOKUP(B61,DS_DANGKI!$B$7:$J$123,9,0)</f>
        <v>TRỊNH SỬ TRƯỜNG THI</v>
      </c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7.25" customHeight="1" thickBot="1">
      <c r="A62" s="248">
        <v>60</v>
      </c>
      <c r="B62" s="69">
        <v>23111112467</v>
      </c>
      <c r="C62" s="70" t="s">
        <v>245</v>
      </c>
      <c r="D62" s="70" t="s">
        <v>75</v>
      </c>
      <c r="E62" s="70" t="s">
        <v>77</v>
      </c>
      <c r="F62" s="70"/>
      <c r="G62" s="111"/>
      <c r="H62" s="90" t="s">
        <v>309</v>
      </c>
      <c r="I62" s="122" t="s">
        <v>246</v>
      </c>
      <c r="J62" s="341" t="e">
        <f>VLOOKUP(B62,DS_DANGKI!$B$7:$J$123,9,0)</f>
        <v>#N/A</v>
      </c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7.25" customHeight="1" thickBot="1">
      <c r="A63" s="248">
        <v>61</v>
      </c>
      <c r="B63" s="72">
        <v>2321125081</v>
      </c>
      <c r="C63" s="73" t="s">
        <v>69</v>
      </c>
      <c r="D63" s="73" t="s">
        <v>70</v>
      </c>
      <c r="E63" s="73" t="s">
        <v>14</v>
      </c>
      <c r="F63" s="73"/>
      <c r="G63" s="156"/>
      <c r="H63" s="157" t="s">
        <v>315</v>
      </c>
      <c r="I63" s="124" t="s">
        <v>246</v>
      </c>
      <c r="J63" s="341" t="str">
        <f>VLOOKUP(B63,DS_DANGKI!$B$7:$J$123,9,0)</f>
        <v>TRÂN BÀN THẠCH</v>
      </c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7.25" customHeight="1" thickBot="1">
      <c r="A64" s="249">
        <v>62</v>
      </c>
      <c r="B64" s="74">
        <v>2321122031</v>
      </c>
      <c r="C64" s="75" t="s">
        <v>109</v>
      </c>
      <c r="D64" s="75" t="s">
        <v>110</v>
      </c>
      <c r="E64" s="75" t="s">
        <v>14</v>
      </c>
      <c r="F64" s="75" t="s">
        <v>292</v>
      </c>
      <c r="G64" s="112"/>
      <c r="H64" s="76" t="s">
        <v>309</v>
      </c>
      <c r="I64" s="349" t="s">
        <v>238</v>
      </c>
      <c r="J64" s="341" t="str">
        <f>VLOOKUP(B64,DS_DANGKI!$B$7:$J$123,9,0)</f>
        <v>LƯƠNG THỊ THU PHƯƠNG</v>
      </c>
      <c r="K64" s="71">
        <v>963544185</v>
      </c>
      <c r="L64" s="7" t="s">
        <v>248</v>
      </c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7.25" customHeight="1" thickBot="1">
      <c r="A65" s="248">
        <v>63</v>
      </c>
      <c r="B65" s="74">
        <v>2321120914</v>
      </c>
      <c r="C65" s="75" t="s">
        <v>39</v>
      </c>
      <c r="D65" s="75" t="s">
        <v>40</v>
      </c>
      <c r="E65" s="75" t="s">
        <v>14</v>
      </c>
      <c r="F65" s="75" t="s">
        <v>292</v>
      </c>
      <c r="G65" s="112"/>
      <c r="H65" s="76" t="s">
        <v>309</v>
      </c>
      <c r="I65" s="349"/>
      <c r="J65" s="341" t="str">
        <f>VLOOKUP(B65,DS_DANGKI!$B$7:$J$123,9,0)</f>
        <v>LƯƠNG THỊ THU PHƯƠNG</v>
      </c>
      <c r="K65" s="71">
        <v>772210789</v>
      </c>
      <c r="L65" s="7" t="s">
        <v>249</v>
      </c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7.25" customHeight="1" thickBot="1">
      <c r="A66" s="248">
        <v>64</v>
      </c>
      <c r="B66" s="74">
        <v>23211210472</v>
      </c>
      <c r="C66" s="75" t="s">
        <v>31</v>
      </c>
      <c r="D66" s="75" t="s">
        <v>30</v>
      </c>
      <c r="E66" s="75" t="s">
        <v>14</v>
      </c>
      <c r="F66" s="75" t="s">
        <v>292</v>
      </c>
      <c r="G66" s="112"/>
      <c r="H66" s="76" t="s">
        <v>309</v>
      </c>
      <c r="I66" s="349"/>
      <c r="J66" s="341" t="str">
        <f>VLOOKUP(B66,DS_DANGKI!$B$7:$J$123,9,0)</f>
        <v>LƯƠNG THỊ THU PHƯƠNG</v>
      </c>
      <c r="K66" s="71">
        <v>799000092</v>
      </c>
      <c r="L66" s="7" t="s">
        <v>250</v>
      </c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7.25" customHeight="1" thickBot="1">
      <c r="A67" s="249">
        <v>65</v>
      </c>
      <c r="B67" s="51">
        <v>2321123392</v>
      </c>
      <c r="C67" s="52" t="s">
        <v>149</v>
      </c>
      <c r="D67" s="52" t="s">
        <v>150</v>
      </c>
      <c r="E67" s="52" t="s">
        <v>251</v>
      </c>
      <c r="F67" s="52" t="s">
        <v>293</v>
      </c>
      <c r="G67" s="105"/>
      <c r="H67" s="131" t="s">
        <v>313</v>
      </c>
      <c r="I67" s="269" t="s">
        <v>238</v>
      </c>
      <c r="J67" s="341" t="str">
        <f>VLOOKUP(B67,DS_DANGKI!$B$7:$J$123,9,0)</f>
        <v>NGUYỄN MINH NHẬT</v>
      </c>
      <c r="K67" s="5">
        <v>977816676</v>
      </c>
      <c r="L67" s="7" t="s">
        <v>253</v>
      </c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7.25" customHeight="1" thickBot="1">
      <c r="A68" s="248">
        <v>66</v>
      </c>
      <c r="B68" s="51">
        <v>2321129636</v>
      </c>
      <c r="C68" s="52" t="s">
        <v>22</v>
      </c>
      <c r="D68" s="52" t="s">
        <v>143</v>
      </c>
      <c r="E68" s="52" t="s">
        <v>251</v>
      </c>
      <c r="F68" s="52" t="s">
        <v>293</v>
      </c>
      <c r="G68" s="105"/>
      <c r="H68" s="131" t="s">
        <v>313</v>
      </c>
      <c r="I68" s="270"/>
      <c r="J68" s="341" t="str">
        <f>VLOOKUP(B68,DS_DANGKI!$B$7:$J$123,9,0)</f>
        <v>NGUYỄN MINH NHẬT</v>
      </c>
      <c r="K68" s="5">
        <v>935125732</v>
      </c>
      <c r="L68" s="7" t="s">
        <v>254</v>
      </c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7.25" customHeight="1" thickBot="1">
      <c r="A69" s="248">
        <v>67</v>
      </c>
      <c r="B69" s="230">
        <v>2321117979</v>
      </c>
      <c r="C69" s="231" t="s">
        <v>118</v>
      </c>
      <c r="D69" s="231" t="s">
        <v>119</v>
      </c>
      <c r="E69" s="231" t="s">
        <v>251</v>
      </c>
      <c r="F69" s="231" t="s">
        <v>293</v>
      </c>
      <c r="G69" s="105"/>
      <c r="H69" s="131" t="s">
        <v>313</v>
      </c>
      <c r="I69" s="271"/>
      <c r="J69" s="341" t="str">
        <f>VLOOKUP(B69,DS_DANGKI!$B$7:$J$123,9,0)</f>
        <v>NGUYỄN MINH NHẬT</v>
      </c>
      <c r="K69" s="5">
        <v>964162327</v>
      </c>
      <c r="L69" s="7" t="s">
        <v>258</v>
      </c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7.25" customHeight="1" thickBot="1">
      <c r="A70" s="249">
        <v>68</v>
      </c>
      <c r="B70" s="230">
        <v>2321118245</v>
      </c>
      <c r="C70" s="231" t="s">
        <v>438</v>
      </c>
      <c r="D70" s="231" t="s">
        <v>121</v>
      </c>
      <c r="E70" s="231" t="s">
        <v>16</v>
      </c>
      <c r="F70" s="52" t="s">
        <v>293</v>
      </c>
      <c r="G70" s="105"/>
      <c r="H70" s="131" t="s">
        <v>313</v>
      </c>
      <c r="I70" s="223" t="s">
        <v>238</v>
      </c>
      <c r="J70" s="341" t="str">
        <f>VLOOKUP(B70,DS_DANGKI!$B$7:$J$123,9,0)</f>
        <v>NGUYỄN MINH NHẬT</v>
      </c>
      <c r="K70" s="5">
        <v>799005669</v>
      </c>
      <c r="L70" s="7" t="s">
        <v>439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7.25" customHeight="1" thickBot="1">
      <c r="A71" s="248">
        <v>69</v>
      </c>
      <c r="B71" s="232">
        <v>2021127268</v>
      </c>
      <c r="C71" s="233" t="s">
        <v>259</v>
      </c>
      <c r="D71" s="233" t="s">
        <v>87</v>
      </c>
      <c r="E71" s="233" t="s">
        <v>260</v>
      </c>
      <c r="F71" s="233"/>
      <c r="G71" s="113"/>
      <c r="H71" s="60" t="s">
        <v>310</v>
      </c>
      <c r="I71" s="125" t="s">
        <v>261</v>
      </c>
      <c r="J71" s="341" t="str">
        <f>VLOOKUP(B71,DS_DANGKI!$B$7:$J$123,9,0)</f>
        <v>PHẠM KHÁNH LINH</v>
      </c>
      <c r="K71" s="4">
        <v>763129144</v>
      </c>
      <c r="L71" s="6" t="s">
        <v>262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7.25" customHeight="1" thickBot="1">
      <c r="A72" s="248">
        <v>70</v>
      </c>
      <c r="B72" s="40">
        <v>2321129955</v>
      </c>
      <c r="C72" s="42" t="s">
        <v>60</v>
      </c>
      <c r="D72" s="42" t="s">
        <v>61</v>
      </c>
      <c r="E72" s="42" t="s">
        <v>263</v>
      </c>
      <c r="F72" s="41" t="s">
        <v>294</v>
      </c>
      <c r="G72" s="99"/>
      <c r="H72" s="101" t="s">
        <v>386</v>
      </c>
      <c r="I72" s="356" t="s">
        <v>238</v>
      </c>
      <c r="J72" s="341" t="str">
        <f>VLOOKUP(B72,DS_DANGKI!$B$7:$J$123,9,0)</f>
        <v>HUỲNH ĐỨC VIỆT</v>
      </c>
      <c r="K72" s="40">
        <v>938201684</v>
      </c>
      <c r="L72" s="42" t="s">
        <v>264</v>
      </c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7.25" customHeight="1" thickBot="1">
      <c r="A73" s="249">
        <v>71</v>
      </c>
      <c r="B73" s="40">
        <v>2321122978</v>
      </c>
      <c r="C73" s="42" t="s">
        <v>113</v>
      </c>
      <c r="D73" s="42" t="s">
        <v>114</v>
      </c>
      <c r="E73" s="42" t="s">
        <v>263</v>
      </c>
      <c r="F73" s="41" t="s">
        <v>294</v>
      </c>
      <c r="G73" s="99"/>
      <c r="H73" s="101" t="s">
        <v>386</v>
      </c>
      <c r="I73" s="357"/>
      <c r="J73" s="341" t="str">
        <f>VLOOKUP(B73,DS_DANGKI!$B$7:$J$123,9,0)</f>
        <v>HUỲNH ĐỨC VIỆT</v>
      </c>
      <c r="K73" s="40">
        <v>376010699</v>
      </c>
      <c r="L73" s="42" t="s">
        <v>265</v>
      </c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7.25" customHeight="1" thickBot="1">
      <c r="A74" s="248">
        <v>72</v>
      </c>
      <c r="B74" s="40">
        <v>23211211322</v>
      </c>
      <c r="C74" s="42" t="s">
        <v>54</v>
      </c>
      <c r="D74" s="42" t="s">
        <v>97</v>
      </c>
      <c r="E74" s="42" t="s">
        <v>263</v>
      </c>
      <c r="F74" s="41" t="s">
        <v>294</v>
      </c>
      <c r="G74" s="99"/>
      <c r="H74" s="101" t="s">
        <v>386</v>
      </c>
      <c r="I74" s="357"/>
      <c r="J74" s="341" t="str">
        <f>VLOOKUP(B74,DS_DANGKI!$B$7:$J$123,9,0)</f>
        <v>HUỲNH ĐỨC VIỆT</v>
      </c>
      <c r="K74" s="40">
        <v>374323880</v>
      </c>
      <c r="L74" s="42" t="s">
        <v>266</v>
      </c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7.25" customHeight="1" thickBot="1">
      <c r="A75" s="248">
        <v>73</v>
      </c>
      <c r="B75" s="78">
        <v>2321125324</v>
      </c>
      <c r="C75" s="79" t="s">
        <v>141</v>
      </c>
      <c r="D75" s="79" t="s">
        <v>139</v>
      </c>
      <c r="E75" s="79" t="s">
        <v>263</v>
      </c>
      <c r="F75" s="80" t="s">
        <v>294</v>
      </c>
      <c r="G75" s="99"/>
      <c r="H75" s="101" t="s">
        <v>386</v>
      </c>
      <c r="I75" s="357"/>
      <c r="J75" s="341" t="str">
        <f>VLOOKUP(B75,DS_DANGKI!$B$7:$J$123,9,0)</f>
        <v>HUỲNH ĐỨC VIỆT</v>
      </c>
      <c r="K75" s="40">
        <v>899453795</v>
      </c>
      <c r="L75" s="42" t="s">
        <v>267</v>
      </c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7.25" customHeight="1" thickBot="1">
      <c r="A76" s="249">
        <v>74</v>
      </c>
      <c r="B76" s="82">
        <v>2321115073</v>
      </c>
      <c r="C76" s="83" t="s">
        <v>268</v>
      </c>
      <c r="D76" s="83" t="s">
        <v>143</v>
      </c>
      <c r="E76" s="83" t="s">
        <v>16</v>
      </c>
      <c r="F76" s="84" t="s">
        <v>295</v>
      </c>
      <c r="G76" s="114"/>
      <c r="H76" s="85" t="s">
        <v>304</v>
      </c>
      <c r="I76" s="358" t="s">
        <v>238</v>
      </c>
      <c r="J76" s="341" t="str">
        <f>VLOOKUP(B76,DS_DANGKI!$B$7:$J$123,9,0)</f>
        <v>LƯU VĂN HIỀN</v>
      </c>
      <c r="K76" s="77">
        <v>868869736</v>
      </c>
      <c r="L76" s="43" t="s">
        <v>269</v>
      </c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7.25" customHeight="1" thickBot="1">
      <c r="A77" s="248">
        <v>75</v>
      </c>
      <c r="B77" s="82">
        <v>2321125328</v>
      </c>
      <c r="C77" s="83" t="s">
        <v>270</v>
      </c>
      <c r="D77" s="83" t="s">
        <v>271</v>
      </c>
      <c r="E77" s="83" t="s">
        <v>8</v>
      </c>
      <c r="F77" s="84" t="s">
        <v>295</v>
      </c>
      <c r="G77" s="114"/>
      <c r="H77" s="85" t="s">
        <v>304</v>
      </c>
      <c r="I77" s="358"/>
      <c r="J77" s="341" t="str">
        <f>VLOOKUP(B77,DS_DANGKI!$B$7:$J$123,9,0)</f>
        <v>LƯU VĂN HIỀN</v>
      </c>
      <c r="K77" s="77">
        <v>335907369</v>
      </c>
      <c r="L77" s="43" t="s">
        <v>272</v>
      </c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7.25" customHeight="1" thickBot="1">
      <c r="A78" s="248">
        <v>76</v>
      </c>
      <c r="B78" s="82">
        <v>2321712883</v>
      </c>
      <c r="C78" s="83" t="s">
        <v>127</v>
      </c>
      <c r="D78" s="83" t="s">
        <v>128</v>
      </c>
      <c r="E78" s="83" t="s">
        <v>21</v>
      </c>
      <c r="F78" s="84" t="s">
        <v>295</v>
      </c>
      <c r="G78" s="114"/>
      <c r="H78" s="85" t="s">
        <v>304</v>
      </c>
      <c r="I78" s="358"/>
      <c r="J78" s="341" t="str">
        <f>VLOOKUP(B78,DS_DANGKI!$B$7:$J$123,9,0)</f>
        <v>LƯU VĂN HIỀN</v>
      </c>
      <c r="K78" s="77">
        <v>935633219</v>
      </c>
      <c r="L78" s="43" t="s">
        <v>273</v>
      </c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7.25" customHeight="1" thickBot="1">
      <c r="A79" s="249">
        <v>77</v>
      </c>
      <c r="B79" s="82">
        <v>24211216880</v>
      </c>
      <c r="C79" s="83" t="s">
        <v>31</v>
      </c>
      <c r="D79" s="83" t="s">
        <v>274</v>
      </c>
      <c r="E79" s="83" t="s">
        <v>275</v>
      </c>
      <c r="F79" s="84" t="s">
        <v>295</v>
      </c>
      <c r="G79" s="114"/>
      <c r="H79" s="85" t="s">
        <v>304</v>
      </c>
      <c r="I79" s="358"/>
      <c r="J79" s="341" t="str">
        <f>VLOOKUP(B79,DS_DANGKI!$B$7:$J$123,9,0)</f>
        <v>LƯU VĂN HIỀN</v>
      </c>
      <c r="K79" s="77">
        <v>968971926</v>
      </c>
      <c r="L79" s="43" t="s">
        <v>276</v>
      </c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7.25" customHeight="1" thickBot="1">
      <c r="A80" s="248">
        <v>78</v>
      </c>
      <c r="B80" s="87">
        <v>2321118212</v>
      </c>
      <c r="C80" s="88" t="s">
        <v>277</v>
      </c>
      <c r="D80" s="88" t="s">
        <v>147</v>
      </c>
      <c r="E80" s="88" t="s">
        <v>16</v>
      </c>
      <c r="F80" s="89" t="s">
        <v>295</v>
      </c>
      <c r="G80" s="115"/>
      <c r="H80" s="85" t="s">
        <v>304</v>
      </c>
      <c r="I80" s="359"/>
      <c r="J80" s="341" t="str">
        <f>VLOOKUP(B80,DS_DANGKI!$B$7:$J$123,9,0)</f>
        <v>LƯU VĂN HIỀN</v>
      </c>
      <c r="K80" s="77">
        <v>336328301</v>
      </c>
      <c r="L80" s="43" t="s">
        <v>278</v>
      </c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7.25" customHeight="1" thickBot="1">
      <c r="A81" s="248">
        <v>79</v>
      </c>
      <c r="B81" s="92">
        <v>2321124092</v>
      </c>
      <c r="C81" s="93" t="s">
        <v>279</v>
      </c>
      <c r="D81" s="93" t="s">
        <v>280</v>
      </c>
      <c r="E81" s="93" t="s">
        <v>43</v>
      </c>
      <c r="F81" s="94" t="s">
        <v>296</v>
      </c>
      <c r="G81" s="116"/>
      <c r="H81" s="95" t="s">
        <v>456</v>
      </c>
      <c r="I81" s="9" t="s">
        <v>318</v>
      </c>
      <c r="J81" s="341" t="str">
        <f>VLOOKUP(B81,DS_DANGKI!$B$7:$J$123,9,0)</f>
        <v>NGUYỄN QUỐC LONG B</v>
      </c>
      <c r="K81" s="86">
        <v>934747602</v>
      </c>
      <c r="L81" s="44" t="s">
        <v>281</v>
      </c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7.25" customHeight="1" thickBot="1">
      <c r="A82" s="249">
        <v>80</v>
      </c>
      <c r="B82" s="91">
        <v>2321123202</v>
      </c>
      <c r="C82" s="93" t="s">
        <v>84</v>
      </c>
      <c r="D82" s="93" t="s">
        <v>61</v>
      </c>
      <c r="E82" s="93" t="s">
        <v>58</v>
      </c>
      <c r="F82" s="94" t="s">
        <v>296</v>
      </c>
      <c r="G82" s="116"/>
      <c r="H82" s="95" t="s">
        <v>456</v>
      </c>
      <c r="I82" s="9" t="s">
        <v>318</v>
      </c>
      <c r="J82" s="341" t="str">
        <f>VLOOKUP(B82,DS_DANGKI!$B$7:$J$123,9,0)</f>
        <v>NGUYỄN QUỐC LONG B</v>
      </c>
      <c r="K82" s="86">
        <v>705253605</v>
      </c>
      <c r="L82" s="44" t="s">
        <v>282</v>
      </c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7.25" customHeight="1" thickBot="1">
      <c r="A83" s="248">
        <v>81</v>
      </c>
      <c r="B83" s="91">
        <v>23211212384</v>
      </c>
      <c r="C83" s="93" t="s">
        <v>283</v>
      </c>
      <c r="D83" s="93" t="s">
        <v>284</v>
      </c>
      <c r="E83" s="93" t="s">
        <v>43</v>
      </c>
      <c r="F83" s="94" t="s">
        <v>296</v>
      </c>
      <c r="G83" s="116"/>
      <c r="H83" s="95" t="s">
        <v>456</v>
      </c>
      <c r="I83" s="9" t="s">
        <v>318</v>
      </c>
      <c r="J83" s="341" t="str">
        <f>VLOOKUP(B83,DS_DANGKI!$B$7:$J$123,9,0)</f>
        <v>NGUYỄN QUỐC LONG B</v>
      </c>
      <c r="K83" s="86">
        <v>364656860</v>
      </c>
      <c r="L83" s="44" t="s">
        <v>285</v>
      </c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7.25" customHeight="1" thickBot="1">
      <c r="A84" s="248">
        <v>82</v>
      </c>
      <c r="B84" s="91">
        <v>2321124799</v>
      </c>
      <c r="C84" s="93" t="s">
        <v>22</v>
      </c>
      <c r="D84" s="93" t="s">
        <v>48</v>
      </c>
      <c r="E84" s="93" t="s">
        <v>2</v>
      </c>
      <c r="F84" s="94" t="s">
        <v>296</v>
      </c>
      <c r="G84" s="116"/>
      <c r="H84" s="95" t="s">
        <v>456</v>
      </c>
      <c r="I84" s="9" t="s">
        <v>318</v>
      </c>
      <c r="J84" s="341" t="str">
        <f>VLOOKUP(B84,DS_DANGKI!$B$7:$J$123,9,0)</f>
        <v>NGUYỄN QUỐC LONG B</v>
      </c>
      <c r="K84" s="86">
        <v>376206224</v>
      </c>
      <c r="L84" s="44" t="s">
        <v>286</v>
      </c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33.75" customHeight="1" thickBot="1">
      <c r="A85" s="249">
        <v>83</v>
      </c>
      <c r="B85" s="158">
        <v>2321122018</v>
      </c>
      <c r="C85" s="160" t="s">
        <v>56</v>
      </c>
      <c r="D85" s="160" t="s">
        <v>55</v>
      </c>
      <c r="E85" s="160" t="s">
        <v>43</v>
      </c>
      <c r="F85" s="159" t="s">
        <v>392</v>
      </c>
      <c r="G85" s="163"/>
      <c r="H85" s="159" t="s">
        <v>397</v>
      </c>
      <c r="I85" s="353" t="s">
        <v>238</v>
      </c>
      <c r="J85" s="341" t="str">
        <f>VLOOKUP(B85,DS_DANGKI!$B$7:$J$123,9,0)</f>
        <v>NGUYỄN ĐĂNG QUAN HUY</v>
      </c>
      <c r="K85" s="160">
        <v>395697922</v>
      </c>
      <c r="L85" s="160" t="s">
        <v>387</v>
      </c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33.75" customHeight="1" thickBot="1">
      <c r="A86" s="248">
        <v>84</v>
      </c>
      <c r="B86" s="161">
        <v>2321344606</v>
      </c>
      <c r="C86" s="162" t="s">
        <v>83</v>
      </c>
      <c r="D86" s="162" t="s">
        <v>82</v>
      </c>
      <c r="E86" s="162" t="s">
        <v>43</v>
      </c>
      <c r="F86" s="159" t="s">
        <v>392</v>
      </c>
      <c r="G86" s="163"/>
      <c r="H86" s="159" t="s">
        <v>397</v>
      </c>
      <c r="I86" s="354"/>
      <c r="J86" s="341" t="str">
        <f>VLOOKUP(B86,DS_DANGKI!$B$7:$J$123,9,0)</f>
        <v>NGUYỄN ĐĂNG QUAN HUY</v>
      </c>
      <c r="K86" s="162">
        <v>797560023</v>
      </c>
      <c r="L86" s="162" t="s">
        <v>388</v>
      </c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33.75" customHeight="1" thickBot="1">
      <c r="A87" s="248">
        <v>85</v>
      </c>
      <c r="B87" s="161">
        <v>2321122735</v>
      </c>
      <c r="C87" s="162" t="s">
        <v>54</v>
      </c>
      <c r="D87" s="162" t="s">
        <v>131</v>
      </c>
      <c r="E87" s="162" t="s">
        <v>43</v>
      </c>
      <c r="F87" s="159" t="s">
        <v>392</v>
      </c>
      <c r="G87" s="163"/>
      <c r="H87" s="159" t="s">
        <v>397</v>
      </c>
      <c r="I87" s="354"/>
      <c r="J87" s="341" t="str">
        <f>VLOOKUP(B87,DS_DANGKI!$B$7:$J$123,9,0)</f>
        <v>NGUYỄN ĐĂNG QUAN HUY</v>
      </c>
      <c r="K87" s="162">
        <v>903507530</v>
      </c>
      <c r="L87" s="162" t="s">
        <v>389</v>
      </c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33.75" customHeight="1" thickBot="1">
      <c r="A88" s="249">
        <v>86</v>
      </c>
      <c r="B88" s="161">
        <v>2321122973</v>
      </c>
      <c r="C88" s="162" t="s">
        <v>98</v>
      </c>
      <c r="D88" s="162" t="s">
        <v>99</v>
      </c>
      <c r="E88" s="162" t="s">
        <v>43</v>
      </c>
      <c r="F88" s="159" t="s">
        <v>392</v>
      </c>
      <c r="G88" s="163"/>
      <c r="H88" s="159" t="s">
        <v>397</v>
      </c>
      <c r="I88" s="354"/>
      <c r="J88" s="341" t="str">
        <f>VLOOKUP(B88,DS_DANGKI!$B$7:$J$123,9,0)</f>
        <v>NGUYỄN ĐĂNG QUAN HUY</v>
      </c>
      <c r="K88" s="162">
        <v>702482655</v>
      </c>
      <c r="L88" s="162" t="s">
        <v>390</v>
      </c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33.75" customHeight="1" thickBot="1">
      <c r="A89" s="248">
        <v>87</v>
      </c>
      <c r="B89" s="161">
        <v>2321111742</v>
      </c>
      <c r="C89" s="162" t="s">
        <v>41</v>
      </c>
      <c r="D89" s="162" t="s">
        <v>42</v>
      </c>
      <c r="E89" s="162" t="s">
        <v>43</v>
      </c>
      <c r="F89" s="159" t="s">
        <v>392</v>
      </c>
      <c r="G89" s="163"/>
      <c r="H89" s="159" t="s">
        <v>397</v>
      </c>
      <c r="I89" s="355"/>
      <c r="J89" s="341" t="str">
        <f>VLOOKUP(B89,DS_DANGKI!$B$7:$J$123,9,0)</f>
        <v>NGUYỄN ĐĂNG QUAN HUY</v>
      </c>
      <c r="K89" s="162">
        <v>934568052</v>
      </c>
      <c r="L89" s="162" t="s">
        <v>391</v>
      </c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7.25" customHeight="1" thickBot="1">
      <c r="A90" s="248">
        <v>88</v>
      </c>
      <c r="B90" s="165">
        <v>2321123372</v>
      </c>
      <c r="C90" s="165" t="s">
        <v>0</v>
      </c>
      <c r="D90" s="165" t="s">
        <v>73</v>
      </c>
      <c r="E90" s="165" t="s">
        <v>16</v>
      </c>
      <c r="F90" s="164" t="s">
        <v>396</v>
      </c>
      <c r="G90" s="169"/>
      <c r="H90" s="164" t="s">
        <v>310</v>
      </c>
      <c r="I90" s="350" t="s">
        <v>238</v>
      </c>
      <c r="J90" s="341" t="str">
        <f>VLOOKUP(B90,DS_DANGKI!$B$7:$J$123,9,0)</f>
        <v>PHẠM KHÁNH LINH</v>
      </c>
      <c r="K90" s="166">
        <v>983395820</v>
      </c>
      <c r="L90" s="167" t="s">
        <v>393</v>
      </c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7.25" customHeight="1" thickBot="1">
      <c r="A91" s="249">
        <v>89</v>
      </c>
      <c r="B91" s="168">
        <v>23211210634</v>
      </c>
      <c r="C91" s="44" t="s">
        <v>15</v>
      </c>
      <c r="D91" s="44" t="s">
        <v>13</v>
      </c>
      <c r="E91" s="44" t="s">
        <v>16</v>
      </c>
      <c r="F91" s="164" t="s">
        <v>396</v>
      </c>
      <c r="G91" s="169"/>
      <c r="H91" s="164" t="s">
        <v>310</v>
      </c>
      <c r="I91" s="351"/>
      <c r="J91" s="341" t="str">
        <f>VLOOKUP(B91,DS_DANGKI!$B$7:$J$123,9,0)</f>
        <v>PHẠM KHÁNH LINH</v>
      </c>
      <c r="K91" s="168">
        <v>866776421</v>
      </c>
      <c r="L91" s="44" t="s">
        <v>394</v>
      </c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7.25" customHeight="1" thickBot="1">
      <c r="A92" s="248">
        <v>90</v>
      </c>
      <c r="B92" s="172">
        <v>2321114070</v>
      </c>
      <c r="C92" s="173" t="s">
        <v>67</v>
      </c>
      <c r="D92" s="173" t="s">
        <v>68</v>
      </c>
      <c r="E92" s="173" t="s">
        <v>38</v>
      </c>
      <c r="F92" s="164" t="s">
        <v>396</v>
      </c>
      <c r="G92" s="169"/>
      <c r="H92" s="174" t="s">
        <v>310</v>
      </c>
      <c r="I92" s="352"/>
      <c r="J92" s="341" t="str">
        <f>VLOOKUP(B92,DS_DANGKI!$B$7:$J$123,9,0)</f>
        <v>PHẠM KHÁNH LINH</v>
      </c>
      <c r="K92" s="168">
        <v>844913129</v>
      </c>
      <c r="L92" s="44" t="s">
        <v>395</v>
      </c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7.25" customHeight="1" thickBot="1">
      <c r="A93" s="248">
        <v>91</v>
      </c>
      <c r="B93" s="176">
        <v>2321129860</v>
      </c>
      <c r="C93" s="177" t="s">
        <v>115</v>
      </c>
      <c r="D93" s="177" t="s">
        <v>114</v>
      </c>
      <c r="E93" s="177" t="s">
        <v>403</v>
      </c>
      <c r="F93" s="177" t="s">
        <v>481</v>
      </c>
      <c r="G93" s="234"/>
      <c r="H93" s="177" t="s">
        <v>417</v>
      </c>
      <c r="I93" s="267" t="s">
        <v>238</v>
      </c>
      <c r="J93" s="341" t="str">
        <f>VLOOKUP(B93,DS_DANGKI!$B$7:$J$123,9,0)</f>
        <v>TRƯƠNG TIẾN VŨ</v>
      </c>
      <c r="K93" s="170">
        <v>777960874</v>
      </c>
      <c r="L93" s="171" t="s">
        <v>405</v>
      </c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7.25" customHeight="1" thickBot="1">
      <c r="A94" s="249">
        <v>92</v>
      </c>
      <c r="B94" s="175">
        <v>23211210028</v>
      </c>
      <c r="C94" s="178" t="s">
        <v>71</v>
      </c>
      <c r="D94" s="178" t="s">
        <v>72</v>
      </c>
      <c r="E94" s="178" t="s">
        <v>43</v>
      </c>
      <c r="F94" s="178" t="s">
        <v>481</v>
      </c>
      <c r="G94" s="234"/>
      <c r="H94" s="177" t="s">
        <v>417</v>
      </c>
      <c r="I94" s="268"/>
      <c r="J94" s="341" t="str">
        <f>VLOOKUP(B94,DS_DANGKI!$B$7:$J$123,9,0)</f>
        <v>TRƯƠNG TIẾN VŨ</v>
      </c>
      <c r="K94" s="170">
        <v>776122861</v>
      </c>
      <c r="L94" s="171" t="s">
        <v>406</v>
      </c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7.25" customHeight="1" thickBot="1">
      <c r="A95" s="248">
        <v>93</v>
      </c>
      <c r="B95" s="175">
        <v>2321712654</v>
      </c>
      <c r="C95" s="178" t="s">
        <v>116</v>
      </c>
      <c r="D95" s="178" t="s">
        <v>117</v>
      </c>
      <c r="E95" s="178" t="s">
        <v>58</v>
      </c>
      <c r="F95" s="178" t="s">
        <v>481</v>
      </c>
      <c r="G95" s="234"/>
      <c r="H95" s="177" t="s">
        <v>417</v>
      </c>
      <c r="I95" s="268"/>
      <c r="J95" s="341" t="str">
        <f>VLOOKUP(B95,DS_DANGKI!$B$7:$J$123,9,0)</f>
        <v>TRƯƠNG TIẾN VŨ</v>
      </c>
      <c r="K95" s="170">
        <v>794240185</v>
      </c>
      <c r="L95" s="171" t="s">
        <v>407</v>
      </c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7.25" customHeight="1" thickBot="1">
      <c r="A96" s="248">
        <v>94</v>
      </c>
      <c r="B96" s="183">
        <v>23211211488</v>
      </c>
      <c r="C96" s="184" t="s">
        <v>410</v>
      </c>
      <c r="D96" s="184" t="s">
        <v>1</v>
      </c>
      <c r="E96" s="184" t="s">
        <v>4</v>
      </c>
      <c r="F96" s="184" t="s">
        <v>482</v>
      </c>
      <c r="G96" s="347"/>
      <c r="H96" s="185" t="s">
        <v>312</v>
      </c>
      <c r="I96" s="348" t="s">
        <v>411</v>
      </c>
      <c r="J96" s="341" t="str">
        <f>VLOOKUP(B96,DS_DANGKI!$B$7:$J$123,9,0)</f>
        <v>LÊ THANH LONG</v>
      </c>
      <c r="K96" s="183">
        <v>329053260</v>
      </c>
      <c r="L96" s="184" t="s">
        <v>412</v>
      </c>
      <c r="M96" s="56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7.25" customHeight="1" thickBot="1">
      <c r="A97" s="249">
        <v>95</v>
      </c>
      <c r="B97" s="183">
        <v>2321125317</v>
      </c>
      <c r="C97" s="184" t="s">
        <v>410</v>
      </c>
      <c r="D97" s="184" t="s">
        <v>1</v>
      </c>
      <c r="E97" s="184" t="s">
        <v>2</v>
      </c>
      <c r="F97" s="184" t="s">
        <v>482</v>
      </c>
      <c r="G97" s="347"/>
      <c r="H97" s="185" t="s">
        <v>312</v>
      </c>
      <c r="I97" s="348"/>
      <c r="J97" s="341" t="str">
        <f>VLOOKUP(B97,DS_DANGKI!$B$7:$J$123,9,0)</f>
        <v>LÊ THANH LONG</v>
      </c>
      <c r="K97" s="185"/>
      <c r="L97" s="185"/>
      <c r="M97" s="56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7.25" customHeight="1" thickBot="1">
      <c r="A98" s="248">
        <v>96</v>
      </c>
      <c r="B98" s="183">
        <v>2321124076</v>
      </c>
      <c r="C98" s="184" t="s">
        <v>413</v>
      </c>
      <c r="D98" s="184" t="s">
        <v>23</v>
      </c>
      <c r="E98" s="184" t="s">
        <v>2</v>
      </c>
      <c r="F98" s="184" t="s">
        <v>482</v>
      </c>
      <c r="G98" s="347"/>
      <c r="H98" s="185" t="s">
        <v>312</v>
      </c>
      <c r="I98" s="348"/>
      <c r="J98" s="341" t="str">
        <f>VLOOKUP(B98,DS_DANGKI!$B$7:$J$123,9,0)</f>
        <v>LÊ THANH LONG</v>
      </c>
      <c r="K98" s="185"/>
      <c r="L98" s="185"/>
      <c r="M98" s="56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7.25" customHeight="1" thickBot="1">
      <c r="A99" s="248">
        <v>97</v>
      </c>
      <c r="B99" s="186">
        <v>2321122727</v>
      </c>
      <c r="C99" s="184" t="s">
        <v>414</v>
      </c>
      <c r="D99" s="184" t="s">
        <v>415</v>
      </c>
      <c r="E99" s="184" t="s">
        <v>2</v>
      </c>
      <c r="F99" s="184" t="s">
        <v>482</v>
      </c>
      <c r="G99" s="347"/>
      <c r="H99" s="185" t="s">
        <v>312</v>
      </c>
      <c r="I99" s="348"/>
      <c r="J99" s="341" t="str">
        <f>VLOOKUP(B99,DS_DANGKI!$B$7:$J$123,9,0)</f>
        <v>LÊ THANH LONG</v>
      </c>
      <c r="K99" s="186">
        <v>764402370</v>
      </c>
      <c r="L99" s="184" t="s">
        <v>416</v>
      </c>
      <c r="M99" s="56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7.25" customHeight="1" thickBot="1">
      <c r="A100" s="249">
        <v>98</v>
      </c>
      <c r="B100" s="202">
        <v>2320122021</v>
      </c>
      <c r="C100" s="204" t="s">
        <v>65</v>
      </c>
      <c r="D100" s="204" t="s">
        <v>66</v>
      </c>
      <c r="E100" s="204" t="s">
        <v>4</v>
      </c>
      <c r="F100" s="203"/>
      <c r="G100" s="205"/>
      <c r="H100" s="188" t="s">
        <v>316</v>
      </c>
      <c r="I100" s="204"/>
      <c r="J100" s="341" t="str">
        <f>VLOOKUP(B100,DS_DANGKI!$B$7:$J$123,9,0)</f>
        <v>TRẦN THỊ THAN LAN</v>
      </c>
      <c r="K100" s="202">
        <v>976217046</v>
      </c>
      <c r="L100" s="204" t="s">
        <v>433</v>
      </c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7.25" customHeight="1" thickBot="1">
      <c r="A101" s="248">
        <v>99</v>
      </c>
      <c r="B101" s="206">
        <v>2321125329</v>
      </c>
      <c r="C101" s="207" t="s">
        <v>22</v>
      </c>
      <c r="D101" s="207" t="s">
        <v>123</v>
      </c>
      <c r="E101" s="207" t="s">
        <v>58</v>
      </c>
      <c r="F101" s="1"/>
      <c r="G101" s="208"/>
      <c r="H101" s="1" t="s">
        <v>300</v>
      </c>
      <c r="I101" s="1"/>
      <c r="J101" s="341" t="str">
        <f>VLOOKUP(B101,DS_DANGKI!$B$7:$J$123,9,0)</f>
        <v>HỒ LÊ VIẾT NIN</v>
      </c>
      <c r="K101" s="206">
        <v>935052524</v>
      </c>
      <c r="L101" s="207" t="s">
        <v>434</v>
      </c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22.5" customHeight="1" thickBot="1">
      <c r="A102" s="248">
        <v>100</v>
      </c>
      <c r="B102" s="222">
        <v>2221128479</v>
      </c>
      <c r="C102" s="223" t="s">
        <v>440</v>
      </c>
      <c r="D102" s="223" t="s">
        <v>117</v>
      </c>
      <c r="E102" s="223" t="s">
        <v>441</v>
      </c>
      <c r="F102" s="223" t="s">
        <v>483</v>
      </c>
      <c r="G102" s="224"/>
      <c r="H102" s="224" t="s">
        <v>301</v>
      </c>
      <c r="I102" s="223" t="s">
        <v>238</v>
      </c>
      <c r="J102" s="341" t="str">
        <f>VLOOKUP(B102,DS_DANGKI!$B$7:$J$123,9,0)</f>
        <v>TRẦN THỊ THAN LAN</v>
      </c>
      <c r="K102" s="222">
        <v>975982325</v>
      </c>
      <c r="L102" s="223" t="s">
        <v>442</v>
      </c>
      <c r="M102" s="56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22.5" customHeight="1" thickBot="1">
      <c r="A103" s="249">
        <v>101</v>
      </c>
      <c r="B103" s="222">
        <v>23211212019</v>
      </c>
      <c r="C103" s="223" t="s">
        <v>105</v>
      </c>
      <c r="D103" s="223" t="s">
        <v>106</v>
      </c>
      <c r="E103" s="223" t="s">
        <v>4</v>
      </c>
      <c r="F103" s="223" t="s">
        <v>483</v>
      </c>
      <c r="G103" s="224"/>
      <c r="H103" s="224" t="s">
        <v>301</v>
      </c>
      <c r="I103" s="223" t="s">
        <v>238</v>
      </c>
      <c r="J103" s="341" t="str">
        <f>VLOOKUP(B103,DS_DANGKI!$B$7:$J$123,9,0)</f>
        <v>PHAN LONG</v>
      </c>
      <c r="K103" s="222">
        <v>356559427</v>
      </c>
      <c r="L103" s="223" t="s">
        <v>443</v>
      </c>
      <c r="M103" s="56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22.5" customHeight="1" thickBot="1">
      <c r="A104" s="248">
        <v>102</v>
      </c>
      <c r="B104" s="222">
        <v>23211211404</v>
      </c>
      <c r="C104" s="223" t="s">
        <v>111</v>
      </c>
      <c r="D104" s="223" t="s">
        <v>112</v>
      </c>
      <c r="E104" s="223" t="s">
        <v>4</v>
      </c>
      <c r="F104" s="223" t="s">
        <v>483</v>
      </c>
      <c r="G104" s="224"/>
      <c r="H104" s="224" t="s">
        <v>301</v>
      </c>
      <c r="I104" s="223" t="s">
        <v>238</v>
      </c>
      <c r="J104" s="341" t="str">
        <f>VLOOKUP(B104,DS_DANGKI!$B$7:$J$123,9,0)</f>
        <v>PHAN LONG</v>
      </c>
      <c r="K104" s="222">
        <v>989160057</v>
      </c>
      <c r="L104" s="223" t="s">
        <v>444</v>
      </c>
      <c r="M104" s="56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22.5" customHeight="1" thickBot="1">
      <c r="A105" s="248">
        <v>103</v>
      </c>
      <c r="B105" s="217">
        <v>23211212055</v>
      </c>
      <c r="C105" s="218" t="s">
        <v>100</v>
      </c>
      <c r="D105" s="218" t="s">
        <v>101</v>
      </c>
      <c r="E105" s="218" t="s">
        <v>21</v>
      </c>
      <c r="F105" s="218" t="s">
        <v>484</v>
      </c>
      <c r="G105" s="373"/>
      <c r="H105" s="219" t="s">
        <v>354</v>
      </c>
      <c r="I105" s="373" t="s">
        <v>238</v>
      </c>
      <c r="J105" s="341" t="str">
        <f>VLOOKUP(B105,DS_DANGKI!$B$7:$J$123,9,0)</f>
        <v>TRẦN KIM SANH</v>
      </c>
      <c r="K105" s="220">
        <v>935812822</v>
      </c>
      <c r="L105" s="221" t="s">
        <v>445</v>
      </c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22.5" customHeight="1" thickBot="1">
      <c r="A106" s="249">
        <v>104</v>
      </c>
      <c r="B106" s="213">
        <v>2321123702</v>
      </c>
      <c r="C106" s="214" t="s">
        <v>57</v>
      </c>
      <c r="D106" s="214" t="s">
        <v>55</v>
      </c>
      <c r="E106" s="214" t="s">
        <v>58</v>
      </c>
      <c r="F106" s="214" t="s">
        <v>484</v>
      </c>
      <c r="G106" s="373"/>
      <c r="H106" s="219" t="s">
        <v>354</v>
      </c>
      <c r="I106" s="373"/>
      <c r="J106" s="341" t="str">
        <f>VLOOKUP(B106,DS_DANGKI!$B$7:$J$123,9,0)</f>
        <v>TRẦN KIM SANH</v>
      </c>
      <c r="K106" s="215">
        <v>336010199</v>
      </c>
      <c r="L106" s="216" t="s">
        <v>446</v>
      </c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22.5" customHeight="1" thickBot="1">
      <c r="A107" s="248">
        <v>105</v>
      </c>
      <c r="B107" s="213">
        <v>23211210670</v>
      </c>
      <c r="C107" s="214" t="s">
        <v>154</v>
      </c>
      <c r="D107" s="214" t="s">
        <v>153</v>
      </c>
      <c r="E107" s="214" t="s">
        <v>43</v>
      </c>
      <c r="F107" s="214" t="s">
        <v>484</v>
      </c>
      <c r="G107" s="373"/>
      <c r="H107" s="219" t="s">
        <v>354</v>
      </c>
      <c r="I107" s="373"/>
      <c r="J107" s="341" t="str">
        <f>VLOOKUP(B107,DS_DANGKI!$B$7:$J$123,9,0)</f>
        <v>TRẦN KIM SANH</v>
      </c>
      <c r="K107" s="213">
        <v>868821077</v>
      </c>
      <c r="L107" s="216" t="s">
        <v>447</v>
      </c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22.5" customHeight="1" thickBot="1">
      <c r="A108" s="248">
        <v>106</v>
      </c>
      <c r="B108" s="215">
        <v>2321122521</v>
      </c>
      <c r="C108" s="214" t="s">
        <v>88</v>
      </c>
      <c r="D108" s="214" t="s">
        <v>87</v>
      </c>
      <c r="E108" s="214" t="s">
        <v>21</v>
      </c>
      <c r="F108" s="214" t="s">
        <v>484</v>
      </c>
      <c r="G108" s="373"/>
      <c r="H108" s="219" t="s">
        <v>354</v>
      </c>
      <c r="I108" s="373"/>
      <c r="J108" s="341" t="str">
        <f>VLOOKUP(B108,DS_DANGKI!$B$7:$J$123,9,0)</f>
        <v>TRẦN KIM SANH</v>
      </c>
      <c r="K108" s="215">
        <v>901148153</v>
      </c>
      <c r="L108" s="214" t="s">
        <v>448</v>
      </c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22.5" customHeight="1" thickBot="1">
      <c r="A109" s="249">
        <v>107</v>
      </c>
      <c r="B109" s="225">
        <v>2321120657</v>
      </c>
      <c r="C109" s="226" t="s">
        <v>59</v>
      </c>
      <c r="D109" s="226" t="s">
        <v>87</v>
      </c>
      <c r="E109" s="226" t="s">
        <v>21</v>
      </c>
      <c r="F109" s="226" t="s">
        <v>484</v>
      </c>
      <c r="G109" s="373"/>
      <c r="H109" s="227" t="s">
        <v>354</v>
      </c>
      <c r="I109" s="373"/>
      <c r="J109" s="341" t="str">
        <f>VLOOKUP(B109,DS_DANGKI!$B$7:$J$123,9,0)</f>
        <v>TRẦN KIM SANH</v>
      </c>
      <c r="K109" s="225">
        <v>877977468</v>
      </c>
      <c r="L109" s="228" t="s">
        <v>449</v>
      </c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7.25" customHeight="1" thickBot="1">
      <c r="A110" s="248">
        <v>108</v>
      </c>
      <c r="B110" s="239">
        <v>2321124666</v>
      </c>
      <c r="C110" s="240" t="s">
        <v>63</v>
      </c>
      <c r="D110" s="240" t="s">
        <v>64</v>
      </c>
      <c r="E110" s="240" t="s">
        <v>58</v>
      </c>
      <c r="F110" s="241"/>
      <c r="G110" s="240"/>
      <c r="H110" s="241" t="s">
        <v>299</v>
      </c>
      <c r="I110" s="240" t="s">
        <v>246</v>
      </c>
      <c r="J110" s="341" t="str">
        <f>VLOOKUP(B110,DS_DANGKI!$B$7:$J$123,9,0)</f>
        <v>PHẠM VĂN DƯỢC</v>
      </c>
      <c r="K110" s="239">
        <v>332629662</v>
      </c>
      <c r="L110" s="240" t="s">
        <v>457</v>
      </c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7.25" customHeight="1" thickBot="1">
      <c r="A111" s="248">
        <v>109</v>
      </c>
      <c r="B111" s="244">
        <v>2221129385</v>
      </c>
      <c r="C111" s="245" t="s">
        <v>458</v>
      </c>
      <c r="D111" s="245" t="s">
        <v>51</v>
      </c>
      <c r="E111" s="245" t="s">
        <v>441</v>
      </c>
      <c r="F111" s="245" t="s">
        <v>485</v>
      </c>
      <c r="G111" s="245"/>
      <c r="H111" s="60" t="s">
        <v>313</v>
      </c>
      <c r="I111" s="342" t="s">
        <v>238</v>
      </c>
      <c r="J111" s="341" t="str">
        <f>VLOOKUP(B111,DS_DANGKI!$B$7:$J$123,9,0)</f>
        <v>NGUYỄN MINH NHẬT</v>
      </c>
      <c r="K111" s="59">
        <v>395548080</v>
      </c>
      <c r="L111" s="229" t="s">
        <v>459</v>
      </c>
      <c r="M111" s="56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7.25" customHeight="1" thickBot="1">
      <c r="A112" s="249">
        <v>110</v>
      </c>
      <c r="B112" s="244">
        <v>2121114044</v>
      </c>
      <c r="C112" s="245" t="s">
        <v>451</v>
      </c>
      <c r="D112" s="245" t="s">
        <v>452</v>
      </c>
      <c r="E112" s="245" t="s">
        <v>453</v>
      </c>
      <c r="F112" s="245" t="s">
        <v>485</v>
      </c>
      <c r="G112" s="245"/>
      <c r="H112" s="60" t="s">
        <v>313</v>
      </c>
      <c r="I112" s="342" t="s">
        <v>246</v>
      </c>
      <c r="J112" s="341" t="str">
        <f>VLOOKUP(B112,DS_DANGKI!$B$7:$J$123,9,0)</f>
        <v>NGUYỄN MINH NHẬT</v>
      </c>
      <c r="K112" s="59">
        <v>763253397</v>
      </c>
      <c r="L112" s="229" t="s">
        <v>454</v>
      </c>
      <c r="M112" s="56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7.25" customHeight="1" thickBot="1">
      <c r="A113" s="248">
        <v>111</v>
      </c>
      <c r="B113" s="244">
        <v>2221125579</v>
      </c>
      <c r="C113" s="245" t="s">
        <v>460</v>
      </c>
      <c r="D113" s="245" t="s">
        <v>7</v>
      </c>
      <c r="E113" s="245" t="s">
        <v>441</v>
      </c>
      <c r="F113" s="245" t="s">
        <v>485</v>
      </c>
      <c r="G113" s="245"/>
      <c r="H113" s="60" t="s">
        <v>313</v>
      </c>
      <c r="I113" s="343"/>
      <c r="J113" s="341" t="str">
        <f>VLOOKUP(B113,DS_DANGKI!$B$7:$J$123,9,0)</f>
        <v>NGUYỄN MINH NHẬT</v>
      </c>
      <c r="K113" s="229">
        <v>776281572</v>
      </c>
      <c r="L113" s="229" t="s">
        <v>461</v>
      </c>
      <c r="M113" s="56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7.25" customHeight="1" thickBot="1">
      <c r="A114" s="248">
        <v>112</v>
      </c>
      <c r="B114" s="242">
        <v>2321125334</v>
      </c>
      <c r="C114" s="243" t="s">
        <v>24</v>
      </c>
      <c r="D114" s="243" t="s">
        <v>23</v>
      </c>
      <c r="E114" s="251" t="s">
        <v>2</v>
      </c>
      <c r="F114" s="251" t="s">
        <v>486</v>
      </c>
      <c r="G114" s="250"/>
      <c r="H114" s="60" t="s">
        <v>330</v>
      </c>
      <c r="I114" s="371" t="s">
        <v>238</v>
      </c>
      <c r="J114" s="341" t="str">
        <f>VLOOKUP(B114,DS_DANGKI!$B$7:$J$123,9,0)</f>
        <v>HUỲNH BÁ DIỆU</v>
      </c>
      <c r="K114" s="242">
        <v>345584294</v>
      </c>
      <c r="L114" s="243" t="s">
        <v>462</v>
      </c>
      <c r="M114" s="238"/>
      <c r="N114" s="238"/>
      <c r="O114" s="238"/>
      <c r="P114" s="238"/>
      <c r="Q114" s="238"/>
      <c r="R114" s="238"/>
      <c r="S114" s="238"/>
      <c r="T114" s="238"/>
      <c r="U114" s="238"/>
      <c r="V114" s="238"/>
      <c r="W114" s="238"/>
      <c r="X114" s="238"/>
      <c r="Y114" s="238"/>
      <c r="Z114" s="238"/>
      <c r="AA114" s="238"/>
    </row>
    <row r="115" spans="1:27" ht="17.25" customHeight="1" thickBot="1">
      <c r="A115" s="249">
        <v>113</v>
      </c>
      <c r="B115" s="235">
        <v>2321112003</v>
      </c>
      <c r="C115" s="237" t="s">
        <v>54</v>
      </c>
      <c r="D115" s="237" t="s">
        <v>55</v>
      </c>
      <c r="E115" s="252" t="s">
        <v>38</v>
      </c>
      <c r="F115" s="252" t="s">
        <v>486</v>
      </c>
      <c r="G115" s="250"/>
      <c r="H115" s="60" t="s">
        <v>330</v>
      </c>
      <c r="I115" s="372"/>
      <c r="J115" s="341" t="str">
        <f>VLOOKUP(B115,DS_DANGKI!$B$7:$J$123,9,0)</f>
        <v>HUỲNH BÁ DIỆU</v>
      </c>
      <c r="K115" s="236"/>
      <c r="L115" s="236"/>
      <c r="M115" s="238"/>
      <c r="N115" s="238"/>
      <c r="O115" s="238"/>
      <c r="P115" s="238"/>
      <c r="Q115" s="238"/>
      <c r="R115" s="238"/>
      <c r="S115" s="238"/>
      <c r="T115" s="238"/>
      <c r="U115" s="238"/>
      <c r="V115" s="238"/>
      <c r="W115" s="238"/>
      <c r="X115" s="238"/>
      <c r="Y115" s="238"/>
      <c r="Z115" s="238"/>
      <c r="AA115" s="238"/>
    </row>
    <row r="116" spans="1:27" ht="22.5" customHeight="1" thickBot="1">
      <c r="A116" s="248">
        <v>114</v>
      </c>
      <c r="B116" s="253">
        <v>2221125700</v>
      </c>
      <c r="C116" s="255" t="s">
        <v>465</v>
      </c>
      <c r="D116" s="255" t="s">
        <v>466</v>
      </c>
      <c r="E116" s="255" t="s">
        <v>213</v>
      </c>
      <c r="F116" s="255" t="s">
        <v>487</v>
      </c>
      <c r="G116" s="374"/>
      <c r="H116" s="254" t="s">
        <v>302</v>
      </c>
      <c r="I116" s="374" t="s">
        <v>238</v>
      </c>
      <c r="J116" s="341" t="e">
        <f>VLOOKUP(B116,DS_DANGKI!$B$7:$J$123,9,0)</f>
        <v>#N/A</v>
      </c>
      <c r="K116" s="255">
        <v>393872654</v>
      </c>
      <c r="L116" s="256" t="s">
        <v>467</v>
      </c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22.5" customHeight="1" thickBot="1">
      <c r="A117" s="248">
        <v>115</v>
      </c>
      <c r="B117" s="257">
        <v>2221125577</v>
      </c>
      <c r="C117" s="258" t="s">
        <v>0</v>
      </c>
      <c r="D117" s="258" t="s">
        <v>1</v>
      </c>
      <c r="E117" s="258" t="s">
        <v>213</v>
      </c>
      <c r="F117" s="258" t="s">
        <v>487</v>
      </c>
      <c r="G117" s="375"/>
      <c r="H117" s="254" t="s">
        <v>302</v>
      </c>
      <c r="I117" s="375"/>
      <c r="J117" s="341" t="str">
        <f>VLOOKUP(B117,DS_DANGKI!$B$7:$J$123,9,0)</f>
        <v>ĐẶNG VIỆT HÙNG</v>
      </c>
      <c r="K117" s="258">
        <v>372876249</v>
      </c>
      <c r="L117" s="259" t="s">
        <v>468</v>
      </c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22.5" customHeight="1" thickBot="1">
      <c r="A118" s="249">
        <v>116</v>
      </c>
      <c r="B118" s="260">
        <v>2221125705</v>
      </c>
      <c r="C118" s="258" t="s">
        <v>469</v>
      </c>
      <c r="D118" s="258" t="s">
        <v>117</v>
      </c>
      <c r="E118" s="258" t="s">
        <v>213</v>
      </c>
      <c r="F118" s="258" t="s">
        <v>487</v>
      </c>
      <c r="G118" s="375"/>
      <c r="H118" s="254" t="s">
        <v>302</v>
      </c>
      <c r="I118" s="375"/>
      <c r="J118" s="341" t="str">
        <f>VLOOKUP(B118,DS_DANGKI!$B$7:$J$123,9,0)</f>
        <v>ĐẶNG VIỆT HÙNG</v>
      </c>
      <c r="K118" s="258">
        <v>776944798</v>
      </c>
      <c r="L118" s="261" t="s">
        <v>470</v>
      </c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22.5" customHeight="1" thickBot="1">
      <c r="A119" s="248">
        <v>117</v>
      </c>
      <c r="B119" s="260">
        <v>2221125754</v>
      </c>
      <c r="C119" s="258" t="s">
        <v>62</v>
      </c>
      <c r="D119" s="258" t="s">
        <v>155</v>
      </c>
      <c r="E119" s="258" t="s">
        <v>213</v>
      </c>
      <c r="F119" s="258" t="s">
        <v>487</v>
      </c>
      <c r="G119" s="375"/>
      <c r="H119" s="254" t="s">
        <v>302</v>
      </c>
      <c r="I119" s="375"/>
      <c r="J119" s="341" t="str">
        <f>VLOOKUP(B119,DS_DANGKI!$B$7:$J$123,9,0)</f>
        <v>ĐẶNG VIỆT HÙNG</v>
      </c>
      <c r="K119" s="258">
        <v>388586202</v>
      </c>
      <c r="L119" s="262" t="s">
        <v>471</v>
      </c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22.5" customHeight="1" thickBot="1">
      <c r="A120" s="248">
        <v>118</v>
      </c>
      <c r="B120" s="260">
        <v>2221125676</v>
      </c>
      <c r="C120" s="258" t="s">
        <v>472</v>
      </c>
      <c r="D120" s="258" t="s">
        <v>87</v>
      </c>
      <c r="E120" s="258" t="s">
        <v>213</v>
      </c>
      <c r="F120" s="258" t="s">
        <v>487</v>
      </c>
      <c r="G120" s="376"/>
      <c r="H120" s="254" t="s">
        <v>302</v>
      </c>
      <c r="I120" s="376"/>
      <c r="J120" s="341" t="str">
        <f>VLOOKUP(B120,DS_DANGKI!$B$7:$J$123,9,0)</f>
        <v>ĐẶNG VIỆT HÙNG</v>
      </c>
      <c r="K120" s="258">
        <v>989898631</v>
      </c>
      <c r="L120" s="259" t="s">
        <v>473</v>
      </c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22.5" customHeight="1" thickBot="1">
      <c r="A121" s="249">
        <v>119</v>
      </c>
      <c r="B121" s="206">
        <v>2220128271</v>
      </c>
      <c r="C121" s="207" t="s">
        <v>474</v>
      </c>
      <c r="D121" s="207" t="s">
        <v>475</v>
      </c>
      <c r="E121" s="207" t="s">
        <v>177</v>
      </c>
      <c r="F121" s="207"/>
      <c r="G121" s="207"/>
      <c r="H121" s="1" t="s">
        <v>306</v>
      </c>
      <c r="I121" s="207" t="s">
        <v>476</v>
      </c>
      <c r="J121" s="341" t="str">
        <f>VLOOKUP(B121,DS_DANGKI!$B$7:$J$123,9,0)</f>
        <v>ĐỖ THÀNH BẢO NGỌC</v>
      </c>
      <c r="K121" s="206">
        <v>393824411</v>
      </c>
      <c r="L121" s="207" t="s">
        <v>477</v>
      </c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22.5" customHeight="1" thickBot="1">
      <c r="A122" s="248">
        <v>120</v>
      </c>
      <c r="B122" s="263">
        <v>2121114081</v>
      </c>
      <c r="C122" s="264" t="s">
        <v>478</v>
      </c>
      <c r="D122" s="264" t="s">
        <v>479</v>
      </c>
      <c r="E122" s="264" t="s">
        <v>179</v>
      </c>
      <c r="F122" s="265"/>
      <c r="G122" s="266"/>
      <c r="H122" s="265" t="s">
        <v>301</v>
      </c>
      <c r="I122" s="264" t="s">
        <v>261</v>
      </c>
      <c r="J122" s="341" t="str">
        <f>VLOOKUP(B122,DS_DANGKI!$B$7:$J$123,9,0)</f>
        <v>PHAN LONG</v>
      </c>
      <c r="K122" s="263">
        <v>763630940</v>
      </c>
      <c r="L122" s="264" t="s">
        <v>480</v>
      </c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7.25" customHeight="1" thickBo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7.25" customHeight="1" thickBo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7.25" customHeight="1" thickBo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7.25" customHeight="1" thickBo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7.25" customHeight="1" thickBo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7.25" customHeight="1" thickBo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7.25" customHeight="1" thickBo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7.25" customHeight="1" thickBo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7.25" customHeight="1" thickBo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7.25" customHeight="1" thickBo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7.25" customHeight="1" thickBo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7.25" customHeight="1" thickBo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7.25" customHeight="1" thickBo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7.25" customHeight="1" thickBo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7.25" customHeight="1" thickBo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7.25" customHeight="1" thickBo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7.25" customHeight="1" thickBo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7.25" customHeight="1" thickBo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7.25" customHeight="1" thickBo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7.25" customHeight="1" thickBo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7.25" customHeight="1" thickBo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7.25" customHeight="1" thickBo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7.25" customHeight="1" thickBo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7.25" customHeight="1" thickBo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7.25" customHeight="1" thickBo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7.25" customHeight="1" thickBo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7.25" customHeight="1" thickBo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7.25" customHeight="1" thickBo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7.25" customHeight="1" thickBo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7.25" customHeight="1" thickBo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7.25" customHeight="1" thickBo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7.25" customHeight="1" thickBo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7.25" customHeight="1" thickBo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7.25" customHeight="1" thickBo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7.25" customHeight="1" thickBo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7.25" customHeight="1" thickBo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7.25" customHeight="1" thickBo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7.25" customHeight="1" thickBo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7.25" customHeight="1" thickBo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7.25" customHeight="1" thickBo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7.25" customHeight="1" thickBo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7.25" customHeight="1" thickBo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7.25" customHeight="1" thickBo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7.25" customHeight="1" thickBo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7.25" customHeight="1" thickBo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7.25" customHeight="1" thickBo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7.25" customHeight="1" thickBo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7.25" customHeight="1" thickBo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7.25" customHeight="1" thickBo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7.25" customHeight="1" thickBo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7.25" customHeight="1" thickBo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7.25" customHeight="1" thickBo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7.25" customHeight="1" thickBo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7.25" customHeight="1" thickBo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7.25" customHeight="1" thickBo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7.25" customHeight="1" thickBo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7.25" customHeight="1" thickBo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7.25" customHeight="1" thickBo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7.25" customHeight="1" thickBo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7.25" customHeight="1" thickBo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7.25" customHeight="1" thickBo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7.25" customHeight="1" thickBo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7.25" customHeight="1" thickBo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7.25" customHeight="1" thickBo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7.25" customHeight="1" thickBo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7.25" customHeight="1" thickBo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7.25" customHeight="1" thickBo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7.25" customHeight="1" thickBo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7.25" customHeight="1" thickBo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7.25" customHeight="1" thickBo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7.25" customHeight="1" thickBo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7.25" customHeight="1" thickBo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7.25" customHeight="1" thickBo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7.25" customHeight="1" thickBo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7.25" customHeight="1" thickBo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7.25" customHeight="1" thickBo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7.25" customHeight="1" thickBo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7.25" customHeight="1" thickBo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7.25" customHeight="1" thickBo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7.25" customHeight="1" thickBo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7.25" customHeight="1" thickBo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7.25" customHeight="1" thickBo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7.25" customHeight="1" thickBo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7.25" customHeight="1" thickBo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7.25" customHeight="1" thickBo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7.25" customHeight="1" thickBo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7.25" customHeight="1" thickBo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7.25" customHeight="1" thickBo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7.25" customHeight="1" thickBo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7.25" customHeight="1" thickBo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7.25" customHeight="1" thickBo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7.25" customHeight="1" thickBo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7.25" customHeight="1" thickBo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7.25" customHeight="1" thickBo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7.25" customHeight="1" thickBo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7.25" customHeight="1" thickBo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7.25" customHeight="1" thickBo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7.25" customHeight="1" thickBo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7.25" customHeight="1" thickBo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7.25" customHeight="1" thickBo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7.25" customHeight="1" thickBo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7.25" customHeight="1" thickBo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7.25" customHeight="1" thickBo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7.25" customHeight="1" thickBo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7.25" customHeight="1" thickBo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7.25" customHeight="1" thickBo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7.25" customHeight="1" thickBo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7.25" customHeight="1" thickBo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7.25" customHeight="1" thickBo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7.25" customHeight="1" thickBo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7.25" customHeight="1" thickBo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7.25" customHeight="1" thickBo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7.25" customHeight="1" thickBo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7.25" customHeight="1" thickBo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7.25" customHeight="1" thickBo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7.25" customHeight="1" thickBo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7.25" customHeight="1" thickBo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7.25" customHeight="1" thickBo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7.25" customHeight="1" thickBo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7.25" customHeight="1" thickBo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7.25" customHeight="1" thickBo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7.25" customHeight="1" thickBo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7.25" customHeight="1" thickBo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7.25" customHeight="1" thickBo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7.25" customHeight="1" thickBo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7.25" customHeight="1" thickBo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7.25" customHeight="1" thickBo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7.25" customHeight="1" thickBo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7.25" customHeight="1" thickBo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7.25" customHeight="1" thickBo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7.25" customHeight="1" thickBo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7.25" customHeight="1" thickBo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7.25" customHeight="1" thickBo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7.25" customHeight="1" thickBo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7.25" customHeight="1" thickBo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7.25" customHeight="1" thickBo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7.25" customHeight="1" thickBo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7.25" customHeight="1" thickBo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7.25" customHeight="1" thickBo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7.25" customHeight="1" thickBo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7.25" customHeight="1" thickBo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7.25" customHeight="1" thickBo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7.25" customHeight="1" thickBo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7.25" customHeight="1" thickBo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7.25" customHeight="1" thickBo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7.25" customHeight="1" thickBo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7.25" customHeight="1" thickBo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7.25" customHeight="1" thickBo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7.25" customHeight="1" thickBo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7.25" customHeight="1" thickBo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7.25" customHeight="1" thickBo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7.25" customHeight="1" thickBo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7.25" customHeight="1" thickBo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7.25" customHeight="1" thickBo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7.25" customHeight="1" thickBo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7.25" customHeight="1" thickBo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7.25" customHeight="1" thickBo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7.25" customHeight="1" thickBo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7.25" customHeight="1" thickBo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7.25" customHeight="1" thickBo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7.25" customHeight="1" thickBo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7.25" customHeight="1" thickBo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7.25" customHeight="1" thickBo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7.25" customHeight="1" thickBo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7.25" customHeight="1" thickBo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7.25" customHeight="1" thickBo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7.25" customHeight="1" thickBo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7.25" customHeight="1" thickBo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7.25" customHeight="1" thickBo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7.25" customHeight="1" thickBo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7.25" customHeight="1" thickBo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7.25" customHeight="1" thickBo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7.25" customHeight="1" thickBo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7.25" customHeight="1" thickBo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7.25" customHeight="1" thickBo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7.25" customHeight="1" thickBo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7.25" customHeight="1" thickBo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7.25" customHeight="1" thickBo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7.25" customHeight="1" thickBo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7.25" customHeight="1" thickBo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7.25" customHeight="1" thickBo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7.25" customHeight="1" thickBo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7.25" customHeight="1" thickBo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7.25" customHeight="1" thickBo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7.25" customHeight="1" thickBo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7.25" customHeight="1" thickBo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7.25" customHeight="1" thickBo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7.25" customHeight="1" thickBo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7.25" customHeight="1" thickBo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7.25" customHeight="1" thickBo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7.25" customHeight="1" thickBo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7.25" customHeight="1" thickBo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7.25" customHeight="1" thickBo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7.25" customHeight="1" thickBo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7.25" customHeight="1" thickBo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7.25" customHeight="1" thickBo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7.25" customHeight="1" thickBo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7.25" customHeight="1" thickBo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7.25" customHeight="1" thickBo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7.25" customHeight="1" thickBo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7.25" customHeight="1" thickBo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7.25" customHeight="1" thickBo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7.25" customHeight="1" thickBo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7.25" customHeight="1" thickBo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7.25" customHeight="1" thickBo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7.25" customHeight="1" thickBo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7.25" customHeight="1" thickBo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7.25" customHeight="1" thickBo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7.25" customHeight="1" thickBo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7.25" customHeight="1" thickBo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7.25" customHeight="1" thickBo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7.25" customHeight="1" thickBo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7.25" customHeight="1" thickBo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7.25" customHeight="1" thickBo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7.25" customHeight="1" thickBo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7.25" customHeight="1" thickBo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7.25" customHeight="1" thickBo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7.25" customHeight="1" thickBo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7.25" customHeight="1" thickBo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7.25" customHeight="1" thickBo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7.25" customHeight="1" thickBo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7.25" customHeight="1" thickBo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7.25" customHeight="1" thickBo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7.25" customHeight="1" thickBo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7.25" customHeight="1" thickBo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7.25" customHeight="1" thickBo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7.25" customHeight="1" thickBo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7.25" customHeight="1" thickBo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7.25" customHeight="1" thickBo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7.25" customHeight="1" thickBo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7.25" customHeight="1" thickBo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7.25" customHeight="1" thickBo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7.25" customHeight="1" thickBo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7.25" customHeight="1" thickBo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7.25" customHeight="1" thickBo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7.25" customHeight="1" thickBo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7.25" customHeight="1" thickBo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7.25" customHeight="1" thickBo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7.25" customHeight="1" thickBo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7.25" customHeight="1" thickBo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7.25" customHeight="1" thickBo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7.25" customHeight="1" thickBo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7.25" customHeight="1" thickBo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7.25" customHeight="1" thickBo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7.25" customHeight="1" thickBo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7.25" customHeight="1" thickBo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7.25" customHeight="1" thickBo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7.25" customHeight="1" thickBo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7.25" customHeight="1" thickBo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7.25" customHeight="1" thickBo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7.25" customHeight="1" thickBo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7.25" customHeight="1" thickBo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7.25" customHeight="1" thickBo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7.25" customHeight="1" thickBo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7.25" customHeight="1" thickBo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7.25" customHeight="1" thickBo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7.25" customHeight="1" thickBo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7.25" customHeight="1" thickBo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7.25" customHeight="1" thickBo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7.25" customHeight="1" thickBo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7.25" customHeight="1" thickBo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7.25" customHeight="1" thickBo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7.25" customHeight="1" thickBo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7.25" customHeight="1" thickBo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7.25" customHeight="1" thickBo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7.25" customHeight="1" thickBo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7.25" customHeight="1" thickBo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7.25" customHeight="1" thickBo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7.25" customHeight="1" thickBo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7.25" customHeight="1" thickBo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7.25" customHeight="1" thickBo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7.25" customHeight="1" thickBo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7.25" customHeight="1" thickBo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7.25" customHeight="1" thickBo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7.25" customHeight="1" thickBo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7.25" customHeight="1" thickBo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7.25" customHeight="1" thickBo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7.25" customHeight="1" thickBo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7.25" customHeight="1" thickBo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7.25" customHeight="1" thickBo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7.25" customHeight="1" thickBo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7.25" customHeight="1" thickBo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7.25" customHeight="1" thickBo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7.25" customHeight="1" thickBo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7.25" customHeight="1" thickBo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7.25" customHeight="1" thickBo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7.25" customHeight="1" thickBo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7.25" customHeight="1" thickBo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7.25" customHeight="1" thickBo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7.25" customHeight="1" thickBo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7.25" customHeight="1" thickBo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7.25" customHeight="1" thickBo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7.25" customHeight="1" thickBo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7.25" customHeight="1" thickBo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7.25" customHeight="1" thickBo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7.25" customHeight="1" thickBo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7.25" customHeight="1" thickBo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7.25" customHeight="1" thickBo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7.25" customHeight="1" thickBo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7.25" customHeight="1" thickBo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7.25" customHeight="1" thickBo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7.25" customHeight="1" thickBo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7.25" customHeight="1" thickBo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7.25" customHeight="1" thickBo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7.25" customHeight="1" thickBo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7.25" customHeight="1" thickBo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7.25" customHeight="1" thickBo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7.25" customHeight="1" thickBo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7.25" customHeight="1" thickBo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7.25" customHeight="1" thickBo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7.25" customHeight="1" thickBo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7.25" customHeight="1" thickBo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7.25" customHeight="1" thickBo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7.25" customHeight="1" thickBo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7.25" customHeight="1" thickBo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7.25" customHeight="1" thickBo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7.25" customHeight="1" thickBo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7.25" customHeight="1" thickBo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7.25" customHeight="1" thickBo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7.25" customHeight="1" thickBo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7.25" customHeight="1" thickBo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7.25" customHeight="1" thickBo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7.25" customHeight="1" thickBo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7.25" customHeight="1" thickBo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7.25" customHeight="1" thickBo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7.25" customHeight="1" thickBo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7.25" customHeight="1" thickBo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7.25" customHeight="1" thickBo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7.25" customHeight="1" thickBo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7.25" customHeight="1" thickBo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7.25" customHeight="1" thickBo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7.25" customHeight="1" thickBo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7.25" customHeight="1" thickBo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7.25" customHeight="1" thickBo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7.25" customHeight="1" thickBo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7.25" customHeight="1" thickBo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7.25" customHeight="1" thickBo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7.25" customHeight="1" thickBo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7.25" customHeight="1" thickBo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7.25" customHeight="1" thickBo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7.25" customHeight="1" thickBo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7.25" customHeight="1" thickBo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7.25" customHeight="1" thickBo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7.25" customHeight="1" thickBo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7.25" customHeight="1" thickBo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7.25" customHeight="1" thickBo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7.25" customHeight="1" thickBo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7.25" customHeight="1" thickBo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7.25" customHeight="1" thickBo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7.25" customHeight="1" thickBo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7.25" customHeight="1" thickBo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7.25" customHeight="1" thickBo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7.25" customHeight="1" thickBo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7.25" customHeight="1" thickBo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7.25" customHeight="1" thickBo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7.25" customHeight="1" thickBo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7.25" customHeight="1" thickBo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7.25" customHeight="1" thickBo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7.25" customHeight="1" thickBo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7.25" customHeight="1" thickBo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7.25" customHeight="1" thickBo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7.25" customHeight="1" thickBo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7.25" customHeight="1" thickBo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7.25" customHeight="1" thickBo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7.25" customHeight="1" thickBo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7.25" customHeight="1" thickBo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7.25" customHeight="1" thickBo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7.25" customHeight="1" thickBo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7.25" customHeight="1" thickBo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7.25" customHeight="1" thickBo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7.25" customHeight="1" thickBo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7.25" customHeight="1" thickBo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7.25" customHeight="1" thickBo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7.25" customHeight="1" thickBo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7.25" customHeight="1" thickBo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7.25" customHeight="1" thickBo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7.25" customHeight="1" thickBo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7.25" customHeight="1" thickBo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7.25" customHeight="1" thickBo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7.25" customHeight="1" thickBo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7.25" customHeight="1" thickBo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7.25" customHeight="1" thickBo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7.25" customHeight="1" thickBo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7.25" customHeight="1" thickBo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7.25" customHeight="1" thickBo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7.25" customHeight="1" thickBo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7.25" customHeight="1" thickBo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7.25" customHeight="1" thickBo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7.25" customHeight="1" thickBo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7.25" customHeight="1" thickBo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7.25" customHeight="1" thickBo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7.25" customHeight="1" thickBo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7.25" customHeight="1" thickBo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7.25" customHeight="1" thickBo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7.25" customHeight="1" thickBo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7.25" customHeight="1" thickBo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7.25" customHeight="1" thickBo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7.25" customHeight="1" thickBo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7.25" customHeight="1" thickBo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7.25" customHeight="1" thickBo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7.25" customHeight="1" thickBo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7.25" customHeight="1" thickBo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7.25" customHeight="1" thickBo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7.25" customHeight="1" thickBo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7.25" customHeight="1" thickBo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7.25" customHeight="1" thickBo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7.25" customHeight="1" thickBo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7.25" customHeight="1" thickBo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7.25" customHeight="1" thickBo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7.25" customHeight="1" thickBo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7.25" customHeight="1" thickBo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7.25" customHeight="1" thickBo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7.25" customHeight="1" thickBo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7.25" customHeight="1" thickBo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7.25" customHeight="1" thickBo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7.25" customHeight="1" thickBo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7.25" customHeight="1" thickBo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7.25" customHeight="1" thickBo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7.25" customHeight="1" thickBo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7.25" customHeight="1" thickBo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7.25" customHeight="1" thickBo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7.25" customHeight="1" thickBo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7.25" customHeight="1" thickBo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7.25" customHeight="1" thickBo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7.25" customHeight="1" thickBo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7.25" customHeight="1" thickBo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7.25" customHeight="1" thickBo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7.25" customHeight="1" thickBo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7.25" customHeight="1" thickBo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7.25" customHeight="1" thickBo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7.25" customHeight="1" thickBo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7.25" customHeight="1" thickBo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7.25" customHeight="1" thickBo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7.25" customHeight="1" thickBo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7.25" customHeight="1" thickBo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7.25" customHeight="1" thickBo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7.25" customHeight="1" thickBo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7.25" customHeight="1" thickBo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7.25" customHeight="1" thickBo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7.25" customHeight="1" thickBo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7.25" customHeight="1" thickBo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7.25" customHeight="1" thickBo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7.25" customHeight="1" thickBo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7.25" customHeight="1" thickBo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7.25" customHeight="1" thickBo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7.25" customHeight="1" thickBo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7.25" customHeight="1" thickBo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7.25" customHeight="1" thickBo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7.25" customHeight="1" thickBo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7.25" customHeight="1" thickBo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7.25" customHeight="1" thickBo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7.25" customHeight="1" thickBo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7.25" customHeight="1" thickBo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7.25" customHeight="1" thickBo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7.25" customHeight="1" thickBo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7.25" customHeight="1" thickBo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7.25" customHeight="1" thickBo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7.25" customHeight="1" thickBo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7.25" customHeight="1" thickBo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7.25" customHeight="1" thickBo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7.25" customHeight="1" thickBo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7.25" customHeight="1" thickBo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7.25" customHeight="1" thickBo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7.25" customHeight="1" thickBo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7.25" customHeight="1" thickBo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7.25" customHeight="1" thickBo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7.25" customHeight="1" thickBo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7.25" customHeight="1" thickBo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7.25" customHeight="1" thickBo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7.25" customHeight="1" thickBo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7.25" customHeight="1" thickBo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7.25" customHeight="1" thickBo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7.25" customHeight="1" thickBo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7.25" customHeight="1" thickBo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7.25" customHeight="1" thickBo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7.25" customHeight="1" thickBo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7.25" customHeight="1" thickBo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7.25" customHeight="1" thickBo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7.25" customHeight="1" thickBo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7.25" customHeight="1" thickBo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7.25" customHeight="1" thickBo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7.25" customHeight="1" thickBo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7.25" customHeight="1" thickBo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7.25" customHeight="1" thickBo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7.25" customHeight="1" thickBo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7.25" customHeight="1" thickBo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7.25" customHeight="1" thickBo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7.25" customHeight="1" thickBo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7.25" customHeight="1" thickBo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7.25" customHeight="1" thickBo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7.25" customHeight="1" thickBo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7.25" customHeight="1" thickBo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7.25" customHeight="1" thickBo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7.25" customHeight="1" thickBo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7.25" customHeight="1" thickBo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7.25" customHeight="1" thickBo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7.25" customHeight="1" thickBo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7.25" customHeight="1" thickBo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7.25" customHeight="1" thickBo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7.25" customHeight="1" thickBo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7.25" customHeight="1" thickBo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7.25" customHeight="1" thickBo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7.25" customHeight="1" thickBo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7.25" customHeight="1" thickBo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7.25" customHeight="1" thickBo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7.25" customHeight="1" thickBo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7.25" customHeight="1" thickBo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7.25" customHeight="1" thickBo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7.25" customHeight="1" thickBo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7.25" customHeight="1" thickBo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7.25" customHeight="1" thickBo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7.25" customHeight="1" thickBo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7.25" customHeight="1" thickBo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7.25" customHeight="1" thickBo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7.25" customHeight="1" thickBo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7.25" customHeight="1" thickBo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7.25" customHeight="1" thickBo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7.25" customHeight="1" thickBo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7.25" customHeight="1" thickBo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7.25" customHeight="1" thickBo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7.25" customHeight="1" thickBo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7.25" customHeight="1" thickBo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7.25" customHeight="1" thickBo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7.25" customHeight="1" thickBo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7.25" customHeight="1" thickBo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7.25" customHeight="1" thickBo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7.25" customHeight="1" thickBo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7.25" customHeight="1" thickBo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7.25" customHeight="1" thickBo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7.25" customHeight="1" thickBo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7.25" customHeight="1" thickBo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7.25" customHeight="1" thickBo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7.25" customHeight="1" thickBo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7.25" customHeight="1" thickBo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7.25" customHeight="1" thickBo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7.25" customHeight="1" thickBo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7.25" customHeight="1" thickBo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7.25" customHeight="1" thickBo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7.25" customHeight="1" thickBo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7.25" customHeight="1" thickBo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7.25" customHeight="1" thickBo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7.25" customHeight="1" thickBo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7.25" customHeight="1" thickBo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7.25" customHeight="1" thickBo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7.25" customHeight="1" thickBo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7.25" customHeight="1" thickBo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7.25" customHeight="1" thickBo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7.25" customHeight="1" thickBo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7.25" customHeight="1" thickBo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7.25" customHeight="1" thickBo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7.25" customHeight="1" thickBo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7.25" customHeight="1" thickBo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7.25" customHeight="1" thickBo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7.25" customHeight="1" thickBo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7.25" customHeight="1" thickBo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7.25" customHeight="1" thickBo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7.25" customHeight="1" thickBo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7.25" customHeight="1" thickBo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7.25" customHeight="1" thickBo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7.25" customHeight="1" thickBo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7.25" customHeight="1" thickBo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7.25" customHeight="1" thickBo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7.25" customHeight="1" thickBo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7.25" customHeight="1" thickBo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7.25" customHeight="1" thickBo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7.25" customHeight="1" thickBo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7.25" customHeight="1" thickBo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7.25" customHeight="1" thickBo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7.25" customHeight="1" thickBo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7.25" customHeight="1" thickBo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7.25" customHeight="1" thickBo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7.25" customHeight="1" thickBo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7.25" customHeight="1" thickBo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7.25" customHeight="1" thickBo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7.25" customHeight="1" thickBo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7.25" customHeight="1" thickBo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7.25" customHeight="1" thickBo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7.25" customHeight="1" thickBo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7.25" customHeight="1" thickBo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7.25" customHeight="1" thickBo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7.25" customHeight="1" thickBo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7.25" customHeight="1" thickBo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7.25" customHeight="1" thickBo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7.25" customHeight="1" thickBo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7.25" customHeight="1" thickBo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7.25" customHeight="1" thickBo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7.25" customHeight="1" thickBo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7.25" customHeight="1" thickBo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7.25" customHeight="1" thickBo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7.25" customHeight="1" thickBo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7.25" customHeight="1" thickBo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7.25" customHeight="1" thickBo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7.25" customHeight="1" thickBo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7.25" customHeight="1" thickBo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7.25" customHeight="1" thickBo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7.25" customHeight="1" thickBo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7.25" customHeight="1" thickBo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7.25" customHeight="1" thickBo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7.25" customHeight="1" thickBo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7.25" customHeight="1" thickBo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7.25" customHeight="1" thickBo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7.25" customHeight="1" thickBo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7.25" customHeight="1" thickBo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7.25" customHeight="1" thickBo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7.25" customHeight="1" thickBo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7.25" customHeight="1" thickBo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7.25" customHeight="1" thickBo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7.25" customHeight="1" thickBo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7.25" customHeight="1" thickBo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7.25" customHeight="1" thickBo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7.25" customHeight="1" thickBo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7.25" customHeight="1" thickBo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7.25" customHeight="1" thickBo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7.25" customHeight="1" thickBo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7.25" customHeight="1" thickBo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7.25" customHeight="1" thickBo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7.25" customHeight="1" thickBo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7.25" customHeight="1" thickBo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7.25" customHeight="1" thickBo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7.25" customHeight="1" thickBo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7.25" customHeight="1" thickBo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7.25" customHeight="1" thickBo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7.25" customHeight="1" thickBo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7.25" customHeight="1" thickBo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7.25" customHeight="1" thickBo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7.25" customHeight="1" thickBo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7.25" customHeight="1" thickBo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7.25" customHeight="1" thickBo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7.25" customHeight="1" thickBo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7.25" customHeight="1" thickBo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7.25" customHeight="1" thickBo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7.25" customHeight="1" thickBo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7.25" customHeight="1" thickBo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7.25" customHeight="1" thickBo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7.25" customHeight="1" thickBo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7.25" customHeight="1" thickBo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7.25" customHeight="1" thickBo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7.25" customHeight="1" thickBo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7.25" customHeight="1" thickBo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7.25" customHeight="1" thickBo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7.25" customHeight="1" thickBo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7.25" customHeight="1" thickBo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7.25" customHeight="1" thickBo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7.25" customHeight="1" thickBo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7.25" customHeight="1" thickBo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7.25" customHeight="1" thickBo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7.25" customHeight="1" thickBo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7.25" customHeight="1" thickBo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7.25" customHeight="1" thickBo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7.25" customHeight="1" thickBo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7.25" customHeight="1" thickBo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7.25" customHeight="1" thickBo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7.25" customHeight="1" thickBo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7.25" customHeight="1" thickBo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7.25" customHeight="1" thickBo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7.25" customHeight="1" thickBo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7.25" customHeight="1" thickBo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7.25" customHeight="1" thickBo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7.25" customHeight="1" thickBo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7.25" customHeight="1" thickBo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7.25" customHeight="1" thickBo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7.25" customHeight="1" thickBo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7.25" customHeight="1" thickBo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7.25" customHeight="1" thickBo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7.25" customHeight="1" thickBo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7.25" customHeight="1" thickBo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7.25" customHeight="1" thickBo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7.25" customHeight="1" thickBo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7.25" customHeight="1" thickBo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7.25" customHeight="1" thickBo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7.25" customHeight="1" thickBo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7.25" customHeight="1" thickBo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7.25" customHeight="1" thickBo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7.25" customHeight="1" thickBo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7.25" customHeight="1" thickBo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7.25" customHeight="1" thickBo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7.25" customHeight="1" thickBo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7.25" customHeight="1" thickBo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7.25" customHeight="1" thickBo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7.25" customHeight="1" thickBo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7.25" customHeight="1" thickBo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7.25" customHeight="1" thickBo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7.25" customHeight="1" thickBo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7.25" customHeight="1" thickBo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7.25" customHeight="1" thickBo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7.25" customHeight="1" thickBo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7.25" customHeight="1" thickBo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7.25" customHeight="1" thickBo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7.25" customHeight="1" thickBo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7.25" customHeight="1" thickBo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7.25" customHeight="1" thickBo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7.25" customHeight="1" thickBo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7.25" customHeight="1" thickBo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7.25" customHeight="1" thickBo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7.25" customHeight="1" thickBo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7.25" customHeight="1" thickBo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7.25" customHeight="1" thickBo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7.25" customHeight="1" thickBo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7.25" customHeight="1" thickBo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7.25" customHeight="1" thickBo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7.25" customHeight="1" thickBo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7.25" customHeight="1" thickBo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7.25" customHeight="1" thickBo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7.25" customHeight="1" thickBo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7.25" customHeight="1" thickBo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7.25" customHeight="1" thickBo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7.25" customHeight="1" thickBo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7.25" customHeight="1" thickBo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7.25" customHeight="1" thickBo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7.25" customHeight="1" thickBo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7.25" customHeight="1" thickBo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7.25" customHeight="1" thickBo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7.25" customHeight="1" thickBo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7.25" customHeight="1" thickBo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7.25" customHeight="1" thickBo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7.25" customHeight="1" thickBo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7.25" customHeight="1" thickBo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7.25" customHeight="1" thickBo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7.25" customHeight="1" thickBo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7.25" customHeight="1" thickBo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7.25" customHeight="1" thickBo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7.25" customHeight="1" thickBo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7.25" customHeight="1" thickBo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7.25" customHeight="1" thickBo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7.25" customHeight="1" thickBo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7.25" customHeight="1" thickBo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7.25" customHeight="1" thickBo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7.25" customHeight="1" thickBo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7.25" customHeight="1" thickBo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7.25" customHeight="1" thickBo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7.25" customHeight="1" thickBo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7.25" customHeight="1" thickBo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7.25" customHeight="1" thickBo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7.25" customHeight="1" thickBo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7.25" customHeight="1" thickBo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7.25" customHeight="1" thickBo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7.25" customHeight="1" thickBo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7.25" customHeight="1" thickBo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7.25" customHeight="1" thickBo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7.25" customHeight="1" thickBo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7.25" customHeight="1" thickBo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7.25" customHeight="1" thickBo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7.25" customHeight="1" thickBo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7.25" customHeight="1" thickBo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7.25" customHeight="1" thickBo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7.25" customHeight="1" thickBo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7.25" customHeight="1" thickBo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7.25" customHeight="1" thickBo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7.25" customHeight="1" thickBo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7.25" customHeight="1" thickBo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7.25" customHeight="1" thickBo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7.25" customHeight="1" thickBo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7.25" customHeight="1" thickBo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7.25" customHeight="1" thickBo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7.25" customHeight="1" thickBo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7.25" customHeight="1" thickBo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7.25" customHeight="1" thickBo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7.25" customHeight="1" thickBo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7.25" customHeight="1" thickBo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7.25" customHeight="1" thickBo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7.25" customHeight="1" thickBo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7.25" customHeight="1" thickBo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7.25" customHeight="1" thickBo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7.25" customHeight="1" thickBo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7.25" customHeight="1" thickBo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7.25" customHeight="1" thickBo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7.25" customHeight="1" thickBo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7.25" customHeight="1" thickBo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7.25" customHeight="1" thickBo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7.25" customHeight="1" thickBo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7.25" customHeight="1" thickBo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7.25" customHeight="1" thickBo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7.25" customHeight="1" thickBo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7.25" customHeight="1" thickBo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7.25" customHeight="1" thickBo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7.25" customHeight="1" thickBo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7.25" customHeight="1" thickBo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7.25" customHeight="1" thickBo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7.25" customHeight="1" thickBo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7.25" customHeight="1" thickBo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7.25" customHeight="1" thickBo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7.25" customHeight="1" thickBo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7.25" customHeight="1" thickBo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7.25" customHeight="1" thickBo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7.25" customHeight="1" thickBo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7.25" customHeight="1" thickBo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7.25" customHeight="1" thickBo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7.25" customHeight="1" thickBo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7.25" customHeight="1" thickBo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7.25" customHeight="1" thickBo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7.25" customHeight="1" thickBo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7.25" customHeight="1" thickBo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7.25" customHeight="1" thickBo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7.25" customHeight="1" thickBo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7.25" customHeight="1" thickBo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7.25" customHeight="1" thickBo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7.25" customHeight="1" thickBo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7.25" customHeight="1" thickBo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7.25" customHeight="1" thickBo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7.25" customHeight="1" thickBo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7.25" customHeight="1" thickBo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7.25" customHeight="1" thickBo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7.25" customHeight="1" thickBo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7.25" customHeight="1" thickBo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7.25" customHeight="1" thickBo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7.25" customHeight="1" thickBo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7.25" customHeight="1" thickBo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7.25" customHeight="1" thickBo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7.25" customHeight="1" thickBo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7.25" customHeight="1" thickBo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7.25" customHeight="1" thickBo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7.25" customHeight="1" thickBo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7.25" customHeight="1" thickBo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7.25" customHeight="1" thickBo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7.25" customHeight="1" thickBo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7.25" customHeight="1" thickBo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7.25" customHeight="1" thickBo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7.25" customHeight="1" thickBo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7.25" customHeight="1" thickBo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7.25" customHeight="1" thickBo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7.25" customHeight="1" thickBo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7.25" customHeight="1" thickBo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7.25" customHeight="1" thickBo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7.25" customHeight="1" thickBo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7.25" customHeight="1" thickBo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7.25" customHeight="1" thickBo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7.25" customHeight="1" thickBo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7.25" customHeight="1" thickBo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7.25" customHeight="1" thickBo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7.25" customHeight="1" thickBo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7.25" customHeight="1" thickBo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7.25" customHeight="1" thickBo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7.25" customHeight="1" thickBo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7.25" customHeight="1" thickBo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7.25" customHeight="1" thickBo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7.25" customHeight="1" thickBo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7.25" customHeight="1" thickBo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7.25" customHeight="1" thickBo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7.25" customHeight="1" thickBo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7.25" customHeight="1" thickBo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7.25" customHeight="1" thickBo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7.25" customHeight="1" thickBo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7.25" customHeight="1" thickBo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7.25" customHeight="1" thickBo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7.25" customHeight="1" thickBo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7.25" customHeight="1" thickBo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7.25" customHeight="1" thickBo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7.25" customHeight="1" thickBo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7.25" customHeight="1" thickBo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7.25" customHeight="1" thickBo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7.25" customHeight="1" thickBo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7.25" customHeight="1" thickBo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7.25" customHeight="1" thickBo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7.25" customHeight="1" thickBo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7.25" customHeight="1" thickBo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7.25" customHeight="1" thickBo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7.25" customHeight="1" thickBo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7.25" customHeight="1" thickBo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7.25" customHeight="1" thickBo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</sheetData>
  <mergeCells count="17">
    <mergeCell ref="I114:I115"/>
    <mergeCell ref="G105:G109"/>
    <mergeCell ref="I105:I109"/>
    <mergeCell ref="G116:G120"/>
    <mergeCell ref="I116:I120"/>
    <mergeCell ref="A1:I1"/>
    <mergeCell ref="I46:I49"/>
    <mergeCell ref="I50:I54"/>
    <mergeCell ref="I56:I57"/>
    <mergeCell ref="I58:I61"/>
    <mergeCell ref="G96:G99"/>
    <mergeCell ref="I96:I99"/>
    <mergeCell ref="I64:I66"/>
    <mergeCell ref="I90:I92"/>
    <mergeCell ref="I85:I89"/>
    <mergeCell ref="I72:I75"/>
    <mergeCell ref="I76:I80"/>
  </mergeCells>
  <hyperlinks>
    <hyperlink ref="L116" r:id="rId1" display="mailto:leehuuan69@gmail.com"/>
    <hyperlink ref="L117" r:id="rId2" display="mailto:ronguyen3566@gmail.com"/>
    <hyperlink ref="L120" r:id="rId3" display="mailto:trandainghia2k198@gmail.com"/>
  </hyperlinks>
  <pageMargins left="0.7" right="0.7" top="0.75" bottom="0.75" header="0.3" footer="0.3"/>
  <pageSetup paperSize="9" orientation="portrait" r:id="rId4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abSelected="1" workbookViewId="0">
      <selection sqref="A1:J3"/>
    </sheetView>
  </sheetViews>
  <sheetFormatPr defaultRowHeight="15"/>
  <cols>
    <col min="2" max="2" width="13.85546875" customWidth="1"/>
    <col min="3" max="3" width="15.42578125" customWidth="1"/>
    <col min="5" max="5" width="11.7109375" customWidth="1"/>
    <col min="7" max="7" width="18.7109375" customWidth="1"/>
    <col min="9" max="9" width="19.5703125" customWidth="1"/>
    <col min="10" max="10" width="28.28515625" customWidth="1"/>
  </cols>
  <sheetData>
    <row r="1" spans="1:10" ht="30">
      <c r="A1" s="248">
        <v>100</v>
      </c>
      <c r="B1" s="222">
        <v>2221128479</v>
      </c>
      <c r="C1" s="223" t="s">
        <v>440</v>
      </c>
      <c r="D1" s="223" t="s">
        <v>117</v>
      </c>
      <c r="E1" s="223" t="s">
        <v>441</v>
      </c>
      <c r="F1" s="223" t="s">
        <v>483</v>
      </c>
      <c r="G1" s="224" t="s">
        <v>301</v>
      </c>
      <c r="H1" s="223" t="s">
        <v>238</v>
      </c>
      <c r="I1" s="222">
        <v>975982325</v>
      </c>
      <c r="J1" s="223" t="s">
        <v>442</v>
      </c>
    </row>
    <row r="2" spans="1:10" ht="15.75" thickBot="1">
      <c r="A2" s="249">
        <v>101</v>
      </c>
      <c r="B2" s="222">
        <v>23211212019</v>
      </c>
      <c r="C2" s="223" t="s">
        <v>105</v>
      </c>
      <c r="D2" s="223" t="s">
        <v>106</v>
      </c>
      <c r="E2" s="223" t="s">
        <v>4</v>
      </c>
      <c r="F2" s="223" t="s">
        <v>483</v>
      </c>
      <c r="G2" s="224" t="s">
        <v>301</v>
      </c>
      <c r="H2" s="223" t="s">
        <v>238</v>
      </c>
      <c r="I2" s="222">
        <v>356559427</v>
      </c>
      <c r="J2" s="223" t="s">
        <v>443</v>
      </c>
    </row>
    <row r="3" spans="1:10">
      <c r="A3" s="248">
        <v>102</v>
      </c>
      <c r="B3" s="222">
        <v>23211211404</v>
      </c>
      <c r="C3" s="223" t="s">
        <v>111</v>
      </c>
      <c r="D3" s="223" t="s">
        <v>112</v>
      </c>
      <c r="E3" s="223" t="s">
        <v>4</v>
      </c>
      <c r="F3" s="223" t="s">
        <v>483</v>
      </c>
      <c r="G3" s="224" t="s">
        <v>301</v>
      </c>
      <c r="H3" s="223" t="s">
        <v>238</v>
      </c>
      <c r="I3" s="222">
        <v>989160057</v>
      </c>
      <c r="J3" s="223" t="s">
        <v>444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4"/>
  <sheetViews>
    <sheetView workbookViewId="0">
      <selection activeCell="E9" sqref="E9"/>
    </sheetView>
  </sheetViews>
  <sheetFormatPr defaultRowHeight="15"/>
  <cols>
    <col min="8" max="8" width="18.28515625" customWidth="1"/>
  </cols>
  <sheetData>
    <row r="1" spans="1:26" ht="15.75" thickBot="1">
      <c r="A1" t="s">
        <v>488</v>
      </c>
    </row>
    <row r="2" spans="1:26" ht="17.25" customHeight="1" thickBot="1">
      <c r="A2" s="248">
        <v>97</v>
      </c>
      <c r="B2" s="179">
        <v>2321124101</v>
      </c>
      <c r="C2" s="180" t="s">
        <v>59</v>
      </c>
      <c r="D2" s="180" t="s">
        <v>408</v>
      </c>
      <c r="E2" s="180" t="s">
        <v>43</v>
      </c>
      <c r="F2" s="164" t="s">
        <v>481</v>
      </c>
      <c r="G2" s="234" t="s">
        <v>404</v>
      </c>
      <c r="H2" s="177" t="s">
        <v>417</v>
      </c>
      <c r="I2" s="268"/>
      <c r="J2" s="181">
        <v>706071548</v>
      </c>
      <c r="K2" s="182" t="s">
        <v>409</v>
      </c>
      <c r="L2" s="1" t="s">
        <v>464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7.25" customHeight="1" thickBot="1">
      <c r="A3" s="248">
        <v>69</v>
      </c>
      <c r="B3" s="51">
        <v>2321118008</v>
      </c>
      <c r="C3" s="52" t="s">
        <v>255</v>
      </c>
      <c r="D3" s="52" t="s">
        <v>55</v>
      </c>
      <c r="E3" s="52" t="s">
        <v>256</v>
      </c>
      <c r="F3" s="52" t="s">
        <v>293</v>
      </c>
      <c r="G3" s="105" t="s">
        <v>252</v>
      </c>
      <c r="H3" s="131" t="s">
        <v>313</v>
      </c>
      <c r="I3" s="270"/>
      <c r="J3" s="5">
        <v>372535391</v>
      </c>
      <c r="K3" s="7" t="s">
        <v>257</v>
      </c>
      <c r="L3" s="1" t="s">
        <v>463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7.25" customHeight="1" thickBot="1">
      <c r="A4" s="249">
        <v>62</v>
      </c>
      <c r="B4" s="64">
        <v>23211210077</v>
      </c>
      <c r="C4" s="65" t="s">
        <v>151</v>
      </c>
      <c r="D4" s="65" t="s">
        <v>150</v>
      </c>
      <c r="E4" s="65" t="s">
        <v>14</v>
      </c>
      <c r="F4" s="65"/>
      <c r="G4" s="155" t="s">
        <v>247</v>
      </c>
      <c r="H4" s="157" t="s">
        <v>315</v>
      </c>
      <c r="I4" s="123" t="s">
        <v>246</v>
      </c>
      <c r="J4" s="1"/>
      <c r="K4" s="1"/>
      <c r="L4" s="1" t="s">
        <v>463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opLeftCell="A13" workbookViewId="0">
      <selection activeCell="B14" sqref="B14"/>
    </sheetView>
  </sheetViews>
  <sheetFormatPr defaultRowHeight="15.75"/>
  <cols>
    <col min="1" max="1" width="9.42578125" style="144" bestFit="1" customWidth="1"/>
    <col min="2" max="2" width="34.7109375" style="144" customWidth="1"/>
    <col min="3" max="3" width="10.5703125" style="199" customWidth="1"/>
    <col min="4" max="4" width="16.5703125" style="144" customWidth="1"/>
    <col min="5" max="5" width="34.5703125" style="144" customWidth="1"/>
    <col min="6" max="6" width="9.42578125" style="144" bestFit="1" customWidth="1"/>
    <col min="7" max="16384" width="9.140625" style="144"/>
  </cols>
  <sheetData>
    <row r="1" spans="1:6">
      <c r="A1" s="377" t="s">
        <v>384</v>
      </c>
      <c r="B1" s="377"/>
      <c r="C1" s="377"/>
      <c r="D1" s="377"/>
      <c r="E1" s="377"/>
      <c r="F1" s="377"/>
    </row>
    <row r="2" spans="1:6">
      <c r="A2" s="150" t="s">
        <v>158</v>
      </c>
      <c r="B2" s="151" t="s">
        <v>319</v>
      </c>
      <c r="C2" s="191" t="s">
        <v>320</v>
      </c>
      <c r="D2" s="152" t="s">
        <v>163</v>
      </c>
      <c r="E2" s="150" t="s">
        <v>321</v>
      </c>
    </row>
    <row r="3" spans="1:6">
      <c r="A3" s="145">
        <v>1</v>
      </c>
      <c r="B3" s="147" t="s">
        <v>302</v>
      </c>
      <c r="C3" s="192" t="s">
        <v>322</v>
      </c>
      <c r="D3" s="146" t="s">
        <v>323</v>
      </c>
      <c r="E3" s="148" t="s">
        <v>324</v>
      </c>
      <c r="F3" s="144">
        <f>COUNTIF(DS_PHANHUONGDAN!$H$3:$H$112,DS_GVHD!B3)</f>
        <v>5</v>
      </c>
    </row>
    <row r="4" spans="1:6">
      <c r="A4" s="145">
        <v>2</v>
      </c>
      <c r="B4" s="147" t="s">
        <v>325</v>
      </c>
      <c r="C4" s="192" t="s">
        <v>322</v>
      </c>
      <c r="D4" s="146" t="s">
        <v>326</v>
      </c>
      <c r="E4" s="148" t="s">
        <v>327</v>
      </c>
      <c r="F4" s="144">
        <f>COUNTIF(DS_PHANHUONGDAN!$H$3:$H$112,DS_GVHD!B4)</f>
        <v>0</v>
      </c>
    </row>
    <row r="5" spans="1:6">
      <c r="A5" s="145">
        <v>3</v>
      </c>
      <c r="B5" s="147" t="s">
        <v>305</v>
      </c>
      <c r="C5" s="192" t="s">
        <v>322</v>
      </c>
      <c r="D5" s="146" t="s">
        <v>328</v>
      </c>
      <c r="E5" s="148" t="s">
        <v>329</v>
      </c>
      <c r="F5" s="144">
        <f>COUNTIF(DS_PHANHUONGDAN!$H$3:$H$112,DS_GVHD!B5)</f>
        <v>5</v>
      </c>
    </row>
    <row r="6" spans="1:6" ht="16.5" thickBot="1">
      <c r="A6" s="145">
        <v>4</v>
      </c>
      <c r="B6" s="147" t="s">
        <v>330</v>
      </c>
      <c r="C6" s="192" t="s">
        <v>331</v>
      </c>
      <c r="D6" s="146" t="s">
        <v>332</v>
      </c>
      <c r="E6" s="148" t="s">
        <v>333</v>
      </c>
      <c r="F6" s="144">
        <f>COUNTIF(DS_PHANHUONGDAN!$H$3:$H$112,DS_GVHD!B6)</f>
        <v>0</v>
      </c>
    </row>
    <row r="7" spans="1:6" ht="16.5" thickBot="1">
      <c r="A7" s="145">
        <v>5</v>
      </c>
      <c r="B7" s="188" t="s">
        <v>316</v>
      </c>
      <c r="C7" s="192" t="s">
        <v>322</v>
      </c>
      <c r="D7" s="146" t="s">
        <v>334</v>
      </c>
      <c r="E7" s="148" t="s">
        <v>335</v>
      </c>
      <c r="F7" s="144">
        <f>COUNTIF(DS_PHANHUONGDAN!$H$3:$H$112,DS_GVHD!B7)</f>
        <v>7</v>
      </c>
    </row>
    <row r="8" spans="1:6">
      <c r="A8" s="145">
        <v>6</v>
      </c>
      <c r="B8" s="147" t="s">
        <v>312</v>
      </c>
      <c r="C8" s="192" t="s">
        <v>322</v>
      </c>
      <c r="D8" s="146" t="s">
        <v>336</v>
      </c>
      <c r="E8" s="148" t="s">
        <v>337</v>
      </c>
      <c r="F8" s="144">
        <f>COUNTIF(DS_PHANHUONGDAN!$H$3:$H$112,DS_GVHD!B8)</f>
        <v>6</v>
      </c>
    </row>
    <row r="9" spans="1:6">
      <c r="A9" s="145">
        <v>7</v>
      </c>
      <c r="B9" s="147" t="s">
        <v>306</v>
      </c>
      <c r="C9" s="192" t="s">
        <v>322</v>
      </c>
      <c r="D9" s="146" t="s">
        <v>338</v>
      </c>
      <c r="E9" s="148" t="s">
        <v>339</v>
      </c>
      <c r="F9" s="144">
        <f>COUNTIF(DS_PHANHUONGDAN!$H$3:$H$112,DS_GVHD!B9)</f>
        <v>4</v>
      </c>
    </row>
    <row r="10" spans="1:6">
      <c r="A10" s="145">
        <v>8</v>
      </c>
      <c r="B10" s="147" t="s">
        <v>313</v>
      </c>
      <c r="C10" s="192" t="s">
        <v>322</v>
      </c>
      <c r="D10" s="146" t="s">
        <v>340</v>
      </c>
      <c r="E10" s="148" t="s">
        <v>341</v>
      </c>
      <c r="F10" s="144">
        <f>COUNTIF(DS_PHANHUONGDAN!$H$3:$H$112,DS_GVHD!B10)</f>
        <v>6</v>
      </c>
    </row>
    <row r="11" spans="1:6">
      <c r="A11" s="145">
        <v>9</v>
      </c>
      <c r="B11" s="147" t="s">
        <v>307</v>
      </c>
      <c r="C11" s="192" t="s">
        <v>322</v>
      </c>
      <c r="D11" s="146" t="s">
        <v>342</v>
      </c>
      <c r="E11" s="148" t="s">
        <v>343</v>
      </c>
      <c r="F11" s="144">
        <f>COUNTIF(DS_PHANHUONGDAN!$H$3:$H$112,DS_GVHD!B11)</f>
        <v>0</v>
      </c>
    </row>
    <row r="12" spans="1:6">
      <c r="A12" s="145">
        <v>10</v>
      </c>
      <c r="B12" s="147" t="s">
        <v>344</v>
      </c>
      <c r="C12" s="192" t="s">
        <v>322</v>
      </c>
      <c r="D12" s="146" t="s">
        <v>345</v>
      </c>
      <c r="E12" s="148" t="s">
        <v>346</v>
      </c>
      <c r="F12" s="144">
        <f>COUNTIF(DS_PHANHUONGDAN!$H$3:$H$112,DS_GVHD!B12)</f>
        <v>0</v>
      </c>
    </row>
    <row r="13" spans="1:6">
      <c r="A13" s="145">
        <v>11</v>
      </c>
      <c r="B13" s="147" t="s">
        <v>299</v>
      </c>
      <c r="C13" s="192" t="s">
        <v>322</v>
      </c>
      <c r="D13" s="146" t="s">
        <v>347</v>
      </c>
      <c r="E13" s="148" t="s">
        <v>348</v>
      </c>
      <c r="F13" s="144">
        <f>COUNTIF(DS_PHANHUONGDAN!$H$3:$H$112,DS_GVHD!B13)</f>
        <v>6</v>
      </c>
    </row>
    <row r="14" spans="1:6">
      <c r="A14" s="145">
        <v>12</v>
      </c>
      <c r="B14" s="147" t="s">
        <v>349</v>
      </c>
      <c r="C14" s="192" t="s">
        <v>331</v>
      </c>
      <c r="D14" s="146" t="s">
        <v>350</v>
      </c>
      <c r="E14" s="148" t="s">
        <v>351</v>
      </c>
      <c r="F14" s="144">
        <f>COUNTIF(DS_PHANHUONGDAN!$H$3:$H$112,DS_GVHD!B14)</f>
        <v>0</v>
      </c>
    </row>
    <row r="15" spans="1:6">
      <c r="A15" s="145">
        <v>13</v>
      </c>
      <c r="B15" s="147" t="s">
        <v>303</v>
      </c>
      <c r="C15" s="192" t="s">
        <v>322</v>
      </c>
      <c r="D15" s="146" t="s">
        <v>352</v>
      </c>
      <c r="E15" s="148" t="s">
        <v>353</v>
      </c>
      <c r="F15" s="144">
        <f>COUNTIF(DS_PHANHUONGDAN!$H$3:$H$112,DS_GVHD!B15)</f>
        <v>5</v>
      </c>
    </row>
    <row r="16" spans="1:6">
      <c r="A16" s="145">
        <v>14</v>
      </c>
      <c r="B16" s="147" t="s">
        <v>354</v>
      </c>
      <c r="C16" s="192" t="s">
        <v>331</v>
      </c>
      <c r="D16" s="146">
        <v>987409464</v>
      </c>
      <c r="E16" s="148" t="s">
        <v>355</v>
      </c>
      <c r="F16" s="144">
        <f>COUNTIF(DS_PHANHUONGDAN!$H$3:$H$112,DS_GVHD!B16)</f>
        <v>5</v>
      </c>
    </row>
    <row r="17" spans="1:6">
      <c r="A17" s="145">
        <v>15</v>
      </c>
      <c r="B17" s="147" t="s">
        <v>317</v>
      </c>
      <c r="C17" s="193" t="s">
        <v>356</v>
      </c>
      <c r="D17" s="149" t="s">
        <v>357</v>
      </c>
      <c r="E17" s="148" t="s">
        <v>358</v>
      </c>
      <c r="F17" s="144">
        <f>COUNTIF(DS_PHANHUONGDAN!$H$3:$H$112,DS_GVHD!B17)</f>
        <v>4</v>
      </c>
    </row>
    <row r="18" spans="1:6">
      <c r="A18" s="145">
        <v>16</v>
      </c>
      <c r="B18" s="147" t="s">
        <v>359</v>
      </c>
      <c r="C18" s="192" t="s">
        <v>322</v>
      </c>
      <c r="D18" s="149" t="s">
        <v>360</v>
      </c>
      <c r="E18" s="148" t="s">
        <v>361</v>
      </c>
      <c r="F18" s="144">
        <f>COUNTIF(DS_PHANHUONGDAN!$H$3:$H$112,DS_GVHD!B18)</f>
        <v>0</v>
      </c>
    </row>
    <row r="19" spans="1:6">
      <c r="A19" s="145">
        <v>17</v>
      </c>
      <c r="B19" s="147" t="s">
        <v>362</v>
      </c>
      <c r="C19" s="194" t="s">
        <v>363</v>
      </c>
      <c r="D19" s="149" t="s">
        <v>364</v>
      </c>
      <c r="E19" s="148" t="s">
        <v>365</v>
      </c>
      <c r="F19" s="144">
        <f>COUNTIF(DS_PHANHUONGDAN!$H$3:$H$112,DS_GVHD!B19)</f>
        <v>0</v>
      </c>
    </row>
    <row r="20" spans="1:6">
      <c r="A20" s="145">
        <v>18</v>
      </c>
      <c r="B20" s="147" t="s">
        <v>308</v>
      </c>
      <c r="C20" s="194" t="s">
        <v>322</v>
      </c>
      <c r="D20" s="195" t="s">
        <v>398</v>
      </c>
      <c r="E20" s="148" t="s">
        <v>366</v>
      </c>
      <c r="F20" s="144">
        <f>COUNTIF(DS_PHANHUONGDAN!$H$3:$H$112,DS_GVHD!B20)</f>
        <v>5</v>
      </c>
    </row>
    <row r="21" spans="1:6">
      <c r="A21" s="145">
        <v>19</v>
      </c>
      <c r="B21" s="147" t="s">
        <v>300</v>
      </c>
      <c r="C21" s="194" t="s">
        <v>322</v>
      </c>
      <c r="D21" s="149" t="s">
        <v>367</v>
      </c>
      <c r="E21" s="148" t="s">
        <v>368</v>
      </c>
      <c r="F21" s="144">
        <f>COUNTIF(DS_PHANHUONGDAN!$H$3:$H$112,DS_GVHD!B21)</f>
        <v>5</v>
      </c>
    </row>
    <row r="22" spans="1:6">
      <c r="A22" s="145">
        <v>20</v>
      </c>
      <c r="B22" s="147" t="s">
        <v>301</v>
      </c>
      <c r="C22" s="194" t="s">
        <v>322</v>
      </c>
      <c r="D22" s="149" t="s">
        <v>369</v>
      </c>
      <c r="E22" s="148" t="s">
        <v>370</v>
      </c>
      <c r="F22" s="144">
        <f>COUNTIF(DS_PHANHUONGDAN!$H$3:$H$112,DS_GVHD!B22)</f>
        <v>8</v>
      </c>
    </row>
    <row r="23" spans="1:6">
      <c r="A23" s="145">
        <v>21</v>
      </c>
      <c r="B23" s="147" t="s">
        <v>371</v>
      </c>
      <c r="C23" s="194" t="s">
        <v>421</v>
      </c>
      <c r="D23" s="149" t="s">
        <v>372</v>
      </c>
      <c r="E23" s="148" t="s">
        <v>373</v>
      </c>
      <c r="F23" s="144">
        <f>COUNTIF(DS_PHANHUONGDAN!$H$3:$H$112,DS_GVHD!B23)</f>
        <v>4</v>
      </c>
    </row>
    <row r="24" spans="1:6" ht="17.25" customHeight="1">
      <c r="A24" s="145">
        <v>22</v>
      </c>
      <c r="B24" s="153" t="s">
        <v>374</v>
      </c>
      <c r="C24" s="194" t="s">
        <v>363</v>
      </c>
      <c r="D24" s="149" t="s">
        <v>375</v>
      </c>
      <c r="E24" s="196" t="s">
        <v>422</v>
      </c>
      <c r="F24" s="144">
        <f>COUNTIF(DS_PHANHUONGDAN!$H$3:$H$112,DS_GVHD!B24)</f>
        <v>0</v>
      </c>
    </row>
    <row r="25" spans="1:6">
      <c r="A25" s="145">
        <v>23</v>
      </c>
      <c r="B25" s="153" t="s">
        <v>376</v>
      </c>
      <c r="C25" s="194" t="s">
        <v>322</v>
      </c>
      <c r="D25" s="154" t="s">
        <v>377</v>
      </c>
      <c r="E25" s="148" t="s">
        <v>378</v>
      </c>
      <c r="F25" s="144">
        <f>COUNTIF(DS_PHANHUONGDAN!$H$3:$H$112,DS_GVHD!B25)</f>
        <v>5</v>
      </c>
    </row>
    <row r="26" spans="1:6">
      <c r="A26" s="145">
        <v>24</v>
      </c>
      <c r="B26" s="145" t="s">
        <v>379</v>
      </c>
      <c r="C26" s="194" t="s">
        <v>385</v>
      </c>
      <c r="D26" s="145"/>
      <c r="E26" s="148" t="s">
        <v>380</v>
      </c>
      <c r="F26" s="144">
        <f>COUNTIF(DS_PHANHUONGDAN!$H$3:$H$112,DS_GVHD!B26)</f>
        <v>0</v>
      </c>
    </row>
    <row r="27" spans="1:6">
      <c r="A27" s="145">
        <v>25</v>
      </c>
      <c r="B27" s="153" t="s">
        <v>381</v>
      </c>
      <c r="C27" s="194" t="s">
        <v>363</v>
      </c>
      <c r="D27" s="154" t="s">
        <v>382</v>
      </c>
      <c r="E27" s="148" t="s">
        <v>383</v>
      </c>
      <c r="F27" s="144">
        <f>COUNTIF(DS_PHANHUONGDAN!$H$3:$H$112,DS_GVHD!B27)</f>
        <v>4</v>
      </c>
    </row>
    <row r="28" spans="1:6" ht="18">
      <c r="A28" s="145">
        <v>26</v>
      </c>
      <c r="B28" s="145" t="s">
        <v>399</v>
      </c>
      <c r="C28" s="194" t="s">
        <v>322</v>
      </c>
      <c r="D28" s="145" t="s">
        <v>401</v>
      </c>
      <c r="E28" s="197" t="s">
        <v>423</v>
      </c>
      <c r="F28" s="144">
        <f>COUNTIF(DS_PHANHUONGDAN!$H$3:$H$112,DS_GVHD!B28)</f>
        <v>3</v>
      </c>
    </row>
    <row r="29" spans="1:6" ht="18">
      <c r="A29" s="145">
        <v>27</v>
      </c>
      <c r="B29" s="145" t="s">
        <v>400</v>
      </c>
      <c r="C29" s="194" t="s">
        <v>322</v>
      </c>
      <c r="D29" s="145" t="s">
        <v>402</v>
      </c>
      <c r="E29" s="197" t="s">
        <v>424</v>
      </c>
      <c r="F29" s="144">
        <f>COUNTIF(DS_PHANHUONGDAN!$H$3:$H$112,DS_GVHD!B29)</f>
        <v>4</v>
      </c>
    </row>
    <row r="30" spans="1:6">
      <c r="A30" s="145">
        <v>28</v>
      </c>
      <c r="B30" s="145" t="s">
        <v>425</v>
      </c>
      <c r="C30" s="194" t="s">
        <v>322</v>
      </c>
      <c r="D30" s="145" t="s">
        <v>426</v>
      </c>
      <c r="E30" s="198" t="s">
        <v>427</v>
      </c>
      <c r="F30" s="144">
        <f>COUNTIF(DS_PHANHUONGDAN!$H$3:$H$112,DS_GVHD!B30)</f>
        <v>4</v>
      </c>
    </row>
    <row r="31" spans="1:6" ht="18">
      <c r="A31" s="145">
        <v>29</v>
      </c>
      <c r="B31" s="145" t="s">
        <v>428</v>
      </c>
      <c r="C31" s="194" t="s">
        <v>322</v>
      </c>
      <c r="D31" s="145" t="s">
        <v>429</v>
      </c>
      <c r="E31" s="197" t="s">
        <v>430</v>
      </c>
      <c r="F31" s="144">
        <f>COUNTIF(DS_PHANHUONGDAN!$H$3:$H$112,DS_GVHD!B31)</f>
        <v>0</v>
      </c>
    </row>
    <row r="32" spans="1:6">
      <c r="A32" s="145">
        <v>30</v>
      </c>
      <c r="B32" s="145" t="s">
        <v>419</v>
      </c>
      <c r="C32" s="145"/>
      <c r="D32" s="145" t="s">
        <v>420</v>
      </c>
      <c r="E32" s="200" t="s">
        <v>431</v>
      </c>
      <c r="F32" s="144">
        <f>COUNTIF(DS_PHANHUONGDAN!$H$3:$H$112,DS_GVHD!B32)</f>
        <v>3</v>
      </c>
    </row>
  </sheetData>
  <mergeCells count="1">
    <mergeCell ref="A1:F1"/>
  </mergeCells>
  <hyperlinks>
    <hyperlink ref="E7" r:id="rId1"/>
    <hyperlink ref="E16" r:id="rId2"/>
    <hyperlink ref="E12" r:id="rId3"/>
    <hyperlink ref="E9" r:id="rId4"/>
    <hyperlink ref="E8" r:id="rId5"/>
    <hyperlink ref="E10" r:id="rId6"/>
    <hyperlink ref="E14" r:id="rId7"/>
    <hyperlink ref="E18" r:id="rId8"/>
    <hyperlink ref="E19" r:id="rId9"/>
    <hyperlink ref="E3" r:id="rId10"/>
    <hyperlink ref="E20" r:id="rId11"/>
    <hyperlink ref="E4" r:id="rId12"/>
    <hyperlink ref="E5" r:id="rId13"/>
    <hyperlink ref="E6" r:id="rId14"/>
    <hyperlink ref="E11" r:id="rId15"/>
    <hyperlink ref="E13" r:id="rId16"/>
    <hyperlink ref="E15" r:id="rId17"/>
    <hyperlink ref="E17" r:id="rId18"/>
    <hyperlink ref="E21" r:id="rId19"/>
    <hyperlink ref="E22" r:id="rId20"/>
    <hyperlink ref="E23" r:id="rId21"/>
    <hyperlink ref="E25" r:id="rId22"/>
    <hyperlink ref="E26" r:id="rId23"/>
    <hyperlink ref="E27" r:id="rId24"/>
    <hyperlink ref="E28" r:id="rId25"/>
    <hyperlink ref="E29" r:id="rId26"/>
    <hyperlink ref="E24" r:id="rId27"/>
    <hyperlink ref="E31" r:id="rId28"/>
  </hyperlinks>
  <pageMargins left="0.7" right="0.7" top="0.75" bottom="0.75" header="0.3" footer="0.3"/>
  <pageSetup paperSize="9" orientation="portrait" r:id="rId2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DS_DANGKI</vt:lpstr>
      <vt:lpstr>DS_PHANHUONGDAN</vt:lpstr>
      <vt:lpstr>Sheet1</vt:lpstr>
      <vt:lpstr>SV_KODUDIEUKIEN</vt:lpstr>
      <vt:lpstr>DS_GVHD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2021-09-28T15:30:47Z</dcterms:created>
  <dcterms:modified xsi:type="dcterms:W3CDTF">2021-10-15T03:12:14Z</dcterms:modified>
</cp:coreProperties>
</file>