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855" windowWidth="19095" windowHeight="10980" activeTab="1"/>
  </bookViews>
  <sheets>
    <sheet name="NAB" sheetId="14" r:id="rId1"/>
    <sheet name="NAD" sheetId="13" r:id="rId2"/>
    <sheet name="EDT" sheetId="11" r:id="rId3"/>
    <sheet name="EVT" sheetId="8" r:id="rId4"/>
    <sheet name="ETS" sheetId="16" r:id="rId5"/>
  </sheets>
  <definedNames>
    <definedName name="_Fill" localSheetId="2" hidden="1">#REF!</definedName>
    <definedName name="_Fill" localSheetId="4" hidden="1">#REF!</definedName>
    <definedName name="_Fill" localSheetId="3" hidden="1">#REF!</definedName>
    <definedName name="_Fill" localSheetId="0" hidden="1">#REF!</definedName>
    <definedName name="_Fill" localSheetId="1" hidden="1">#REF!</definedName>
    <definedName name="_Fill" hidden="1">#REF!</definedName>
    <definedName name="_xlnm._FilterDatabase" localSheetId="2" hidden="1">EDT!$Q$1:$Q$24</definedName>
    <definedName name="_xlnm._FilterDatabase" localSheetId="4" hidden="1">ETS!$Q$1:$Q$14</definedName>
    <definedName name="_xlnm._FilterDatabase" localSheetId="3" hidden="1">EVT!$Q$1:$Q$17</definedName>
    <definedName name="_xlnm._FilterDatabase" localSheetId="0" hidden="1">NAB!$Q$1:$Q$113</definedName>
    <definedName name="_xlnm._FilterDatabase" localSheetId="1" hidden="1">NAD!$Q$1:$Q$92</definedName>
    <definedName name="_Order1" hidden="1">255</definedName>
    <definedName name="_Order2" hidden="1">255</definedName>
    <definedName name="_Sort" localSheetId="2" hidden="1">#REF!</definedName>
    <definedName name="_Sort" localSheetId="4" hidden="1">#REF!</definedName>
    <definedName name="_Sort" localSheetId="3" hidden="1">#REF!</definedName>
    <definedName name="_Sort" localSheetId="0" hidden="1">#REF!</definedName>
    <definedName name="_Sort" localSheetId="1" hidden="1">#REF!</definedName>
    <definedName name="_Sort" hidden="1">#REF!</definedName>
    <definedName name="ẤĐFHJĐFJFH" localSheetId="4" hidden="1">#REF!</definedName>
    <definedName name="ẤĐFHJĐFJFH" hidden="1">#REF!</definedName>
    <definedName name="g" localSheetId="4" hidden="1">#REF!</definedName>
    <definedName name="g" hidden="1">#REF!</definedName>
    <definedName name="H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2">EDT!$A$1:$X$24</definedName>
    <definedName name="_xlnm.Print_Area" localSheetId="4">ETS!$A$1:$X$14</definedName>
    <definedName name="_xlnm.Print_Area" localSheetId="3">EVT!$A$1:$X$17</definedName>
    <definedName name="_xlnm.Print_Area" localSheetId="0">NAB!$A$1:$X$113</definedName>
    <definedName name="_xlnm.Print_Area" localSheetId="1">NAD!$A$1:$X$92</definedName>
    <definedName name="_xlnm.Print_Titles" localSheetId="2">EDT!$1:$5</definedName>
    <definedName name="_xlnm.Print_Titles" localSheetId="4">ETS!$1:$5</definedName>
    <definedName name="_xlnm.Print_Titles" localSheetId="3">EVT!$1:$5</definedName>
    <definedName name="_xlnm.Print_Titles" localSheetId="0">NAB!$1:$5</definedName>
    <definedName name="_xlnm.Print_Titles" localSheetId="1">NAD!$1:$5</definedName>
    <definedName name="_xlnm.Print_Titles">#N/A</definedName>
    <definedName name="qqqqqqqqqq" localSheetId="2" hidden="1">#REF!</definedName>
    <definedName name="qqqqqqqqqq" localSheetId="4" hidden="1">#REF!</definedName>
    <definedName name="qqqqqqqqqq" localSheetId="3" hidden="1">#REF!</definedName>
    <definedName name="qqqqqqqqqq" localSheetId="0" hidden="1">#REF!</definedName>
    <definedName name="qqqqqqqqqq" localSheetId="1" hidden="1">#REF!</definedName>
    <definedName name="qqqqqqqqqq" hidden="1">#REF!</definedName>
    <definedName name="SGFD" localSheetId="4" hidden="1">#REF!</definedName>
    <definedName name="SGFD" hidden="1">#REF!</definedName>
    <definedName name="TaxTV">10%</definedName>
    <definedName name="TaxXL">5%</definedName>
  </definedNames>
  <calcPr calcId="144525"/>
</workbook>
</file>

<file path=xl/calcChain.xml><?xml version="1.0" encoding="utf-8"?>
<calcChain xmlns="http://schemas.openxmlformats.org/spreadsheetml/2006/main">
  <c r="X8" i="13" l="1"/>
  <c r="X9" i="13"/>
  <c r="X10" i="13"/>
  <c r="X11" i="13"/>
  <c r="X12" i="13"/>
  <c r="X13" i="13"/>
  <c r="X14" i="13"/>
  <c r="AB12" i="13" l="1"/>
  <c r="AB13" i="13"/>
  <c r="AB14" i="13"/>
  <c r="X13" i="11"/>
  <c r="AB13" i="11"/>
  <c r="X12" i="11" l="1"/>
  <c r="AB12" i="11"/>
  <c r="X68" i="13" l="1"/>
  <c r="AB68" i="13"/>
  <c r="X69" i="13"/>
  <c r="AB69" i="13"/>
  <c r="X70" i="13"/>
  <c r="AB70" i="13"/>
  <c r="X71" i="13"/>
  <c r="AB71" i="13"/>
  <c r="X72" i="13"/>
  <c r="AB72" i="13"/>
  <c r="X73" i="13"/>
  <c r="AB73" i="13"/>
  <c r="X74" i="13"/>
  <c r="AB74" i="13"/>
  <c r="X75" i="13"/>
  <c r="AB75" i="13"/>
  <c r="X76" i="13"/>
  <c r="AB76" i="13"/>
  <c r="X77" i="13"/>
  <c r="AB77" i="13"/>
  <c r="X78" i="13"/>
  <c r="AB78" i="13"/>
  <c r="X79" i="13"/>
  <c r="AB79" i="13"/>
  <c r="X80" i="13"/>
  <c r="AB80" i="13"/>
  <c r="X81" i="13"/>
  <c r="AB81" i="13"/>
  <c r="X82" i="13"/>
  <c r="AB82" i="13"/>
  <c r="X83" i="13"/>
  <c r="AB83" i="13"/>
  <c r="X84" i="13"/>
  <c r="AB84" i="13"/>
  <c r="X85" i="13"/>
  <c r="AB85" i="13"/>
  <c r="X29" i="13"/>
  <c r="AB29" i="13"/>
  <c r="X30" i="13"/>
  <c r="AB30" i="13"/>
  <c r="X31" i="13"/>
  <c r="AB31" i="13"/>
  <c r="X32" i="13"/>
  <c r="AB32" i="13"/>
  <c r="X33" i="13"/>
  <c r="AB33" i="13"/>
  <c r="X34" i="13"/>
  <c r="AB34" i="13"/>
  <c r="X35" i="13"/>
  <c r="AB35" i="13"/>
  <c r="X36" i="13"/>
  <c r="AB36" i="13"/>
  <c r="X37" i="13"/>
  <c r="AB37" i="13"/>
  <c r="X38" i="13"/>
  <c r="AB38" i="13"/>
  <c r="X39" i="13"/>
  <c r="AB39" i="13"/>
  <c r="X40" i="13"/>
  <c r="AB40" i="13"/>
  <c r="X41" i="13"/>
  <c r="AB41" i="13"/>
  <c r="X42" i="13"/>
  <c r="AB42" i="13"/>
  <c r="X43" i="13"/>
  <c r="AB43" i="13"/>
  <c r="X44" i="13"/>
  <c r="AB44" i="13"/>
  <c r="X45" i="13"/>
  <c r="AB45" i="13"/>
  <c r="X46" i="13"/>
  <c r="AB46" i="13"/>
  <c r="X47" i="13"/>
  <c r="AB47" i="13"/>
  <c r="X48" i="13"/>
  <c r="AB48" i="13"/>
  <c r="X49" i="13"/>
  <c r="AB49" i="13"/>
  <c r="X50" i="13"/>
  <c r="AB50" i="13"/>
  <c r="X51" i="13"/>
  <c r="AB51" i="13"/>
  <c r="X52" i="13"/>
  <c r="AB52" i="13"/>
  <c r="X53" i="13"/>
  <c r="AB53" i="13"/>
  <c r="X54" i="13"/>
  <c r="AB54" i="13"/>
  <c r="X55" i="13"/>
  <c r="AB55" i="13"/>
  <c r="X59" i="14" l="1"/>
  <c r="AB59" i="14"/>
  <c r="X60" i="14"/>
  <c r="AB60" i="14"/>
  <c r="X61" i="14"/>
  <c r="AB61" i="14"/>
  <c r="X62" i="14"/>
  <c r="AB62" i="14"/>
  <c r="X63" i="14"/>
  <c r="AB63" i="14"/>
  <c r="X64" i="14"/>
  <c r="AB64" i="14"/>
  <c r="X65" i="14"/>
  <c r="AB65" i="14"/>
  <c r="X66" i="14"/>
  <c r="AB66" i="14"/>
  <c r="X67" i="14"/>
  <c r="AB67" i="14"/>
  <c r="X68" i="14"/>
  <c r="AB68" i="14"/>
  <c r="X69" i="14"/>
  <c r="AB69" i="14"/>
  <c r="X70" i="14"/>
  <c r="AB70" i="14"/>
  <c r="X71" i="14"/>
  <c r="AB71" i="14"/>
  <c r="X72" i="14"/>
  <c r="AB72" i="14"/>
  <c r="X73" i="14"/>
  <c r="AB73" i="14"/>
  <c r="X74" i="14"/>
  <c r="AB74" i="14"/>
  <c r="X75" i="14"/>
  <c r="AB75" i="14"/>
  <c r="X76" i="14"/>
  <c r="AB76" i="14"/>
  <c r="X77" i="14"/>
  <c r="AB77" i="14"/>
  <c r="X78" i="14"/>
  <c r="AB78" i="14"/>
  <c r="X79" i="14"/>
  <c r="AB79" i="14"/>
  <c r="X80" i="14"/>
  <c r="AB80" i="14"/>
  <c r="X81" i="14"/>
  <c r="AB81" i="14"/>
  <c r="X82" i="14"/>
  <c r="AB82" i="14"/>
  <c r="X83" i="14"/>
  <c r="AB83" i="14"/>
  <c r="X84" i="14"/>
  <c r="AB84" i="14"/>
  <c r="X85" i="14"/>
  <c r="AB85" i="14"/>
  <c r="X86" i="14"/>
  <c r="AB86" i="14"/>
  <c r="X87" i="14"/>
  <c r="AB87" i="14"/>
  <c r="X88" i="14"/>
  <c r="AB88" i="14"/>
  <c r="X89" i="14"/>
  <c r="AB89" i="14"/>
  <c r="X90" i="14"/>
  <c r="AB90" i="14"/>
  <c r="X91" i="14"/>
  <c r="AB91" i="14"/>
  <c r="X92" i="14"/>
  <c r="AB92" i="14"/>
  <c r="X93" i="14"/>
  <c r="AB93" i="14"/>
  <c r="X94" i="14"/>
  <c r="AB94" i="14"/>
  <c r="X95" i="14"/>
  <c r="AB95" i="14"/>
  <c r="X96" i="14"/>
  <c r="AB96" i="14"/>
  <c r="X97" i="14"/>
  <c r="AB97" i="14"/>
  <c r="X98" i="14"/>
  <c r="AB98" i="14"/>
  <c r="X99" i="14"/>
  <c r="AB99" i="14"/>
  <c r="X100" i="14"/>
  <c r="AB100" i="14"/>
  <c r="X101" i="14"/>
  <c r="AB101" i="14"/>
  <c r="X102" i="14"/>
  <c r="AB102" i="14"/>
  <c r="X103" i="14"/>
  <c r="AB103" i="14"/>
  <c r="X104" i="14"/>
  <c r="AB104" i="14"/>
  <c r="X105" i="14"/>
  <c r="AB105" i="14"/>
  <c r="X106" i="14"/>
  <c r="AB106" i="14"/>
  <c r="X30" i="14"/>
  <c r="AB30" i="14"/>
  <c r="X31" i="14"/>
  <c r="AB31" i="14"/>
  <c r="X32" i="14"/>
  <c r="AB32" i="14"/>
  <c r="X33" i="14"/>
  <c r="AB33" i="14"/>
  <c r="X34" i="14"/>
  <c r="AB34" i="14"/>
  <c r="X35" i="14"/>
  <c r="AB35" i="14"/>
  <c r="X36" i="14"/>
  <c r="AB36" i="14"/>
  <c r="X37" i="14"/>
  <c r="AB37" i="14"/>
  <c r="X38" i="14"/>
  <c r="AB38" i="14"/>
  <c r="X39" i="14"/>
  <c r="AB39" i="14"/>
  <c r="X40" i="14"/>
  <c r="AB40" i="14"/>
  <c r="X41" i="14"/>
  <c r="AB41" i="14"/>
  <c r="X42" i="14"/>
  <c r="AB42" i="14"/>
  <c r="X43" i="14"/>
  <c r="AB43" i="14"/>
  <c r="X44" i="14"/>
  <c r="AB44" i="14"/>
  <c r="X45" i="14"/>
  <c r="AB45" i="14"/>
  <c r="X46" i="14"/>
  <c r="AB46" i="14"/>
  <c r="X47" i="14"/>
  <c r="AB47" i="14"/>
  <c r="AB7" i="11" l="1"/>
  <c r="X7" i="11"/>
  <c r="AB6" i="11"/>
  <c r="X10" i="8" l="1"/>
  <c r="X9" i="8"/>
  <c r="X50" i="14"/>
  <c r="X51" i="14"/>
  <c r="X52" i="14"/>
  <c r="X53" i="14"/>
  <c r="X54" i="14"/>
  <c r="X55" i="14"/>
  <c r="X56" i="14"/>
  <c r="X57" i="14"/>
  <c r="X58" i="14"/>
  <c r="X49" i="14"/>
  <c r="X13" i="14"/>
  <c r="X14" i="14"/>
  <c r="X15" i="14"/>
  <c r="X16" i="14"/>
  <c r="X17" i="14"/>
  <c r="X18" i="14"/>
  <c r="X19" i="14"/>
  <c r="X20" i="14"/>
  <c r="X21" i="14"/>
  <c r="X22" i="14"/>
  <c r="X23" i="14"/>
  <c r="X24" i="14"/>
  <c r="X25" i="14"/>
  <c r="X26" i="14"/>
  <c r="X27" i="14"/>
  <c r="X28" i="14"/>
  <c r="X29" i="14"/>
  <c r="X12" i="14"/>
  <c r="X8" i="14"/>
  <c r="X9" i="14"/>
  <c r="X10" i="14"/>
  <c r="X7" i="14"/>
  <c r="X58" i="13"/>
  <c r="X59" i="13"/>
  <c r="X60" i="13"/>
  <c r="X61" i="13"/>
  <c r="X62" i="13"/>
  <c r="X63" i="13"/>
  <c r="X64" i="13"/>
  <c r="X65" i="13"/>
  <c r="X66" i="13"/>
  <c r="X67" i="13"/>
  <c r="X57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16" i="13"/>
  <c r="X7" i="13"/>
  <c r="X15" i="11"/>
  <c r="X16" i="11"/>
  <c r="X17" i="11"/>
  <c r="X14" i="11"/>
  <c r="X10" i="11"/>
  <c r="X9" i="11"/>
  <c r="X7" i="8"/>
  <c r="X7" i="16"/>
  <c r="AB9" i="13" l="1"/>
  <c r="AB10" i="13"/>
  <c r="AB8" i="11" l="1"/>
  <c r="AB9" i="11"/>
  <c r="AB10" i="11"/>
  <c r="AB11" i="11"/>
  <c r="AB14" i="11"/>
  <c r="AB15" i="11"/>
  <c r="AB16" i="11"/>
  <c r="AB17" i="11"/>
  <c r="AB9" i="8"/>
  <c r="AB10" i="8"/>
  <c r="AB7" i="8"/>
  <c r="AB7" i="16"/>
  <c r="AB28" i="13" l="1"/>
  <c r="AB11" i="13" l="1"/>
  <c r="AB8" i="13"/>
  <c r="AB15" i="13"/>
  <c r="AB16" i="13"/>
  <c r="AB17" i="13"/>
  <c r="AB18" i="13"/>
  <c r="AB19" i="13"/>
  <c r="AB20" i="13"/>
  <c r="AB21" i="13"/>
  <c r="AB22" i="13"/>
  <c r="AB23" i="13"/>
  <c r="AB24" i="13"/>
  <c r="AB25" i="13"/>
  <c r="AB26" i="13"/>
  <c r="AB27" i="13"/>
  <c r="AB56" i="13"/>
  <c r="AB57" i="13"/>
  <c r="AB58" i="13"/>
  <c r="AB59" i="13"/>
  <c r="AB60" i="13"/>
  <c r="AB61" i="13"/>
  <c r="AB62" i="13"/>
  <c r="AB63" i="13"/>
  <c r="AB64" i="13"/>
  <c r="AB65" i="13"/>
  <c r="AB66" i="13"/>
  <c r="AB67" i="13"/>
  <c r="AB7" i="13"/>
  <c r="AB8" i="14"/>
  <c r="AB9" i="14"/>
  <c r="AB10" i="14"/>
  <c r="AB11" i="14"/>
  <c r="AB12" i="14"/>
  <c r="AB13" i="14"/>
  <c r="AB14" i="14"/>
  <c r="AB15" i="14"/>
  <c r="AB16" i="14"/>
  <c r="AB17" i="14"/>
  <c r="AB18" i="14"/>
  <c r="AB19" i="14"/>
  <c r="AB20" i="14"/>
  <c r="AB21" i="14"/>
  <c r="AB22" i="14"/>
  <c r="AB23" i="14"/>
  <c r="AB24" i="14"/>
  <c r="AB25" i="14"/>
  <c r="AB26" i="14"/>
  <c r="AB27" i="14"/>
  <c r="AB28" i="14"/>
  <c r="AB29" i="14"/>
  <c r="AB48" i="14"/>
  <c r="AB49" i="14"/>
  <c r="AB50" i="14"/>
  <c r="AB51" i="14"/>
  <c r="AB52" i="14"/>
  <c r="AB53" i="14"/>
  <c r="AB54" i="14"/>
  <c r="AB55" i="14"/>
  <c r="AB56" i="14"/>
  <c r="AB57" i="14"/>
  <c r="AB58" i="14"/>
  <c r="AB7" i="14"/>
  <c r="Y12" i="14" l="1"/>
  <c r="Y6" i="13"/>
  <c r="Y6" i="14" l="1"/>
</calcChain>
</file>

<file path=xl/sharedStrings.xml><?xml version="1.0" encoding="utf-8"?>
<sst xmlns="http://schemas.openxmlformats.org/spreadsheetml/2006/main" count="2117" uniqueCount="355">
  <si>
    <t>HỘI ĐỒNG THI &amp; XÉT CNTN</t>
  </si>
  <si>
    <t>STT</t>
  </si>
  <si>
    <t>TÊN</t>
  </si>
  <si>
    <t>TRƯỞNG BAN THƯ KÝ</t>
  </si>
  <si>
    <t>TS. Nguyễn Phi Sơn</t>
  </si>
  <si>
    <t>TS. Võ Thanh Hải</t>
  </si>
  <si>
    <t>TRƯỜNG ĐẠI HỌC DUY TÂN</t>
  </si>
  <si>
    <t>G. TÍNH</t>
  </si>
  <si>
    <t>GDTC</t>
  </si>
  <si>
    <t>GDQP</t>
  </si>
  <si>
    <t>KSA</t>
  </si>
  <si>
    <t>KST</t>
  </si>
  <si>
    <t>ĐIỂM HP THIẾU NAY ĐÃ TRẢ</t>
  </si>
  <si>
    <t xml:space="preserve">         LẬP BẢNG</t>
  </si>
  <si>
    <t>LÃNH  ĐẠO KHOA</t>
  </si>
  <si>
    <t>CT. HỘI ĐỒNG THI &amp; XÉT CNTN</t>
  </si>
  <si>
    <t>Đạt</t>
  </si>
  <si>
    <t>MSV</t>
  </si>
  <si>
    <t>HỌ</t>
  </si>
  <si>
    <t xml:space="preserve">TBTK
(THANG 10) </t>
  </si>
  <si>
    <t xml:space="preserve">TBTK
(THANG 04) </t>
  </si>
  <si>
    <t>KẾT LUẬN CỦA HĐ</t>
  </si>
  <si>
    <t xml:space="preserve">MÔN 1
1TC </t>
  </si>
  <si>
    <t xml:space="preserve">MÔN 2
2TC </t>
  </si>
  <si>
    <t>TBTOAÌN KHOÏA</t>
  </si>
  <si>
    <t>KÃÚT LUÁÛN CUÍA HÂ</t>
  </si>
  <si>
    <t>N.SINH</t>
  </si>
  <si>
    <t>NG.SINH</t>
  </si>
  <si>
    <t>LỚP</t>
  </si>
  <si>
    <t>TB THI TN</t>
  </si>
  <si>
    <t>Trần Trung Mai</t>
  </si>
  <si>
    <t>ĐATN</t>
  </si>
  <si>
    <t xml:space="preserve">MÔN 3
</t>
  </si>
  <si>
    <t>MÔN NỢ</t>
  </si>
  <si>
    <t>RÈN LUYỆN</t>
  </si>
  <si>
    <t>Tốt</t>
  </si>
  <si>
    <t>Quảng Nam</t>
  </si>
  <si>
    <t>Khá</t>
  </si>
  <si>
    <t>Nam</t>
  </si>
  <si>
    <t>TỐT NGHIỆP</t>
  </si>
  <si>
    <t>TTTN</t>
  </si>
  <si>
    <t>TB MÔN HỌC</t>
  </si>
  <si>
    <t>CHUYÊN NGÀNH: ĐIỆN TỬ VIỄN THÔNG</t>
  </si>
  <si>
    <t>Nợ 0 TC</t>
  </si>
  <si>
    <t>CHUYÊN NGÀNH: ĐIỆN TỰ ĐỘNG</t>
  </si>
  <si>
    <t>CHUYÊN NGÀNH: ANH VĂN DU LỊCH</t>
  </si>
  <si>
    <t>CHUYÊN NGÀNH: ANH VĂN BIÊN PHIÊN DỊCH</t>
  </si>
  <si>
    <t>An</t>
  </si>
  <si>
    <t>K20EDT</t>
  </si>
  <si>
    <t>Hùng</t>
  </si>
  <si>
    <t>K19EĐT</t>
  </si>
  <si>
    <t>Bình Định</t>
  </si>
  <si>
    <t>Nguyên</t>
  </si>
  <si>
    <t>Quảng Trị</t>
  </si>
  <si>
    <t>K21EVT</t>
  </si>
  <si>
    <t>Đà Nẵng</t>
  </si>
  <si>
    <t>Nữ</t>
  </si>
  <si>
    <t>Huyền</t>
  </si>
  <si>
    <t>K21NAD</t>
  </si>
  <si>
    <t>K21NAB</t>
  </si>
  <si>
    <t>Phương</t>
  </si>
  <si>
    <t>Nghệ An</t>
  </si>
  <si>
    <t>Xuất Sắc</t>
  </si>
  <si>
    <t>Trang</t>
  </si>
  <si>
    <t>Nguyễn Thị Thanh</t>
  </si>
  <si>
    <t>Quảng Ngãi</t>
  </si>
  <si>
    <t>DakLak</t>
  </si>
  <si>
    <t>Ánh</t>
  </si>
  <si>
    <t>Gia Lai</t>
  </si>
  <si>
    <t>Nhi</t>
  </si>
  <si>
    <t>Quảng Bình</t>
  </si>
  <si>
    <t>Vy</t>
  </si>
  <si>
    <t>Lê Thị</t>
  </si>
  <si>
    <t>Thư</t>
  </si>
  <si>
    <t>Diễm</t>
  </si>
  <si>
    <t>My</t>
  </si>
  <si>
    <t>CHUYÊN NGÀNH: THIẾT KẾ SỐ</t>
  </si>
  <si>
    <t>Anh</t>
  </si>
  <si>
    <t>K20NAD</t>
  </si>
  <si>
    <t>K20NAB</t>
  </si>
  <si>
    <t>Nợ 2 TC</t>
  </si>
  <si>
    <t>DIỆN XÉT VỚT ĐIỀU KIỆN GIAO ĐỒ ÁN TỐT NGHIỆP 12-2019</t>
  </si>
  <si>
    <t>Hà Tĩnh</t>
  </si>
  <si>
    <t>Châu</t>
  </si>
  <si>
    <t xml:space="preserve">TB </t>
  </si>
  <si>
    <t>Nợ 3 TC</t>
  </si>
  <si>
    <t>Hằng</t>
  </si>
  <si>
    <t>Bùi Thị</t>
  </si>
  <si>
    <t>Phạm Hoàng Thoại</t>
  </si>
  <si>
    <t>Quỳnh</t>
  </si>
  <si>
    <t>Trà</t>
  </si>
  <si>
    <t>Thương</t>
  </si>
  <si>
    <t>Nợ 1 TC</t>
  </si>
  <si>
    <t>Đăk Nông</t>
  </si>
  <si>
    <t>Ngân</t>
  </si>
  <si>
    <t>Dung</t>
  </si>
  <si>
    <t>Hương</t>
  </si>
  <si>
    <t>Nợ 5 TC</t>
  </si>
  <si>
    <t>Tuyền</t>
  </si>
  <si>
    <t>Tiên</t>
  </si>
  <si>
    <t>Phạm Thị Bích</t>
  </si>
  <si>
    <t>Nga</t>
  </si>
  <si>
    <t>Lê Thị Ngọc</t>
  </si>
  <si>
    <t>Hoa</t>
  </si>
  <si>
    <t>Nguyễn Thị</t>
  </si>
  <si>
    <t>Tuấn</t>
  </si>
  <si>
    <t>Bùi Thị Thanh</t>
  </si>
  <si>
    <t>Tâm</t>
  </si>
  <si>
    <t>Trần Văn Nữ</t>
  </si>
  <si>
    <t>Nguyễn Thị Bích</t>
  </si>
  <si>
    <t>Thảo</t>
  </si>
  <si>
    <t>Nguyễn Thị Hồng</t>
  </si>
  <si>
    <t>Nguyễn Thị Mỹ</t>
  </si>
  <si>
    <t>Na</t>
  </si>
  <si>
    <t>Phú Yên</t>
  </si>
  <si>
    <t>Nợ 4 TC</t>
  </si>
  <si>
    <t>Nợ 6 TC</t>
  </si>
  <si>
    <t>Trâm</t>
  </si>
  <si>
    <t>Phạm Võ Giáng</t>
  </si>
  <si>
    <t>Duyên</t>
  </si>
  <si>
    <t>Oanh</t>
  </si>
  <si>
    <t>Nhung</t>
  </si>
  <si>
    <t>Nguyễn Thanh</t>
  </si>
  <si>
    <t>Khánh</t>
  </si>
  <si>
    <t>Quân</t>
  </si>
  <si>
    <t>Sang</t>
  </si>
  <si>
    <t>Tài</t>
  </si>
  <si>
    <t>K21ETS</t>
  </si>
  <si>
    <t>Linh</t>
  </si>
  <si>
    <t>Nhật</t>
  </si>
  <si>
    <t>Toàn</t>
  </si>
  <si>
    <t>Kon Tum</t>
  </si>
  <si>
    <t>Cảnh</t>
  </si>
  <si>
    <t>Tùng</t>
  </si>
  <si>
    <t>K21EDT</t>
  </si>
  <si>
    <t>Nguyễn Quốc</t>
  </si>
  <si>
    <t>Thịnh</t>
  </si>
  <si>
    <t>DIỆN XÉT VỚT ĐIỀU KIỆN GIAO KHÓA LUẬN TỐT NGHIỆP 12-2019</t>
  </si>
  <si>
    <t>Hạnh</t>
  </si>
  <si>
    <t>Nguyễn Đức Liên</t>
  </si>
  <si>
    <t>Nguyễn Xuân</t>
  </si>
  <si>
    <t>K22NAD</t>
  </si>
  <si>
    <t>Mỹ</t>
  </si>
  <si>
    <t>DANH SÁCH SINH VIÊN THAM DỰ TỐT NGHIỆP ĐỢT THÁNG 05 NĂM 2020</t>
  </si>
  <si>
    <t>Nguyễn Phước</t>
  </si>
  <si>
    <t>Đoàn Hữu</t>
  </si>
  <si>
    <t>Nam Định</t>
  </si>
  <si>
    <t>DIỆN XÉT VỚT ĐIỀU KIỆN GIAO KHÓA LUẬN  TỐT NGHIỆP 05-2020</t>
  </si>
  <si>
    <t>DIỆN ĐỀ NGHỊ CÔNG NHẬN TỐT NGHIỆP 05-2020</t>
  </si>
  <si>
    <t>Đà Nẵng, ngày      tháng        năm 2020</t>
  </si>
  <si>
    <t>Phan Đình</t>
  </si>
  <si>
    <t>DIỆN ĐỦ ĐIỀU KIỆN GIAO KHÓA LUẬN TỐT NGHIỆP 05-2020</t>
  </si>
  <si>
    <t>Đỗ Huỳnh</t>
  </si>
  <si>
    <t>Đức</t>
  </si>
  <si>
    <t>Võ Doãn</t>
  </si>
  <si>
    <t>Hoàng</t>
  </si>
  <si>
    <t>Văn Phú</t>
  </si>
  <si>
    <t>Nguyễn Tuấn</t>
  </si>
  <si>
    <t>DIỆN ĐỦ ĐIỀU KIỆN GIAO KHÓA LUẬN  TỐT NGHIỆP 05-2020</t>
  </si>
  <si>
    <t>DIỆN ĐỦ ĐIỀU KIỆN GIAO ĐỒ ÁN TỐT NGHIỆP 05-2020</t>
  </si>
  <si>
    <t>DIỆN ĐỀ NGHỊ CÔNG NHẬN  TỐT NGHIỆP 05-2020</t>
  </si>
  <si>
    <t>Trần Nguyễn Lan</t>
  </si>
  <si>
    <t>K22NAB</t>
  </si>
  <si>
    <t>Đậu Thị Vân</t>
  </si>
  <si>
    <t>Hoàng Mai</t>
  </si>
  <si>
    <t>Nguyễn Thị Phương</t>
  </si>
  <si>
    <t>Trương Thị Kim</t>
  </si>
  <si>
    <t>Tô Thị Bích</t>
  </si>
  <si>
    <t>Cao Thị Thục</t>
  </si>
  <si>
    <t>Hoanh</t>
  </si>
  <si>
    <t>Nguyễn Thị Thùy</t>
  </si>
  <si>
    <t>Thái Bình</t>
  </si>
  <si>
    <t>Trần Thị Kiều</t>
  </si>
  <si>
    <t>Ngô Xuân</t>
  </si>
  <si>
    <t>Hồ Thị Kim</t>
  </si>
  <si>
    <t>Trần Thị Ngọc</t>
  </si>
  <si>
    <t>Phạm Thị Tuyết</t>
  </si>
  <si>
    <t>Lê Thị Thu</t>
  </si>
  <si>
    <t>Lê Thị Tuyết</t>
  </si>
  <si>
    <t>Hà Thị Kim</t>
  </si>
  <si>
    <t>Tuyết</t>
  </si>
  <si>
    <t>Trần Thị</t>
  </si>
  <si>
    <t>Trần Thị Nguyên</t>
  </si>
  <si>
    <t>Nguyễn Phương</t>
  </si>
  <si>
    <t>Nguyễn Thị Kim</t>
  </si>
  <si>
    <t>Thoa</t>
  </si>
  <si>
    <t>Ninh Bình</t>
  </si>
  <si>
    <t>Nguyễn Như</t>
  </si>
  <si>
    <t>Thùy</t>
  </si>
  <si>
    <t>Phạm Thị Phương</t>
  </si>
  <si>
    <t>Thúy</t>
  </si>
  <si>
    <t>Tống Thị Kim</t>
  </si>
  <si>
    <t>Thụy</t>
  </si>
  <si>
    <t>Hồ Thị Quỳnh</t>
  </si>
  <si>
    <t>Võ Thị Ngọc</t>
  </si>
  <si>
    <t>Trinh</t>
  </si>
  <si>
    <t>Phạm Tú</t>
  </si>
  <si>
    <t>Uyên</t>
  </si>
  <si>
    <t>Hoàng Thanh</t>
  </si>
  <si>
    <t>Vi</t>
  </si>
  <si>
    <t>Vượng</t>
  </si>
  <si>
    <t>Bắc Giang</t>
  </si>
  <si>
    <t>Nguyễn Thị Minh</t>
  </si>
  <si>
    <t>Đặng Thị Long Phi</t>
  </si>
  <si>
    <t>Diểm</t>
  </si>
  <si>
    <t>Hưng Yên</t>
  </si>
  <si>
    <t>Nguyễn Lê Quang</t>
  </si>
  <si>
    <t>Dũng</t>
  </si>
  <si>
    <t>Lê Thị Mỹ</t>
  </si>
  <si>
    <t>Điệp</t>
  </si>
  <si>
    <t>Hà Thị Thu</t>
  </si>
  <si>
    <t>Hồng</t>
  </si>
  <si>
    <t>Phan Thị Bảo</t>
  </si>
  <si>
    <t>Khuyên</t>
  </si>
  <si>
    <t>Hoàng Thị Phương</t>
  </si>
  <si>
    <t>Lê</t>
  </si>
  <si>
    <t>Thanh Hóa</t>
  </si>
  <si>
    <t>Đinh Thị Diệu</t>
  </si>
  <si>
    <t>Bùi Thị Tuyết</t>
  </si>
  <si>
    <t>Nguyễn Thảo</t>
  </si>
  <si>
    <t>Trần Thị Hồng</t>
  </si>
  <si>
    <t>Bùi Thị Ngọc</t>
  </si>
  <si>
    <t>Lê Thị Thùy</t>
  </si>
  <si>
    <t>Hoàng Thị Ngọc</t>
  </si>
  <si>
    <t>Lợi</t>
  </si>
  <si>
    <t>Ngô Thị Thảo</t>
  </si>
  <si>
    <t>Ly</t>
  </si>
  <si>
    <t>Trương Thị</t>
  </si>
  <si>
    <t>Huỳnh Thị Kim</t>
  </si>
  <si>
    <t>Hồ Thảo</t>
  </si>
  <si>
    <t>Phan Thị Út</t>
  </si>
  <si>
    <t>Trần Thị Tuyết</t>
  </si>
  <si>
    <t>Nguyễn Huỳnh Mai</t>
  </si>
  <si>
    <t>Như</t>
  </si>
  <si>
    <t>Bùi Quỳnh</t>
  </si>
  <si>
    <t>Lê Thị Ánh</t>
  </si>
  <si>
    <t>Phúc</t>
  </si>
  <si>
    <t>Nhữ Thị Xuân</t>
  </si>
  <si>
    <t>Trương Minh</t>
  </si>
  <si>
    <t>Sơn La</t>
  </si>
  <si>
    <t>Phạm Nguyễn Như</t>
  </si>
  <si>
    <t>Phan Thị Diễm</t>
  </si>
  <si>
    <t>Bùi Lê Minh</t>
  </si>
  <si>
    <t>Nguyễn Đức Nhất</t>
  </si>
  <si>
    <t>Thới Thị Nhật</t>
  </si>
  <si>
    <t>Tân</t>
  </si>
  <si>
    <t>Huỳnh Công</t>
  </si>
  <si>
    <t>Nguyễn Đức Anh</t>
  </si>
  <si>
    <t>Trần Thị Thanh</t>
  </si>
  <si>
    <t>Phạm Thị Thanh</t>
  </si>
  <si>
    <t>Thanh</t>
  </si>
  <si>
    <t>Trần Thị Thu</t>
  </si>
  <si>
    <t>Trịnh Lê Phương</t>
  </si>
  <si>
    <t>Nguyễn Thị Anh</t>
  </si>
  <si>
    <t>Nguyễn Thị Huyền</t>
  </si>
  <si>
    <t>Thái Thị Huyền</t>
  </si>
  <si>
    <t>Phan Thị Thùy</t>
  </si>
  <si>
    <t>Bùi Thị Thuỳ</t>
  </si>
  <si>
    <t>Hồ Thị Thu</t>
  </si>
  <si>
    <t>Nguyễn Khánh</t>
  </si>
  <si>
    <t>Phan Nguyên Kha</t>
  </si>
  <si>
    <t>Trần Ngọc Thiên</t>
  </si>
  <si>
    <t>Ý</t>
  </si>
  <si>
    <t>Bùi Thị Hoàng</t>
  </si>
  <si>
    <t>Yến</t>
  </si>
  <si>
    <t>Nguyễn Thị Trường</t>
  </si>
  <si>
    <t>Trần Hoàng</t>
  </si>
  <si>
    <t>Nguyễn Nhật Trung</t>
  </si>
  <si>
    <t>Danh</t>
  </si>
  <si>
    <t>Trương Thị Mỹ</t>
  </si>
  <si>
    <t>Đoàn Thị Mỹ</t>
  </si>
  <si>
    <t>Nguyễn Ninh</t>
  </si>
  <si>
    <t>Hải</t>
  </si>
  <si>
    <t>Hân</t>
  </si>
  <si>
    <t>Ưng Thúy</t>
  </si>
  <si>
    <t>Hoàng Thị</t>
  </si>
  <si>
    <t>Đinh Diệu</t>
  </si>
  <si>
    <t>Châu Thị</t>
  </si>
  <si>
    <t>Phan Thị Trà</t>
  </si>
  <si>
    <t>TT Huế</t>
  </si>
  <si>
    <t>Thân Thị Mỹ</t>
  </si>
  <si>
    <t>Nguyễn Nhật Kim</t>
  </si>
  <si>
    <t>Nguyễn Thị Vũ</t>
  </si>
  <si>
    <t>Nhã</t>
  </si>
  <si>
    <t>Đỗ Thị Hồng</t>
  </si>
  <si>
    <t>Nhiệm</t>
  </si>
  <si>
    <t>Lê Thị Hồng</t>
  </si>
  <si>
    <t>Phan Thị</t>
  </si>
  <si>
    <t>Kiên Giang</t>
  </si>
  <si>
    <t>Đoàn Đình</t>
  </si>
  <si>
    <t>Phan Thị Thanh</t>
  </si>
  <si>
    <t>Trần Phước Vạn</t>
  </si>
  <si>
    <t>Thọ</t>
  </si>
  <si>
    <t>Đỗ Nữ Hương</t>
  </si>
  <si>
    <t>Phạm Thị Kiều</t>
  </si>
  <si>
    <t>Phạm Bảo</t>
  </si>
  <si>
    <t>Tú</t>
  </si>
  <si>
    <t>Thái Thị Thanh</t>
  </si>
  <si>
    <t>Vân</t>
  </si>
  <si>
    <t>Khánh Hòa</t>
  </si>
  <si>
    <t>Lê Thị Tường</t>
  </si>
  <si>
    <t>Dư Thị Huyền</t>
  </si>
  <si>
    <t>Võ Thị Thoại</t>
  </si>
  <si>
    <t>Ngô Đình</t>
  </si>
  <si>
    <t>Hồ Thị Ngọc</t>
  </si>
  <si>
    <t>Ngô Thị Thu</t>
  </si>
  <si>
    <t>Nguyễn Thị Gia</t>
  </si>
  <si>
    <t>Hoàng Lê Thục</t>
  </si>
  <si>
    <t>Nguyễn Lưu Tiểu</t>
  </si>
  <si>
    <t>Hiền</t>
  </si>
  <si>
    <t>Ngô Phạm Kiều</t>
  </si>
  <si>
    <t>Lam</t>
  </si>
  <si>
    <t>Trần Trà</t>
  </si>
  <si>
    <t>Nguyễn Ngọc Kiều</t>
  </si>
  <si>
    <t>Phạm Huỳnh</t>
  </si>
  <si>
    <t>Nguyễn Nho</t>
  </si>
  <si>
    <t>Thiện</t>
  </si>
  <si>
    <t>Lương Thị Ngọc</t>
  </si>
  <si>
    <t>Võ Nguyễn Thục</t>
  </si>
  <si>
    <t>Đặng Phương</t>
  </si>
  <si>
    <t>Lê Thảo</t>
  </si>
  <si>
    <t>Ngô Nhật</t>
  </si>
  <si>
    <t>Chiêu</t>
  </si>
  <si>
    <t>Trang Mỹ</t>
  </si>
  <si>
    <t>Trang Lê</t>
  </si>
  <si>
    <t>Nguyễn Hoàng Thảo</t>
  </si>
  <si>
    <t>Cao Thị Lan</t>
  </si>
  <si>
    <t>Đỗ Thị Ánh</t>
  </si>
  <si>
    <t>Mai Ý</t>
  </si>
  <si>
    <t>Thái Thị</t>
  </si>
  <si>
    <t>Nguyễn Quỳnh</t>
  </si>
  <si>
    <t>DIỆN XÉT VỚT ĐIỀU KIỆN GIAO ĐỒ ÁN TỐT NGHIỆP 05-2020</t>
  </si>
  <si>
    <t>Lũy</t>
  </si>
  <si>
    <t>Nguyễn Thị Đoan</t>
  </si>
  <si>
    <t>Trần Thị Trâm</t>
  </si>
  <si>
    <t>Bùi Văn</t>
  </si>
  <si>
    <t>Đặng Thị Tường</t>
  </si>
  <si>
    <t>Hoa Trung</t>
  </si>
  <si>
    <t>Kiên</t>
  </si>
  <si>
    <t>Trần Thiện</t>
  </si>
  <si>
    <t>Võ Đình Minh</t>
  </si>
  <si>
    <t>Hoài</t>
  </si>
  <si>
    <t>Phạm Hoàng</t>
  </si>
  <si>
    <t>Huynh</t>
  </si>
  <si>
    <t>Mai</t>
  </si>
  <si>
    <t>K19NAD</t>
  </si>
  <si>
    <t>Lư Thị Ngọc</t>
  </si>
  <si>
    <t>Quảng nam</t>
  </si>
  <si>
    <t>Trương Nguyễn Duy</t>
  </si>
  <si>
    <t>Nguyễn Khánh Thảo</t>
  </si>
  <si>
    <t>Phạm Công</t>
  </si>
  <si>
    <t>Tịnh</t>
  </si>
  <si>
    <t>Vũ Thị Thùy</t>
  </si>
  <si>
    <t>Võ Hoàng</t>
  </si>
  <si>
    <t>Hồ Thị Thảo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</si>
</sst>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&quot;VND&quot;#,##0_);[Red]\(&quot;VND&quot;#,##0\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0.0;[Red]0.0"/>
    <numFmt numFmtId="185" formatCode="0.00;[Red]0.00"/>
    <numFmt numFmtId="186" formatCode="General_)"/>
    <numFmt numFmtId="187" formatCode="_(&quot;£¤&quot;* #,##0_);_(&quot;£¤&quot;* \(#,##0\);_(&quot;£¤&quot;* &quot;-&quot;_);_(@_)"/>
    <numFmt numFmtId="188" formatCode="_(&quot;£¤&quot;* #,##0.00_);_(&quot;£¤&quot;* \(#,##0.00\);_(&quot;£¤&quot;* &quot;-&quot;??_);_(@_)"/>
    <numFmt numFmtId="189" formatCode="0E+00;\趰"/>
    <numFmt numFmtId="190" formatCode="0.0E+00;\趰"/>
    <numFmt numFmtId="191" formatCode="0.00E+00;\许"/>
    <numFmt numFmtId="192" formatCode="0.000"/>
    <numFmt numFmtId="193" formatCode="0.00E+00;\趰"/>
    <numFmt numFmtId="194" formatCode="_-&quot;£&quot;* #,##0_-;\-&quot;£&quot;* #,##0_-;_-&quot;£&quot;* &quot;-&quot;_-;_-@_-"/>
  </numFmts>
  <fonts count="64">
    <font>
      <sz val="11"/>
      <color theme="1"/>
      <name val="Arial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b/>
      <sz val="10"/>
      <color indexed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1"/>
      <name val="Times New Roman"/>
      <family val="1"/>
    </font>
    <font>
      <b/>
      <sz val="9"/>
      <name val="Times New Roman"/>
      <family val="1"/>
    </font>
    <font>
      <sz val="12"/>
      <name val="VNtimes new roman"/>
      <family val="2"/>
    </font>
    <font>
      <sz val="11"/>
      <color rgb="FFFF000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b/>
      <sz val="14"/>
      <name val="Times New Roman"/>
      <family val="1"/>
    </font>
    <font>
      <sz val="11"/>
      <color theme="1"/>
      <name val="Arial"/>
      <family val="2"/>
      <scheme val="minor"/>
    </font>
    <font>
      <sz val="11"/>
      <name val="??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1"/>
      <color indexed="8"/>
      <name val="Arial"/>
      <family val="2"/>
    </font>
    <font>
      <b/>
      <sz val="12"/>
      <name val="Helv"/>
    </font>
    <font>
      <sz val="8"/>
      <color indexed="12"/>
      <name val="Helv"/>
    </font>
    <font>
      <b/>
      <sz val="11"/>
      <name val="Helv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mediumGray">
        <fgColor indexed="22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69">
    <xf numFmtId="0" fontId="0" fillId="0" borderId="0"/>
    <xf numFmtId="0" fontId="1" fillId="0" borderId="0"/>
    <xf numFmtId="0" fontId="3" fillId="0" borderId="0"/>
    <xf numFmtId="0" fontId="5" fillId="0" borderId="0"/>
    <xf numFmtId="0" fontId="6" fillId="0" borderId="0"/>
    <xf numFmtId="166" fontId="3" fillId="0" borderId="0" applyFont="0" applyFill="0" applyBorder="0" applyAlignment="0" applyProtection="0"/>
    <xf numFmtId="0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0" fillId="0" borderId="0"/>
    <xf numFmtId="0" fontId="11" fillId="3" borderId="0"/>
    <xf numFmtId="0" fontId="12" fillId="3" borderId="0"/>
    <xf numFmtId="0" fontId="13" fillId="3" borderId="0"/>
    <xf numFmtId="0" fontId="14" fillId="0" borderId="0">
      <alignment wrapText="1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/>
    <xf numFmtId="0" fontId="15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171" fontId="16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6" fillId="0" borderId="0"/>
    <xf numFmtId="0" fontId="3" fillId="0" borderId="0" applyFont="0" applyFill="0" applyBorder="0" applyAlignment="0" applyProtection="0"/>
    <xf numFmtId="174" fontId="16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2" fontId="3" fillId="0" borderId="0" applyFont="0" applyFill="0" applyBorder="0" applyAlignment="0" applyProtection="0"/>
    <xf numFmtId="38" fontId="17" fillId="3" borderId="0" applyNumberFormat="0" applyBorder="0" applyAlignment="0" applyProtection="0"/>
    <xf numFmtId="0" fontId="18" fillId="0" borderId="4" applyNumberFormat="0" applyAlignment="0" applyProtection="0">
      <alignment horizontal="left" vertical="center"/>
    </xf>
    <xf numFmtId="0" fontId="18" fillId="0" borderId="3">
      <alignment horizontal="left"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4" borderId="1" applyNumberFormat="0" applyBorder="0" applyAlignment="0" applyProtection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0" fontId="21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2" fillId="0" borderId="0"/>
    <xf numFmtId="177" fontId="5" fillId="0" borderId="0"/>
    <xf numFmtId="0" fontId="3" fillId="0" borderId="0"/>
    <xf numFmtId="0" fontId="23" fillId="0" borderId="0"/>
    <xf numFmtId="0" fontId="24" fillId="0" borderId="0"/>
    <xf numFmtId="0" fontId="24" fillId="0" borderId="0"/>
    <xf numFmtId="0" fontId="3" fillId="0" borderId="0"/>
    <xf numFmtId="0" fontId="25" fillId="0" borderId="0"/>
    <xf numFmtId="0" fontId="26" fillId="0" borderId="0"/>
    <xf numFmtId="0" fontId="25" fillId="0" borderId="0"/>
    <xf numFmtId="10" fontId="3" fillId="0" borderId="0" applyFont="0" applyFill="0" applyBorder="0" applyAlignment="0" applyProtection="0"/>
    <xf numFmtId="9" fontId="20" fillId="0" borderId="5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" fontId="27" fillId="0" borderId="0"/>
    <xf numFmtId="49" fontId="28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>
      <alignment vertical="center"/>
    </xf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8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5" fillId="0" borderId="0"/>
    <xf numFmtId="0" fontId="21" fillId="0" borderId="0"/>
    <xf numFmtId="168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  <xf numFmtId="0" fontId="5" fillId="0" borderId="0"/>
    <xf numFmtId="0" fontId="41" fillId="0" borderId="0"/>
    <xf numFmtId="0" fontId="1" fillId="0" borderId="0"/>
    <xf numFmtId="0" fontId="46" fillId="0" borderId="0"/>
    <xf numFmtId="0" fontId="23" fillId="0" borderId="0"/>
    <xf numFmtId="0" fontId="5" fillId="0" borderId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" fillId="0" borderId="0"/>
    <xf numFmtId="9" fontId="49" fillId="0" borderId="0" applyFont="0" applyFill="0" applyBorder="0" applyAlignment="0" applyProtection="0"/>
    <xf numFmtId="186" fontId="38" fillId="0" borderId="0"/>
    <xf numFmtId="187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3" fillId="0" borderId="0" applyFont="0" applyFill="0" applyBorder="0" applyAlignment="0" applyProtection="0"/>
    <xf numFmtId="189" fontId="50" fillId="0" borderId="0" applyFont="0" applyFill="0" applyBorder="0" applyAlignment="0" applyProtection="0"/>
    <xf numFmtId="183" fontId="3" fillId="0" borderId="0" applyFont="0" applyFill="0" applyBorder="0" applyAlignment="0" applyProtection="0"/>
    <xf numFmtId="190" fontId="50" fillId="0" borderId="0" applyFont="0" applyFill="0" applyBorder="0" applyAlignment="0" applyProtection="0"/>
    <xf numFmtId="0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50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right"/>
    </xf>
    <xf numFmtId="0" fontId="51" fillId="0" borderId="0"/>
    <xf numFmtId="37" fontId="52" fillId="0" borderId="0"/>
    <xf numFmtId="0" fontId="53" fillId="0" borderId="0"/>
    <xf numFmtId="0" fontId="54" fillId="0" borderId="0"/>
    <xf numFmtId="165" fontId="3" fillId="0" borderId="0" applyFont="0" applyFill="0" applyBorder="0" applyAlignment="0" applyProtection="0"/>
    <xf numFmtId="165" fontId="55" fillId="0" borderId="0" applyFont="0" applyFill="0" applyBorder="0" applyAlignment="0" applyProtection="0"/>
    <xf numFmtId="38" fontId="17" fillId="3" borderId="0" applyNumberFormat="0" applyBorder="0" applyAlignment="0" applyProtection="0"/>
    <xf numFmtId="0" fontId="56" fillId="0" borderId="0">
      <alignment horizontal="left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0" fontId="17" fillId="4" borderId="1" applyNumberFormat="0" applyBorder="0" applyAlignment="0" applyProtection="0"/>
    <xf numFmtId="0" fontId="57" fillId="0" borderId="0"/>
    <xf numFmtId="0" fontId="58" fillId="0" borderId="26"/>
    <xf numFmtId="194" fontId="3" fillId="0" borderId="27"/>
    <xf numFmtId="0" fontId="3" fillId="0" borderId="0"/>
    <xf numFmtId="0" fontId="59" fillId="0" borderId="0"/>
    <xf numFmtId="0" fontId="3" fillId="0" borderId="0"/>
    <xf numFmtId="0" fontId="23" fillId="0" borderId="0"/>
    <xf numFmtId="0" fontId="48" fillId="0" borderId="0"/>
    <xf numFmtId="0" fontId="3" fillId="0" borderId="0"/>
    <xf numFmtId="0" fontId="3" fillId="0" borderId="0"/>
    <xf numFmtId="0" fontId="48" fillId="0" borderId="0"/>
    <xf numFmtId="0" fontId="24" fillId="0" borderId="0"/>
    <xf numFmtId="0" fontId="30" fillId="0" borderId="0"/>
    <xf numFmtId="0" fontId="48" fillId="0" borderId="0"/>
    <xf numFmtId="0" fontId="6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3" fillId="0" borderId="0"/>
    <xf numFmtId="0" fontId="50" fillId="0" borderId="0"/>
    <xf numFmtId="16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 applyNumberFormat="0" applyFont="0" applyFill="0" applyBorder="0" applyAlignment="0" applyProtection="0">
      <alignment horizontal="left"/>
    </xf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61" fillId="0" borderId="26">
      <alignment horizontal="center"/>
    </xf>
    <xf numFmtId="3" fontId="20" fillId="0" borderId="0" applyFont="0" applyFill="0" applyBorder="0" applyAlignment="0" applyProtection="0"/>
    <xf numFmtId="0" fontId="20" fillId="6" borderId="0" applyNumberFormat="0" applyFont="0" applyBorder="0" applyAlignment="0" applyProtection="0"/>
    <xf numFmtId="0" fontId="62" fillId="0" borderId="0"/>
    <xf numFmtId="0" fontId="58" fillId="0" borderId="0"/>
    <xf numFmtId="0" fontId="3" fillId="0" borderId="28" applyNumberFormat="0" applyFont="0" applyFill="0" applyAlignment="0" applyProtection="0"/>
    <xf numFmtId="0" fontId="63" fillId="0" borderId="0" applyNumberFormat="0" applyFill="0" applyBorder="0" applyAlignment="0" applyProtection="0"/>
    <xf numFmtId="0" fontId="37" fillId="0" borderId="0"/>
    <xf numFmtId="0" fontId="3" fillId="0" borderId="0"/>
  </cellStyleXfs>
  <cellXfs count="144">
    <xf numFmtId="0" fontId="0" fillId="0" borderId="0" xfId="0"/>
    <xf numFmtId="0" fontId="6" fillId="0" borderId="0" xfId="4"/>
    <xf numFmtId="0" fontId="1" fillId="5" borderId="3" xfId="65" applyFont="1" applyFill="1" applyBorder="1" applyAlignment="1">
      <alignment vertical="center"/>
    </xf>
    <xf numFmtId="0" fontId="7" fillId="5" borderId="3" xfId="65" applyFont="1" applyFill="1" applyBorder="1" applyAlignment="1">
      <alignment vertical="center"/>
    </xf>
    <xf numFmtId="14" fontId="1" fillId="5" borderId="3" xfId="65" quotePrefix="1" applyNumberFormat="1" applyFont="1" applyFill="1" applyBorder="1" applyAlignment="1">
      <alignment horizontal="center" vertical="center"/>
    </xf>
    <xf numFmtId="0" fontId="1" fillId="5" borderId="3" xfId="65" applyFont="1" applyFill="1" applyBorder="1" applyAlignment="1">
      <alignment horizontal="center" vertical="center"/>
    </xf>
    <xf numFmtId="0" fontId="1" fillId="0" borderId="0" xfId="65" applyFont="1" applyFill="1" applyBorder="1" applyAlignment="1">
      <alignment horizontal="center"/>
    </xf>
    <xf numFmtId="0" fontId="2" fillId="0" borderId="0" xfId="3" quotePrefix="1" applyFont="1" applyFill="1" applyBorder="1" applyAlignment="1">
      <alignment horizontal="center"/>
    </xf>
    <xf numFmtId="0" fontId="1" fillId="0" borderId="0" xfId="98" applyFont="1" applyFill="1" applyBorder="1"/>
    <xf numFmtId="0" fontId="2" fillId="0" borderId="0" xfId="98" applyFont="1" applyFill="1" applyBorder="1" applyAlignment="1">
      <alignment horizontal="left"/>
    </xf>
    <xf numFmtId="14" fontId="1" fillId="0" borderId="0" xfId="3" applyNumberFormat="1" applyFont="1" applyBorder="1" applyAlignment="1">
      <alignment horizontal="center"/>
    </xf>
    <xf numFmtId="0" fontId="42" fillId="0" borderId="0" xfId="65" applyFont="1" applyBorder="1" applyAlignment="1">
      <alignment horizontal="center"/>
    </xf>
    <xf numFmtId="14" fontId="43" fillId="0" borderId="0" xfId="99" applyNumberFormat="1" applyFont="1" applyBorder="1" applyAlignment="1">
      <alignment horizontal="center"/>
    </xf>
    <xf numFmtId="0" fontId="25" fillId="0" borderId="0" xfId="65" applyFont="1" applyAlignment="1">
      <alignment vertical="center"/>
    </xf>
    <xf numFmtId="0" fontId="2" fillId="0" borderId="0" xfId="100" applyFont="1"/>
    <xf numFmtId="0" fontId="2" fillId="2" borderId="0" xfId="100" applyFont="1" applyFill="1"/>
    <xf numFmtId="0" fontId="44" fillId="0" borderId="0" xfId="65" applyFont="1" applyBorder="1" applyAlignment="1">
      <alignment horizontal="center"/>
    </xf>
    <xf numFmtId="0" fontId="5" fillId="0" borderId="0" xfId="100" applyFont="1"/>
    <xf numFmtId="0" fontId="5" fillId="2" borderId="0" xfId="100" applyFont="1" applyFill="1"/>
    <xf numFmtId="0" fontId="5" fillId="0" borderId="0" xfId="100" applyFont="1" applyAlignment="1">
      <alignment horizontal="center"/>
    </xf>
    <xf numFmtId="184" fontId="5" fillId="0" borderId="0" xfId="100" applyNumberFormat="1" applyFont="1" applyAlignment="1">
      <alignment horizontal="center"/>
    </xf>
    <xf numFmtId="185" fontId="5" fillId="0" borderId="0" xfId="100" applyNumberFormat="1" applyFont="1" applyAlignment="1">
      <alignment horizontal="center"/>
    </xf>
    <xf numFmtId="0" fontId="45" fillId="0" borderId="0" xfId="65" applyFont="1" applyAlignment="1">
      <alignment vertical="center"/>
    </xf>
    <xf numFmtId="0" fontId="2" fillId="2" borderId="0" xfId="100" applyFont="1" applyFill="1" applyAlignment="1"/>
    <xf numFmtId="0" fontId="46" fillId="0" borderId="0" xfId="101"/>
    <xf numFmtId="0" fontId="1" fillId="0" borderId="0" xfId="101" applyFont="1"/>
    <xf numFmtId="0" fontId="46" fillId="0" borderId="0" xfId="101" applyAlignment="1">
      <alignment horizontal="left"/>
    </xf>
    <xf numFmtId="0" fontId="1" fillId="0" borderId="0" xfId="100" applyFont="1"/>
    <xf numFmtId="0" fontId="5" fillId="0" borderId="0" xfId="100" applyFont="1" applyBorder="1" applyAlignment="1"/>
    <xf numFmtId="183" fontId="46" fillId="0" borderId="0" xfId="101" applyNumberFormat="1"/>
    <xf numFmtId="0" fontId="2" fillId="5" borderId="3" xfId="65" applyFont="1" applyFill="1" applyBorder="1" applyAlignment="1">
      <alignment horizontal="left" vertical="center"/>
    </xf>
    <xf numFmtId="0" fontId="25" fillId="0" borderId="0" xfId="65" applyFont="1" applyAlignment="1">
      <alignment horizontal="center" vertical="center"/>
    </xf>
    <xf numFmtId="183" fontId="46" fillId="0" borderId="0" xfId="101" applyNumberFormat="1" applyAlignment="1">
      <alignment horizontal="center"/>
    </xf>
    <xf numFmtId="0" fontId="2" fillId="0" borderId="0" xfId="100" applyFont="1" applyAlignment="1"/>
    <xf numFmtId="14" fontId="1" fillId="0" borderId="0" xfId="100" applyNumberFormat="1" applyFont="1" applyBorder="1" applyAlignment="1"/>
    <xf numFmtId="0" fontId="2" fillId="2" borderId="0" xfId="100" applyFont="1" applyFill="1" applyAlignment="1">
      <alignment horizontal="center"/>
    </xf>
    <xf numFmtId="0" fontId="1" fillId="0" borderId="0" xfId="101" applyFont="1" applyAlignment="1">
      <alignment vertical="center"/>
    </xf>
    <xf numFmtId="184" fontId="2" fillId="0" borderId="0" xfId="100" applyNumberFormat="1" applyFont="1" applyAlignment="1">
      <alignment horizontal="center"/>
    </xf>
    <xf numFmtId="0" fontId="46" fillId="0" borderId="3" xfId="101" applyBorder="1" applyAlignment="1">
      <alignment vertical="center"/>
    </xf>
    <xf numFmtId="0" fontId="46" fillId="0" borderId="0" xfId="101" applyAlignment="1">
      <alignment vertical="center"/>
    </xf>
    <xf numFmtId="0" fontId="39" fillId="0" borderId="0" xfId="100" applyFont="1" applyAlignment="1">
      <alignment horizontal="center"/>
    </xf>
    <xf numFmtId="0" fontId="2" fillId="0" borderId="0" xfId="100" applyFont="1" applyAlignment="1">
      <alignment horizontal="center"/>
    </xf>
    <xf numFmtId="184" fontId="2" fillId="0" borderId="0" xfId="100" applyNumberFormat="1" applyFont="1" applyAlignment="1"/>
    <xf numFmtId="0" fontId="1" fillId="0" borderId="15" xfId="101" applyFont="1" applyBorder="1" applyAlignment="1">
      <alignment vertical="center"/>
    </xf>
    <xf numFmtId="0" fontId="2" fillId="0" borderId="0" xfId="100" applyFont="1" applyAlignment="1">
      <alignment horizontal="center"/>
    </xf>
    <xf numFmtId="0" fontId="39" fillId="0" borderId="0" xfId="100" applyFont="1" applyAlignment="1">
      <alignment horizontal="center"/>
    </xf>
    <xf numFmtId="0" fontId="7" fillId="2" borderId="17" xfId="1" applyFont="1" applyFill="1" applyBorder="1" applyAlignment="1">
      <alignment horizontal="center" vertical="center"/>
    </xf>
    <xf numFmtId="0" fontId="2" fillId="0" borderId="18" xfId="3" quotePrefix="1" applyFont="1" applyFill="1" applyBorder="1" applyAlignment="1">
      <alignment horizontal="left" vertical="center"/>
    </xf>
    <xf numFmtId="0" fontId="1" fillId="0" borderId="18" xfId="4" applyFont="1" applyBorder="1" applyAlignment="1">
      <alignment horizontal="left" vertical="center"/>
    </xf>
    <xf numFmtId="0" fontId="2" fillId="0" borderId="18" xfId="4" applyFont="1" applyBorder="1" applyAlignment="1">
      <alignment vertical="center"/>
    </xf>
    <xf numFmtId="14" fontId="1" fillId="0" borderId="18" xfId="101" applyNumberFormat="1" applyFont="1" applyBorder="1" applyAlignment="1">
      <alignment horizontal="center" vertical="center"/>
    </xf>
    <xf numFmtId="14" fontId="1" fillId="0" borderId="18" xfId="103" applyNumberFormat="1" applyFont="1" applyBorder="1" applyAlignment="1">
      <alignment horizontal="center" vertical="center"/>
    </xf>
    <xf numFmtId="14" fontId="1" fillId="0" borderId="18" xfId="103" applyNumberFormat="1" applyFont="1" applyBorder="1" applyAlignment="1">
      <alignment vertical="center"/>
    </xf>
    <xf numFmtId="2" fontId="2" fillId="0" borderId="18" xfId="101" applyNumberFormat="1" applyFont="1" applyBorder="1" applyAlignment="1">
      <alignment horizontal="center" vertical="center"/>
    </xf>
    <xf numFmtId="2" fontId="2" fillId="0" borderId="18" xfId="4" applyNumberFormat="1" applyFont="1" applyBorder="1" applyAlignment="1">
      <alignment horizontal="center" vertical="center"/>
    </xf>
    <xf numFmtId="0" fontId="1" fillId="0" borderId="18" xfId="101" applyFont="1" applyBorder="1" applyAlignment="1">
      <alignment vertical="center"/>
    </xf>
    <xf numFmtId="0" fontId="2" fillId="5" borderId="19" xfId="100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2" fillId="0" borderId="16" xfId="3" quotePrefix="1" applyFont="1" applyFill="1" applyBorder="1" applyAlignment="1">
      <alignment horizontal="left" vertical="center"/>
    </xf>
    <xf numFmtId="0" fontId="1" fillId="0" borderId="16" xfId="4" applyFont="1" applyBorder="1" applyAlignment="1">
      <alignment horizontal="left" vertical="center"/>
    </xf>
    <xf numFmtId="0" fontId="2" fillId="0" borderId="16" xfId="4" applyFont="1" applyBorder="1" applyAlignment="1">
      <alignment vertical="center"/>
    </xf>
    <xf numFmtId="14" fontId="1" fillId="0" borderId="16" xfId="101" applyNumberFormat="1" applyFont="1" applyBorder="1" applyAlignment="1">
      <alignment horizontal="center" vertical="center"/>
    </xf>
    <xf numFmtId="14" fontId="1" fillId="0" borderId="16" xfId="103" applyNumberFormat="1" applyFont="1" applyBorder="1" applyAlignment="1">
      <alignment horizontal="center" vertical="center"/>
    </xf>
    <xf numFmtId="2" fontId="2" fillId="0" borderId="16" xfId="101" applyNumberFormat="1" applyFont="1" applyBorder="1" applyAlignment="1">
      <alignment horizontal="center" vertical="center"/>
    </xf>
    <xf numFmtId="2" fontId="2" fillId="0" borderId="16" xfId="4" applyNumberFormat="1" applyFont="1" applyBorder="1" applyAlignment="1">
      <alignment horizontal="center" vertical="center"/>
    </xf>
    <xf numFmtId="0" fontId="1" fillId="0" borderId="16" xfId="101" applyFont="1" applyBorder="1" applyAlignment="1">
      <alignment vertical="center"/>
    </xf>
    <xf numFmtId="0" fontId="2" fillId="5" borderId="21" xfId="100" applyFont="1" applyFill="1" applyBorder="1" applyAlignment="1">
      <alignment horizontal="center" vertical="center"/>
    </xf>
    <xf numFmtId="0" fontId="39" fillId="0" borderId="0" xfId="100" applyFont="1" applyAlignment="1">
      <alignment horizontal="center"/>
    </xf>
    <xf numFmtId="0" fontId="2" fillId="0" borderId="0" xfId="100" applyFont="1" applyAlignment="1">
      <alignment horizontal="center"/>
    </xf>
    <xf numFmtId="0" fontId="7" fillId="2" borderId="22" xfId="1" applyFont="1" applyFill="1" applyBorder="1" applyAlignment="1">
      <alignment horizontal="center" vertical="center"/>
    </xf>
    <xf numFmtId="0" fontId="2" fillId="0" borderId="23" xfId="3" quotePrefix="1" applyFont="1" applyFill="1" applyBorder="1" applyAlignment="1">
      <alignment horizontal="left" vertical="center"/>
    </xf>
    <xf numFmtId="0" fontId="1" fillId="0" borderId="23" xfId="4" applyFont="1" applyBorder="1" applyAlignment="1">
      <alignment horizontal="left" vertical="center"/>
    </xf>
    <xf numFmtId="0" fontId="2" fillId="0" borderId="23" xfId="4" applyFont="1" applyBorder="1" applyAlignment="1">
      <alignment vertical="center"/>
    </xf>
    <xf numFmtId="14" fontId="1" fillId="0" borderId="23" xfId="101" applyNumberFormat="1" applyFont="1" applyBorder="1" applyAlignment="1">
      <alignment horizontal="center" vertical="center"/>
    </xf>
    <xf numFmtId="14" fontId="1" fillId="0" borderId="23" xfId="103" applyNumberFormat="1" applyFont="1" applyBorder="1" applyAlignment="1">
      <alignment horizontal="center" vertical="center"/>
    </xf>
    <xf numFmtId="2" fontId="2" fillId="0" borderId="23" xfId="101" applyNumberFormat="1" applyFont="1" applyBorder="1" applyAlignment="1">
      <alignment horizontal="center" vertical="center"/>
    </xf>
    <xf numFmtId="2" fontId="2" fillId="0" borderId="23" xfId="4" applyNumberFormat="1" applyFont="1" applyBorder="1" applyAlignment="1">
      <alignment horizontal="center" vertical="center"/>
    </xf>
    <xf numFmtId="0" fontId="1" fillId="0" borderId="23" xfId="101" applyFont="1" applyBorder="1" applyAlignment="1">
      <alignment vertical="center"/>
    </xf>
    <xf numFmtId="0" fontId="1" fillId="0" borderId="3" xfId="101" applyFont="1" applyBorder="1" applyAlignment="1">
      <alignment vertical="center"/>
    </xf>
    <xf numFmtId="0" fontId="7" fillId="2" borderId="24" xfId="1" applyFont="1" applyFill="1" applyBorder="1" applyAlignment="1">
      <alignment horizontal="center" vertical="center"/>
    </xf>
    <xf numFmtId="0" fontId="2" fillId="0" borderId="25" xfId="3" quotePrefix="1" applyFont="1" applyFill="1" applyBorder="1" applyAlignment="1">
      <alignment horizontal="left" vertical="center"/>
    </xf>
    <xf numFmtId="0" fontId="1" fillId="0" borderId="25" xfId="4" applyFont="1" applyBorder="1" applyAlignment="1">
      <alignment horizontal="left" vertical="center"/>
    </xf>
    <xf numFmtId="0" fontId="2" fillId="0" borderId="25" xfId="4" applyFont="1" applyBorder="1" applyAlignment="1">
      <alignment vertical="center"/>
    </xf>
    <xf numFmtId="14" fontId="1" fillId="0" borderId="25" xfId="101" applyNumberFormat="1" applyFont="1" applyBorder="1" applyAlignment="1">
      <alignment horizontal="center" vertical="center"/>
    </xf>
    <xf numFmtId="14" fontId="1" fillId="0" borderId="25" xfId="103" applyNumberFormat="1" applyFont="1" applyBorder="1" applyAlignment="1">
      <alignment horizontal="center" vertical="center"/>
    </xf>
    <xf numFmtId="2" fontId="2" fillId="0" borderId="25" xfId="101" applyNumberFormat="1" applyFont="1" applyBorder="1" applyAlignment="1">
      <alignment horizontal="center" vertical="center"/>
    </xf>
    <xf numFmtId="2" fontId="2" fillId="0" borderId="25" xfId="4" applyNumberFormat="1" applyFont="1" applyBorder="1" applyAlignment="1">
      <alignment horizontal="center" vertical="center"/>
    </xf>
    <xf numFmtId="0" fontId="1" fillId="0" borderId="25" xfId="101" applyFont="1" applyBorder="1" applyAlignment="1">
      <alignment vertical="center"/>
    </xf>
    <xf numFmtId="0" fontId="2" fillId="5" borderId="29" xfId="100" applyFont="1" applyFill="1" applyBorder="1" applyAlignment="1">
      <alignment horizontal="center" vertical="center"/>
    </xf>
    <xf numFmtId="0" fontId="2" fillId="0" borderId="0" xfId="100" applyFont="1" applyAlignment="1">
      <alignment horizontal="center"/>
    </xf>
    <xf numFmtId="0" fontId="39" fillId="0" borderId="0" xfId="100" applyFont="1" applyAlignment="1">
      <alignment horizontal="center"/>
    </xf>
    <xf numFmtId="0" fontId="2" fillId="0" borderId="23" xfId="4" applyFont="1" applyBorder="1" applyAlignment="1">
      <alignment horizontal="center" vertical="center"/>
    </xf>
    <xf numFmtId="0" fontId="7" fillId="5" borderId="3" xfId="65" applyFont="1" applyFill="1" applyBorder="1" applyAlignment="1">
      <alignment horizontal="center" vertical="center"/>
    </xf>
    <xf numFmtId="0" fontId="2" fillId="0" borderId="18" xfId="4" applyFont="1" applyBorder="1" applyAlignment="1">
      <alignment horizontal="center" vertical="center"/>
    </xf>
    <xf numFmtId="0" fontId="2" fillId="0" borderId="16" xfId="4" applyFont="1" applyBorder="1" applyAlignment="1">
      <alignment horizontal="center" vertical="center"/>
    </xf>
    <xf numFmtId="0" fontId="2" fillId="0" borderId="25" xfId="4" applyFont="1" applyBorder="1" applyAlignment="1">
      <alignment horizontal="center" vertical="center"/>
    </xf>
    <xf numFmtId="14" fontId="1" fillId="0" borderId="16" xfId="103" applyNumberFormat="1" applyFont="1" applyBorder="1" applyAlignment="1">
      <alignment vertical="center"/>
    </xf>
    <xf numFmtId="0" fontId="1" fillId="0" borderId="30" xfId="101" applyFont="1" applyBorder="1" applyAlignment="1">
      <alignment vertical="center"/>
    </xf>
    <xf numFmtId="0" fontId="1" fillId="0" borderId="31" xfId="101" applyFont="1" applyBorder="1" applyAlignment="1">
      <alignment vertical="center"/>
    </xf>
    <xf numFmtId="0" fontId="2" fillId="0" borderId="0" xfId="100" applyFont="1" applyAlignment="1">
      <alignment horizontal="center"/>
    </xf>
    <xf numFmtId="14" fontId="1" fillId="0" borderId="0" xfId="100" applyNumberFormat="1" applyFont="1" applyBorder="1" applyAlignment="1">
      <alignment horizontal="center"/>
    </xf>
    <xf numFmtId="0" fontId="2" fillId="0" borderId="0" xfId="100" applyFont="1" applyAlignment="1">
      <alignment horizontal="center"/>
    </xf>
    <xf numFmtId="0" fontId="2" fillId="0" borderId="1" xfId="100" applyFont="1" applyBorder="1" applyAlignment="1">
      <alignment horizontal="center" vertical="center" wrapText="1"/>
    </xf>
    <xf numFmtId="183" fontId="2" fillId="0" borderId="10" xfId="100" applyNumberFormat="1" applyFont="1" applyBorder="1" applyAlignment="1">
      <alignment horizontal="center" textRotation="90" wrapText="1"/>
    </xf>
    <xf numFmtId="183" fontId="2" fillId="0" borderId="15" xfId="100" applyNumberFormat="1" applyFont="1" applyBorder="1" applyAlignment="1">
      <alignment horizontal="center" textRotation="90"/>
    </xf>
    <xf numFmtId="0" fontId="40" fillId="0" borderId="10" xfId="100" applyFont="1" applyBorder="1" applyAlignment="1">
      <alignment horizontal="center" vertical="center" wrapText="1"/>
    </xf>
    <xf numFmtId="0" fontId="40" fillId="0" borderId="15" xfId="100" applyFont="1" applyBorder="1" applyAlignment="1">
      <alignment horizontal="center" vertical="center" wrapText="1"/>
    </xf>
    <xf numFmtId="0" fontId="2" fillId="0" borderId="7" xfId="100" applyFont="1" applyBorder="1" applyAlignment="1">
      <alignment horizontal="center" vertical="center" textRotation="90" wrapText="1"/>
    </xf>
    <xf numFmtId="0" fontId="2" fillId="0" borderId="10" xfId="100" applyFont="1" applyBorder="1" applyAlignment="1">
      <alignment horizontal="center" vertical="center" textRotation="90" wrapText="1"/>
    </xf>
    <xf numFmtId="0" fontId="2" fillId="0" borderId="15" xfId="100" applyFont="1" applyBorder="1" applyAlignment="1">
      <alignment horizontal="center" vertical="center" textRotation="90" wrapText="1"/>
    </xf>
    <xf numFmtId="0" fontId="2" fillId="0" borderId="1" xfId="100" applyFont="1" applyBorder="1" applyAlignment="1">
      <alignment horizontal="center" vertical="center" textRotation="90" wrapText="1"/>
    </xf>
    <xf numFmtId="0" fontId="2" fillId="0" borderId="7" xfId="100" applyFont="1" applyBorder="1" applyAlignment="1">
      <alignment horizontal="center" vertical="center" wrapText="1"/>
    </xf>
    <xf numFmtId="0" fontId="2" fillId="0" borderId="10" xfId="100" applyFont="1" applyBorder="1" applyAlignment="1">
      <alignment horizontal="center" vertical="center" wrapText="1"/>
    </xf>
    <xf numFmtId="0" fontId="2" fillId="0" borderId="15" xfId="100" applyFont="1" applyBorder="1" applyAlignment="1">
      <alignment horizontal="center" vertical="center" wrapText="1"/>
    </xf>
    <xf numFmtId="0" fontId="40" fillId="0" borderId="7" xfId="4" applyFont="1" applyBorder="1" applyAlignment="1">
      <alignment horizontal="center" vertical="center"/>
    </xf>
    <xf numFmtId="0" fontId="40" fillId="0" borderId="10" xfId="4" applyFont="1" applyBorder="1" applyAlignment="1">
      <alignment horizontal="center" vertical="center"/>
    </xf>
    <xf numFmtId="0" fontId="40" fillId="0" borderId="15" xfId="4" applyFont="1" applyBorder="1" applyAlignment="1">
      <alignment horizontal="center" vertical="center"/>
    </xf>
    <xf numFmtId="183" fontId="2" fillId="0" borderId="7" xfId="100" applyNumberFormat="1" applyFont="1" applyBorder="1" applyAlignment="1">
      <alignment horizontal="center" textRotation="90" wrapText="1"/>
    </xf>
    <xf numFmtId="183" fontId="2" fillId="0" borderId="15" xfId="100" applyNumberFormat="1" applyFont="1" applyBorder="1" applyAlignment="1">
      <alignment horizontal="center" textRotation="90" wrapText="1"/>
    </xf>
    <xf numFmtId="0" fontId="2" fillId="0" borderId="2" xfId="100" applyFont="1" applyBorder="1" applyAlignment="1">
      <alignment horizontal="center" vertical="center"/>
    </xf>
    <xf numFmtId="0" fontId="2" fillId="0" borderId="3" xfId="100" applyFont="1" applyBorder="1" applyAlignment="1">
      <alignment horizontal="center" vertical="center"/>
    </xf>
    <xf numFmtId="0" fontId="2" fillId="0" borderId="6" xfId="100" applyFont="1" applyBorder="1" applyAlignment="1">
      <alignment horizontal="center" vertical="center"/>
    </xf>
    <xf numFmtId="0" fontId="44" fillId="0" borderId="0" xfId="100" applyFont="1" applyAlignment="1">
      <alignment horizontal="center"/>
    </xf>
    <xf numFmtId="0" fontId="47" fillId="0" borderId="0" xfId="100" applyFont="1" applyAlignment="1">
      <alignment horizontal="center"/>
    </xf>
    <xf numFmtId="0" fontId="39" fillId="0" borderId="0" xfId="100" applyFont="1" applyAlignment="1">
      <alignment horizontal="center"/>
    </xf>
    <xf numFmtId="0" fontId="2" fillId="0" borderId="7" xfId="100" applyFont="1" applyBorder="1" applyAlignment="1">
      <alignment horizontal="center" vertical="center"/>
    </xf>
    <xf numFmtId="0" fontId="2" fillId="0" borderId="10" xfId="100" applyFont="1" applyBorder="1" applyAlignment="1">
      <alignment horizontal="center" vertical="center"/>
    </xf>
    <xf numFmtId="0" fontId="2" fillId="0" borderId="15" xfId="100" applyFont="1" applyBorder="1" applyAlignment="1">
      <alignment horizontal="center" vertical="center"/>
    </xf>
    <xf numFmtId="0" fontId="2" fillId="2" borderId="7" xfId="100" applyFont="1" applyFill="1" applyBorder="1" applyAlignment="1">
      <alignment horizontal="center" vertical="center"/>
    </xf>
    <xf numFmtId="0" fontId="2" fillId="2" borderId="10" xfId="100" applyFont="1" applyFill="1" applyBorder="1" applyAlignment="1">
      <alignment horizontal="center" vertical="center"/>
    </xf>
    <xf numFmtId="0" fontId="2" fillId="2" borderId="15" xfId="100" applyFont="1" applyFill="1" applyBorder="1" applyAlignment="1">
      <alignment horizontal="center" vertical="center"/>
    </xf>
    <xf numFmtId="0" fontId="2" fillId="0" borderId="8" xfId="100" applyFont="1" applyBorder="1" applyAlignment="1">
      <alignment horizontal="center" vertical="center"/>
    </xf>
    <xf numFmtId="0" fontId="2" fillId="0" borderId="11" xfId="100" applyFont="1" applyBorder="1" applyAlignment="1">
      <alignment horizontal="center" vertical="center"/>
    </xf>
    <xf numFmtId="0" fontId="2" fillId="0" borderId="13" xfId="100" applyFont="1" applyBorder="1" applyAlignment="1">
      <alignment horizontal="center" vertical="center"/>
    </xf>
    <xf numFmtId="0" fontId="2" fillId="0" borderId="9" xfId="100" applyFont="1" applyBorder="1" applyAlignment="1">
      <alignment horizontal="center" vertical="center"/>
    </xf>
    <xf numFmtId="0" fontId="2" fillId="0" borderId="12" xfId="100" applyFont="1" applyBorder="1" applyAlignment="1">
      <alignment horizontal="center" vertical="center"/>
    </xf>
    <xf numFmtId="0" fontId="2" fillId="0" borderId="14" xfId="100" applyFont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14" fontId="40" fillId="0" borderId="7" xfId="4" applyNumberFormat="1" applyFont="1" applyBorder="1" applyAlignment="1">
      <alignment horizontal="center" vertical="center"/>
    </xf>
    <xf numFmtId="14" fontId="40" fillId="0" borderId="10" xfId="4" applyNumberFormat="1" applyFont="1" applyBorder="1" applyAlignment="1">
      <alignment horizontal="center" vertical="center"/>
    </xf>
    <xf numFmtId="14" fontId="40" fillId="0" borderId="15" xfId="4" applyNumberFormat="1" applyFont="1" applyBorder="1" applyAlignment="1">
      <alignment horizontal="center" vertical="center"/>
    </xf>
    <xf numFmtId="0" fontId="1" fillId="0" borderId="32" xfId="101" applyFont="1" applyBorder="1" applyAlignment="1">
      <alignment vertical="center"/>
    </xf>
  </cellXfs>
  <cellStyles count="169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???" xfId="107"/>
    <cellStyle name="??_(????)??????" xfId="11"/>
    <cellStyle name="¤@¯ë_01" xfId="108"/>
    <cellStyle name="1" xfId="12"/>
    <cellStyle name="2" xfId="13"/>
    <cellStyle name="3" xfId="14"/>
    <cellStyle name="³f¹ô[0]_ÿÿÿÿÿÿ" xfId="109"/>
    <cellStyle name="³f¹ô_ÿÿÿÿÿÿ" xfId="110"/>
    <cellStyle name="4" xfId="15"/>
    <cellStyle name="ÅëÈ­ [0]_±âÅ¸" xfId="111"/>
    <cellStyle name="AeE­ [0]_INQUIRY ¿µ¾÷AßAø " xfId="16"/>
    <cellStyle name="ÅëÈ­ [0]_S" xfId="112"/>
    <cellStyle name="ÅëÈ­_±âÅ¸" xfId="113"/>
    <cellStyle name="AeE­_INQUIRY ¿µ¾÷AßAø " xfId="17"/>
    <cellStyle name="ÅëÈ­_S" xfId="114"/>
    <cellStyle name="ÄÞ¸¶ [0]_±âÅ¸" xfId="115"/>
    <cellStyle name="AÞ¸¶ [0]_INQUIRY ¿?¾÷AßAø " xfId="18"/>
    <cellStyle name="ÄÞ¸¶ [0]_S" xfId="116"/>
    <cellStyle name="ÄÞ¸¶_±âÅ¸" xfId="117"/>
    <cellStyle name="AÞ¸¶_INQUIRY ¿?¾÷AßAø " xfId="19"/>
    <cellStyle name="ÄÞ¸¶_S" xfId="118"/>
    <cellStyle name="blank" xfId="119"/>
    <cellStyle name="C?AØ_¿?¾÷CoE² " xfId="20"/>
    <cellStyle name="Ç¥ÁØ_#2(M17)_1" xfId="120"/>
    <cellStyle name="C￥AØ_¿μ¾÷CoE² " xfId="21"/>
    <cellStyle name="Ç¥ÁØ_S" xfId="121"/>
    <cellStyle name="C￥AØ_Sheet1_¿μ¾÷CoE² " xfId="122"/>
    <cellStyle name="Calc Currency (0)" xfId="22"/>
    <cellStyle name="Calc Currency (0) 2" xfId="23"/>
    <cellStyle name="Calc Currency (0) 3" xfId="24"/>
    <cellStyle name="Calc Percent (0)" xfId="25"/>
    <cellStyle name="Calc Percent (1)" xfId="26"/>
    <cellStyle name="category" xfId="123"/>
    <cellStyle name="Comma 2" xfId="104"/>
    <cellStyle name="Comma 3" xfId="124"/>
    <cellStyle name="Comma 4" xfId="125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Fixed" xfId="36"/>
    <cellStyle name="Grey" xfId="37"/>
    <cellStyle name="Grey 2" xfId="126"/>
    <cellStyle name="HEADER" xfId="127"/>
    <cellStyle name="Header1" xfId="38"/>
    <cellStyle name="Header2" xfId="39"/>
    <cellStyle name="Heading 1 2" xfId="128"/>
    <cellStyle name="Heading 2 2" xfId="129"/>
    <cellStyle name="HEADING1" xfId="40"/>
    <cellStyle name="HEADING1 2" xfId="41"/>
    <cellStyle name="HEADING1 3" xfId="42"/>
    <cellStyle name="HEADING2" xfId="43"/>
    <cellStyle name="HEADING2 2" xfId="44"/>
    <cellStyle name="HEADING2 3" xfId="45"/>
    <cellStyle name="Input [yellow]" xfId="46"/>
    <cellStyle name="Input [yellow] 2" xfId="130"/>
    <cellStyle name="Input 2" xfId="131"/>
    <cellStyle name="Link Currency (0)" xfId="47"/>
    <cellStyle name="Link Currency (0) 2" xfId="48"/>
    <cellStyle name="Link Currency (0) 3" xfId="49"/>
    <cellStyle name="Milliers [0]_AR1194" xfId="50"/>
    <cellStyle name="Milliers_AR1194" xfId="51"/>
    <cellStyle name="Model" xfId="132"/>
    <cellStyle name="moi" xfId="133"/>
    <cellStyle name="Monétaire [0]_AR1194" xfId="52"/>
    <cellStyle name="Monétaire_AR1194" xfId="53"/>
    <cellStyle name="n" xfId="54"/>
    <cellStyle name="New Times Roman" xfId="55"/>
    <cellStyle name="New Times Roman 2" xfId="56"/>
    <cellStyle name="New Times Roman 3" xfId="57"/>
    <cellStyle name="no dec" xfId="58"/>
    <cellStyle name="Normal" xfId="0" builtinId="0"/>
    <cellStyle name="Normal - Style1" xfId="59"/>
    <cellStyle name="Normal 13" xfId="106"/>
    <cellStyle name="Normal 2" xfId="60"/>
    <cellStyle name="Normal 2 11" xfId="134"/>
    <cellStyle name="Normal 2 2" xfId="61"/>
    <cellStyle name="Normal 2 2 2" xfId="62"/>
    <cellStyle name="Normal 2 2 2 2" xfId="63"/>
    <cellStyle name="Normal 2 2 2 3" xfId="135"/>
    <cellStyle name="Normal 2 2 2 4" xfId="136"/>
    <cellStyle name="Normal 2 2 3" xfId="137"/>
    <cellStyle name="Normal 2 2 4" xfId="138"/>
    <cellStyle name="Normal 2 2_Danh sach sv nhap hoc den ngay 13 thang 9" xfId="139"/>
    <cellStyle name="Normal 2 3" xfId="3"/>
    <cellStyle name="Normal 2 3 2" xfId="140"/>
    <cellStyle name="Normal 2 4" xfId="141"/>
    <cellStyle name="Normal 2 5" xfId="142"/>
    <cellStyle name="Normal 2 6" xfId="143"/>
    <cellStyle name="Normal 2 6 2" xfId="144"/>
    <cellStyle name="Normal 2_Book1" xfId="145"/>
    <cellStyle name="Normal 3" xfId="1"/>
    <cellStyle name="Normal 3 2" xfId="64"/>
    <cellStyle name="Normal 3 3" xfId="102"/>
    <cellStyle name="Normal 3_C16DL" xfId="146"/>
    <cellStyle name="Normal 4" xfId="2"/>
    <cellStyle name="Normal 4 2" xfId="4"/>
    <cellStyle name="Normal 4 2 2" xfId="65"/>
    <cellStyle name="Normal 4 2 3" xfId="147"/>
    <cellStyle name="Normal 4 3" xfId="148"/>
    <cellStyle name="Normal 4 3 2" xfId="149"/>
    <cellStyle name="Normal 5" xfId="66"/>
    <cellStyle name="Normal 5 2" xfId="150"/>
    <cellStyle name="Normal 5 3" xfId="151"/>
    <cellStyle name="Normal 6" xfId="67"/>
    <cellStyle name="Normal 7" xfId="101"/>
    <cellStyle name="Normal 7 2" xfId="168"/>
    <cellStyle name="Normal 8" xfId="152"/>
    <cellStyle name="Normal_Book1" xfId="99"/>
    <cellStyle name="Normal_HS2004" xfId="103"/>
    <cellStyle name="Normal_mau TN" xfId="100"/>
    <cellStyle name="Normal_Sheet1" xfId="98"/>
    <cellStyle name="Normal1" xfId="153"/>
    <cellStyle name="Percent (0)" xfId="154"/>
    <cellStyle name="Percent [2]" xfId="68"/>
    <cellStyle name="Percent 2" xfId="105"/>
    <cellStyle name="Percent 3" xfId="155"/>
    <cellStyle name="Percent 4" xfId="156"/>
    <cellStyle name="PERCENTAGE" xfId="69"/>
    <cellStyle name="PrePop Currency (0)" xfId="70"/>
    <cellStyle name="PrePop Currency (0) 2" xfId="71"/>
    <cellStyle name="PrePop Currency (0) 3" xfId="72"/>
    <cellStyle name="PSChar" xfId="157"/>
    <cellStyle name="PSDate" xfId="158"/>
    <cellStyle name="PSDec" xfId="159"/>
    <cellStyle name="PSHeading" xfId="160"/>
    <cellStyle name="PSInt" xfId="161"/>
    <cellStyle name="PSSpacer" xfId="162"/>
    <cellStyle name="songuyen" xfId="73"/>
    <cellStyle name="Style 1" xfId="163"/>
    <cellStyle name="subhead" xfId="164"/>
    <cellStyle name="Text Indent A" xfId="74"/>
    <cellStyle name="Text Indent B" xfId="75"/>
    <cellStyle name="Text Indent B 2" xfId="76"/>
    <cellStyle name="Text Indent B 3" xfId="77"/>
    <cellStyle name="Total 2" xfId="165"/>
    <cellStyle name="xuan" xfId="166"/>
    <cellStyle name=" [0.00]_ Att. 1- Cover" xfId="78"/>
    <cellStyle name="_ Att. 1- Cover" xfId="79"/>
    <cellStyle name="?_ Att. 1- Cover" xfId="80"/>
    <cellStyle name="똿뗦먛귟 [0.00]_PRODUCT DETAIL Q1" xfId="81"/>
    <cellStyle name="똿뗦먛귟_PRODUCT DETAIL Q1" xfId="82"/>
    <cellStyle name="믅됞 [0.00]_PRODUCT DETAIL Q1" xfId="83"/>
    <cellStyle name="믅됞_PRODUCT DETAIL Q1" xfId="84"/>
    <cellStyle name="백분율_95" xfId="85"/>
    <cellStyle name="뷭?_BOOKSHIP" xfId="86"/>
    <cellStyle name="콤마 [0]_1202" xfId="87"/>
    <cellStyle name="콤마_1202" xfId="88"/>
    <cellStyle name="통화 [0]_1202" xfId="89"/>
    <cellStyle name="통화_1202" xfId="90"/>
    <cellStyle name="표준_(정보부문)월별인원계획" xfId="91"/>
    <cellStyle name="一般_00Q3902REV.1" xfId="92"/>
    <cellStyle name="千分位[0]_00Q3902REV.1" xfId="93"/>
    <cellStyle name="千分位_00Q3902REV.1" xfId="94"/>
    <cellStyle name="標準_Financial Prpsl" xfId="167"/>
    <cellStyle name="貨幣 [0]_00Q3902REV.1" xfId="95"/>
    <cellStyle name="貨幣[0]_BRE" xfId="96"/>
    <cellStyle name="貨幣_00Q3902REV.1" xfId="97"/>
  </cellStyles>
  <dxfs count="16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theme="0"/>
      </font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B113"/>
  <sheetViews>
    <sheetView workbookViewId="0">
      <pane xSplit="8" ySplit="5" topLeftCell="I78" activePane="bottomRight" state="frozen"/>
      <selection activeCell="A19" sqref="A19:XFD20"/>
      <selection pane="topRight" activeCell="A19" sqref="A19:XFD20"/>
      <selection pane="bottomLeft" activeCell="A19" sqref="A19:XFD20"/>
      <selection pane="bottomRight" activeCell="E115" sqref="E115"/>
    </sheetView>
  </sheetViews>
  <sheetFormatPr defaultColWidth="9.125" defaultRowHeight="12.75"/>
  <cols>
    <col min="1" max="1" width="3.375" style="24" customWidth="1"/>
    <col min="2" max="2" width="11.25" style="24" customWidth="1"/>
    <col min="3" max="3" width="16.25" style="24" customWidth="1"/>
    <col min="4" max="4" width="7.875" style="24" customWidth="1"/>
    <col min="5" max="5" width="8.625" style="24" customWidth="1"/>
    <col min="6" max="6" width="9" style="24" customWidth="1"/>
    <col min="7" max="7" width="10.625" style="26" customWidth="1"/>
    <col min="8" max="8" width="4.75" style="24" customWidth="1"/>
    <col min="9" max="9" width="5" style="24" customWidth="1"/>
    <col min="10" max="10" width="4.625" style="32" customWidth="1"/>
    <col min="11" max="11" width="4.625" style="29" customWidth="1"/>
    <col min="12" max="14" width="4.625" style="24" hidden="1" customWidth="1"/>
    <col min="15" max="16" width="4.625" style="24" customWidth="1"/>
    <col min="17" max="17" width="5" style="24" customWidth="1"/>
    <col min="18" max="21" width="4.625" style="24" customWidth="1"/>
    <col min="22" max="22" width="8.75" style="24" customWidth="1"/>
    <col min="23" max="23" width="11.375" style="24" customWidth="1"/>
    <col min="24" max="24" width="10.25" style="24" customWidth="1"/>
    <col min="25" max="16384" width="9.125" style="24"/>
  </cols>
  <sheetData>
    <row r="1" spans="1:28" ht="17.25" customHeight="1">
      <c r="A1" s="122" t="s">
        <v>6</v>
      </c>
      <c r="B1" s="122"/>
      <c r="C1" s="122"/>
      <c r="D1" s="122"/>
      <c r="E1" s="67"/>
      <c r="F1" s="123" t="s">
        <v>143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</row>
    <row r="2" spans="1:28" ht="17.25" customHeight="1">
      <c r="A2" s="124" t="s">
        <v>0</v>
      </c>
      <c r="B2" s="124"/>
      <c r="C2" s="124"/>
      <c r="D2" s="124"/>
      <c r="E2" s="67"/>
      <c r="F2" s="124" t="s">
        <v>46</v>
      </c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</row>
    <row r="3" spans="1:28" s="25" customFormat="1" ht="15" customHeight="1">
      <c r="A3" s="125" t="s">
        <v>1</v>
      </c>
      <c r="B3" s="128" t="s">
        <v>17</v>
      </c>
      <c r="C3" s="131" t="s">
        <v>18</v>
      </c>
      <c r="D3" s="134" t="s">
        <v>2</v>
      </c>
      <c r="E3" s="137" t="s">
        <v>28</v>
      </c>
      <c r="F3" s="140" t="s">
        <v>27</v>
      </c>
      <c r="G3" s="114" t="s">
        <v>26</v>
      </c>
      <c r="H3" s="117" t="s">
        <v>7</v>
      </c>
      <c r="I3" s="117" t="s">
        <v>41</v>
      </c>
      <c r="J3" s="119" t="s">
        <v>39</v>
      </c>
      <c r="K3" s="120"/>
      <c r="L3" s="120"/>
      <c r="M3" s="120"/>
      <c r="N3" s="120"/>
      <c r="O3" s="121"/>
      <c r="P3" s="107" t="s">
        <v>19</v>
      </c>
      <c r="Q3" s="110" t="s">
        <v>20</v>
      </c>
      <c r="R3" s="107" t="s">
        <v>10</v>
      </c>
      <c r="S3" s="107" t="s">
        <v>11</v>
      </c>
      <c r="T3" s="107" t="s">
        <v>8</v>
      </c>
      <c r="U3" s="107" t="s">
        <v>9</v>
      </c>
      <c r="V3" s="110" t="s">
        <v>34</v>
      </c>
      <c r="W3" s="111" t="s">
        <v>12</v>
      </c>
      <c r="X3" s="102" t="s">
        <v>21</v>
      </c>
    </row>
    <row r="4" spans="1:28" s="25" customFormat="1" ht="21.75" customHeight="1">
      <c r="A4" s="126"/>
      <c r="B4" s="129"/>
      <c r="C4" s="132"/>
      <c r="D4" s="135"/>
      <c r="E4" s="138"/>
      <c r="F4" s="141"/>
      <c r="G4" s="115"/>
      <c r="H4" s="103"/>
      <c r="I4" s="103"/>
      <c r="J4" s="103" t="s">
        <v>40</v>
      </c>
      <c r="K4" s="103" t="s">
        <v>31</v>
      </c>
      <c r="L4" s="105" t="s">
        <v>22</v>
      </c>
      <c r="M4" s="105" t="s">
        <v>23</v>
      </c>
      <c r="N4" s="103" t="s">
        <v>32</v>
      </c>
      <c r="O4" s="103" t="s">
        <v>29</v>
      </c>
      <c r="P4" s="108"/>
      <c r="Q4" s="110" t="s">
        <v>24</v>
      </c>
      <c r="R4" s="108" t="s">
        <v>10</v>
      </c>
      <c r="S4" s="108" t="s">
        <v>11</v>
      </c>
      <c r="T4" s="108" t="s">
        <v>8</v>
      </c>
      <c r="U4" s="108" t="s">
        <v>9</v>
      </c>
      <c r="V4" s="110" t="s">
        <v>9</v>
      </c>
      <c r="W4" s="112"/>
      <c r="X4" s="102" t="s">
        <v>25</v>
      </c>
    </row>
    <row r="5" spans="1:28" s="25" customFormat="1" ht="37.5" customHeight="1">
      <c r="A5" s="127"/>
      <c r="B5" s="130"/>
      <c r="C5" s="133"/>
      <c r="D5" s="136"/>
      <c r="E5" s="139"/>
      <c r="F5" s="142"/>
      <c r="G5" s="116"/>
      <c r="H5" s="118"/>
      <c r="I5" s="118"/>
      <c r="J5" s="104"/>
      <c r="K5" s="104"/>
      <c r="L5" s="106"/>
      <c r="M5" s="106"/>
      <c r="N5" s="104"/>
      <c r="O5" s="104"/>
      <c r="P5" s="109"/>
      <c r="Q5" s="110"/>
      <c r="R5" s="109"/>
      <c r="S5" s="109"/>
      <c r="T5" s="109"/>
      <c r="U5" s="109"/>
      <c r="V5" s="110"/>
      <c r="W5" s="113"/>
      <c r="X5" s="102"/>
      <c r="AA5" s="25" t="s">
        <v>33</v>
      </c>
    </row>
    <row r="6" spans="1:28" s="36" customFormat="1" ht="20.100000000000001" customHeight="1">
      <c r="A6" s="30" t="s">
        <v>160</v>
      </c>
      <c r="B6" s="30"/>
      <c r="C6" s="2"/>
      <c r="D6" s="3"/>
      <c r="E6" s="3"/>
      <c r="F6" s="4"/>
      <c r="G6" s="5"/>
      <c r="H6" s="5"/>
      <c r="I6" s="2"/>
      <c r="J6" s="5"/>
      <c r="K6" s="2"/>
      <c r="L6" s="2"/>
      <c r="M6" s="2"/>
      <c r="N6" s="38"/>
      <c r="O6" s="38"/>
      <c r="P6" s="38"/>
      <c r="Q6" s="38"/>
      <c r="R6" s="38"/>
      <c r="S6" s="38"/>
      <c r="T6" s="38"/>
      <c r="U6" s="38"/>
      <c r="V6" s="38"/>
      <c r="W6" s="43"/>
      <c r="X6" s="38"/>
      <c r="Y6" s="39">
        <f>COUNTIF($X$7:$X$51,"CNTN")</f>
        <v>9</v>
      </c>
    </row>
    <row r="7" spans="1:28" s="36" customFormat="1" ht="19.5" customHeight="1">
      <c r="A7" s="69">
        <v>1</v>
      </c>
      <c r="B7" s="70">
        <v>2020317055</v>
      </c>
      <c r="C7" s="71" t="s">
        <v>352</v>
      </c>
      <c r="D7" s="72" t="s">
        <v>128</v>
      </c>
      <c r="E7" s="91" t="s">
        <v>79</v>
      </c>
      <c r="F7" s="73">
        <v>34947</v>
      </c>
      <c r="G7" s="74" t="s">
        <v>146</v>
      </c>
      <c r="H7" s="74" t="s">
        <v>56</v>
      </c>
      <c r="I7" s="75">
        <v>7.36</v>
      </c>
      <c r="J7" s="75">
        <v>8.1999999999999993</v>
      </c>
      <c r="K7" s="75">
        <v>7.8</v>
      </c>
      <c r="L7" s="75"/>
      <c r="M7" s="75"/>
      <c r="N7" s="75">
        <v>7.5</v>
      </c>
      <c r="O7" s="75">
        <v>8</v>
      </c>
      <c r="P7" s="75">
        <v>7.38</v>
      </c>
      <c r="Q7" s="75">
        <v>3.1</v>
      </c>
      <c r="R7" s="76" t="s">
        <v>16</v>
      </c>
      <c r="S7" s="76" t="s">
        <v>16</v>
      </c>
      <c r="T7" s="76" t="s">
        <v>16</v>
      </c>
      <c r="U7" s="76" t="s">
        <v>16</v>
      </c>
      <c r="V7" s="76" t="s">
        <v>37</v>
      </c>
      <c r="W7" s="77" t="s">
        <v>43</v>
      </c>
      <c r="X7" s="56" t="str">
        <f>IF(OR(K7&lt;5.5),"HỎNG",IF(AND(AA7=0,Q7&gt;=2,R7="Đạt",S7="Đạt",T7="ĐẠT",U7="ĐẠT",V7&lt;&gt;0),"CNTN","HOÃN"))</f>
        <v>CNTN</v>
      </c>
      <c r="AA7" s="36">
        <v>0</v>
      </c>
      <c r="AB7" s="36">
        <f>COUNTIF(B:B,B7)</f>
        <v>1</v>
      </c>
    </row>
    <row r="8" spans="1:28" s="36" customFormat="1" ht="19.5" customHeight="1">
      <c r="A8" s="69">
        <v>2</v>
      </c>
      <c r="B8" s="70">
        <v>2120318226</v>
      </c>
      <c r="C8" s="71" t="s">
        <v>88</v>
      </c>
      <c r="D8" s="72" t="s">
        <v>69</v>
      </c>
      <c r="E8" s="91" t="s">
        <v>59</v>
      </c>
      <c r="F8" s="73">
        <v>35460</v>
      </c>
      <c r="G8" s="74" t="s">
        <v>36</v>
      </c>
      <c r="H8" s="74" t="s">
        <v>56</v>
      </c>
      <c r="I8" s="75">
        <v>7.01</v>
      </c>
      <c r="J8" s="75">
        <v>8.8000000000000007</v>
      </c>
      <c r="K8" s="75">
        <v>6.3</v>
      </c>
      <c r="L8" s="75"/>
      <c r="M8" s="75"/>
      <c r="N8" s="75">
        <v>3.5</v>
      </c>
      <c r="O8" s="75">
        <v>7.6</v>
      </c>
      <c r="P8" s="75">
        <v>7.03</v>
      </c>
      <c r="Q8" s="75">
        <v>2.85</v>
      </c>
      <c r="R8" s="76" t="s">
        <v>16</v>
      </c>
      <c r="S8" s="76" t="s">
        <v>16</v>
      </c>
      <c r="T8" s="76" t="s">
        <v>16</v>
      </c>
      <c r="U8" s="76" t="s">
        <v>16</v>
      </c>
      <c r="V8" s="76" t="s">
        <v>35</v>
      </c>
      <c r="W8" s="77" t="s">
        <v>43</v>
      </c>
      <c r="X8" s="66" t="str">
        <f t="shared" ref="X8:X10" si="0">IF(OR(K8&lt;5.5),"HỎNG",IF(AND(AA8=0,Q8&gt;=2,R8="Đạt",S8="Đạt",T8="ĐẠT",U8="ĐẠT",V8&lt;&gt;0),"CNTN","HOÃN"))</f>
        <v>CNTN</v>
      </c>
      <c r="AA8" s="36">
        <v>0</v>
      </c>
      <c r="AB8" s="36">
        <f>COUNTIF(B:B,B8)</f>
        <v>1</v>
      </c>
    </row>
    <row r="9" spans="1:28" s="36" customFormat="1" ht="19.5" customHeight="1">
      <c r="A9" s="69">
        <v>3</v>
      </c>
      <c r="B9" s="70">
        <v>2120357849</v>
      </c>
      <c r="C9" s="71" t="s">
        <v>353</v>
      </c>
      <c r="D9" s="72" t="s">
        <v>120</v>
      </c>
      <c r="E9" s="91" t="s">
        <v>59</v>
      </c>
      <c r="F9" s="73">
        <v>35587</v>
      </c>
      <c r="G9" s="74" t="s">
        <v>55</v>
      </c>
      <c r="H9" s="74" t="s">
        <v>56</v>
      </c>
      <c r="I9" s="75">
        <v>6.77</v>
      </c>
      <c r="J9" s="75">
        <v>8</v>
      </c>
      <c r="K9" s="75">
        <v>6.3</v>
      </c>
      <c r="L9" s="75"/>
      <c r="M9" s="75"/>
      <c r="N9" s="75">
        <v>5.5</v>
      </c>
      <c r="O9" s="75">
        <v>7.2</v>
      </c>
      <c r="P9" s="75">
        <v>6.78</v>
      </c>
      <c r="Q9" s="75">
        <v>2.72</v>
      </c>
      <c r="R9" s="76" t="s">
        <v>16</v>
      </c>
      <c r="S9" s="76" t="s">
        <v>16</v>
      </c>
      <c r="T9" s="76" t="s">
        <v>16</v>
      </c>
      <c r="U9" s="76" t="s">
        <v>16</v>
      </c>
      <c r="V9" s="76" t="s">
        <v>62</v>
      </c>
      <c r="W9" s="77" t="s">
        <v>43</v>
      </c>
      <c r="X9" s="66" t="str">
        <f t="shared" si="0"/>
        <v>CNTN</v>
      </c>
      <c r="AA9" s="36">
        <v>0</v>
      </c>
      <c r="AB9" s="36">
        <f>COUNTIF(B:B,B9)</f>
        <v>1</v>
      </c>
    </row>
    <row r="10" spans="1:28" s="36" customFormat="1" ht="19.5" customHeight="1">
      <c r="A10" s="69">
        <v>4</v>
      </c>
      <c r="B10" s="70">
        <v>2120317612</v>
      </c>
      <c r="C10" s="71" t="s">
        <v>354</v>
      </c>
      <c r="D10" s="72" t="s">
        <v>195</v>
      </c>
      <c r="E10" s="91" t="s">
        <v>59</v>
      </c>
      <c r="F10" s="73">
        <v>35526</v>
      </c>
      <c r="G10" s="74" t="s">
        <v>55</v>
      </c>
      <c r="H10" s="74" t="s">
        <v>56</v>
      </c>
      <c r="I10" s="75">
        <v>6.96</v>
      </c>
      <c r="J10" s="75">
        <v>8.8000000000000007</v>
      </c>
      <c r="K10" s="75">
        <v>8.5</v>
      </c>
      <c r="L10" s="75"/>
      <c r="M10" s="75"/>
      <c r="N10" s="75">
        <v>7.5</v>
      </c>
      <c r="O10" s="75">
        <v>8.6999999999999993</v>
      </c>
      <c r="P10" s="75">
        <v>7.02</v>
      </c>
      <c r="Q10" s="75">
        <v>2.87</v>
      </c>
      <c r="R10" s="76" t="s">
        <v>16</v>
      </c>
      <c r="S10" s="76" t="s">
        <v>16</v>
      </c>
      <c r="T10" s="76" t="s">
        <v>16</v>
      </c>
      <c r="U10" s="76" t="s">
        <v>16</v>
      </c>
      <c r="V10" s="76" t="s">
        <v>35</v>
      </c>
      <c r="W10" s="77" t="s">
        <v>43</v>
      </c>
      <c r="X10" s="66" t="str">
        <f t="shared" si="0"/>
        <v>CNTN</v>
      </c>
      <c r="AA10" s="36">
        <v>0</v>
      </c>
      <c r="AB10" s="36">
        <f>COUNTIF(B:B,B10)</f>
        <v>1</v>
      </c>
    </row>
    <row r="11" spans="1:28" s="36" customFormat="1" ht="20.100000000000001" customHeight="1">
      <c r="A11" s="30" t="s">
        <v>159</v>
      </c>
      <c r="B11" s="30"/>
      <c r="C11" s="2"/>
      <c r="D11" s="3"/>
      <c r="E11" s="92"/>
      <c r="F11" s="4"/>
      <c r="G11" s="5"/>
      <c r="H11" s="5"/>
      <c r="I11" s="2"/>
      <c r="J11" s="5"/>
      <c r="K11" s="2"/>
      <c r="L11" s="2"/>
      <c r="M11" s="2"/>
      <c r="N11" s="38"/>
      <c r="O11" s="38"/>
      <c r="P11" s="38"/>
      <c r="Q11" s="38"/>
      <c r="R11" s="38"/>
      <c r="S11" s="38"/>
      <c r="T11" s="38"/>
      <c r="U11" s="38"/>
      <c r="V11" s="38"/>
      <c r="W11" s="78"/>
      <c r="X11" s="38"/>
      <c r="Y11" s="39"/>
      <c r="AB11" s="36">
        <f>COUNTIF(B:B,B11)</f>
        <v>0</v>
      </c>
    </row>
    <row r="12" spans="1:28" s="36" customFormat="1" ht="19.5" customHeight="1">
      <c r="A12" s="46">
        <v>1</v>
      </c>
      <c r="B12" s="47">
        <v>2220313906</v>
      </c>
      <c r="C12" s="48" t="s">
        <v>161</v>
      </c>
      <c r="D12" s="49" t="s">
        <v>77</v>
      </c>
      <c r="E12" s="93" t="s">
        <v>162</v>
      </c>
      <c r="F12" s="50">
        <v>36027</v>
      </c>
      <c r="G12" s="51" t="s">
        <v>51</v>
      </c>
      <c r="H12" s="51" t="s">
        <v>56</v>
      </c>
      <c r="I12" s="53">
        <v>7.68</v>
      </c>
      <c r="J12" s="53">
        <v>9.1999999999999993</v>
      </c>
      <c r="K12" s="53">
        <v>8.8000000000000007</v>
      </c>
      <c r="L12" s="53"/>
      <c r="M12" s="53"/>
      <c r="N12" s="53">
        <v>0</v>
      </c>
      <c r="O12" s="53">
        <v>9</v>
      </c>
      <c r="P12" s="53">
        <v>7.84</v>
      </c>
      <c r="Q12" s="53">
        <v>3.36</v>
      </c>
      <c r="R12" s="54" t="s">
        <v>16</v>
      </c>
      <c r="S12" s="54" t="s">
        <v>16</v>
      </c>
      <c r="T12" s="54" t="s">
        <v>16</v>
      </c>
      <c r="U12" s="54" t="s">
        <v>16</v>
      </c>
      <c r="V12" s="54" t="s">
        <v>35</v>
      </c>
      <c r="W12" s="55" t="s">
        <v>43</v>
      </c>
      <c r="X12" s="56" t="str">
        <f>IF(OR(K12&lt;5.5),"HỎNG",IF(AND(AA12=0,Q12&gt;=2,R12="Đạt",S12="Đạt",T12="ĐẠT",U12="ĐẠT",V12&lt;&gt;0),"CNTN","HOÃN"))</f>
        <v>CNTN</v>
      </c>
      <c r="Y12" s="36">
        <f>COUNTIF($X$12:$X$58,X14)</f>
        <v>39</v>
      </c>
      <c r="AA12" s="36">
        <v>0</v>
      </c>
      <c r="AB12" s="36">
        <f>COUNTIF(B:B,B12)</f>
        <v>1</v>
      </c>
    </row>
    <row r="13" spans="1:28" s="36" customFormat="1" ht="19.5" customHeight="1">
      <c r="A13" s="57">
        <v>2</v>
      </c>
      <c r="B13" s="58">
        <v>2220313955</v>
      </c>
      <c r="C13" s="59" t="s">
        <v>163</v>
      </c>
      <c r="D13" s="60" t="s">
        <v>77</v>
      </c>
      <c r="E13" s="94" t="s">
        <v>162</v>
      </c>
      <c r="F13" s="61">
        <v>35886</v>
      </c>
      <c r="G13" s="62" t="s">
        <v>61</v>
      </c>
      <c r="H13" s="62" t="s">
        <v>56</v>
      </c>
      <c r="I13" s="63">
        <v>7.18</v>
      </c>
      <c r="J13" s="63">
        <v>9.4</v>
      </c>
      <c r="K13" s="63">
        <v>8.4</v>
      </c>
      <c r="L13" s="63"/>
      <c r="M13" s="63"/>
      <c r="N13" s="63">
        <v>0</v>
      </c>
      <c r="O13" s="63">
        <v>8.9</v>
      </c>
      <c r="P13" s="63">
        <v>7.34</v>
      </c>
      <c r="Q13" s="63">
        <v>3.04</v>
      </c>
      <c r="R13" s="64">
        <v>0</v>
      </c>
      <c r="S13" s="54" t="s">
        <v>16</v>
      </c>
      <c r="T13" s="64" t="s">
        <v>16</v>
      </c>
      <c r="U13" s="64" t="s">
        <v>16</v>
      </c>
      <c r="V13" s="64" t="s">
        <v>62</v>
      </c>
      <c r="W13" s="65" t="s">
        <v>43</v>
      </c>
      <c r="X13" s="66" t="str">
        <f t="shared" ref="X13:X29" si="1">IF(OR(K13&lt;5.5),"HỎNG",IF(AND(AA13=0,Q13&gt;=2,R13="Đạt",S13="Đạt",T13="ĐẠT",U13="ĐẠT",V13&lt;&gt;0),"CNTN","HOÃN"))</f>
        <v>HOÃN</v>
      </c>
      <c r="AA13" s="36">
        <v>0</v>
      </c>
      <c r="AB13" s="36">
        <f>COUNTIF(B:B,B13)</f>
        <v>1</v>
      </c>
    </row>
    <row r="14" spans="1:28" s="36" customFormat="1" ht="19.5" customHeight="1">
      <c r="A14" s="57">
        <v>3</v>
      </c>
      <c r="B14" s="58">
        <v>2220316164</v>
      </c>
      <c r="C14" s="59" t="s">
        <v>164</v>
      </c>
      <c r="D14" s="60" t="s">
        <v>77</v>
      </c>
      <c r="E14" s="94" t="s">
        <v>162</v>
      </c>
      <c r="F14" s="61">
        <v>35665</v>
      </c>
      <c r="G14" s="62" t="s">
        <v>55</v>
      </c>
      <c r="H14" s="62" t="s">
        <v>56</v>
      </c>
      <c r="I14" s="63">
        <v>7.4</v>
      </c>
      <c r="J14" s="63">
        <v>9.5</v>
      </c>
      <c r="K14" s="63">
        <v>7.6</v>
      </c>
      <c r="L14" s="63"/>
      <c r="M14" s="63"/>
      <c r="N14" s="63">
        <v>0</v>
      </c>
      <c r="O14" s="63">
        <v>8.6</v>
      </c>
      <c r="P14" s="63">
        <v>7.55</v>
      </c>
      <c r="Q14" s="63">
        <v>3.18</v>
      </c>
      <c r="R14" s="64">
        <v>0</v>
      </c>
      <c r="S14" s="64" t="s">
        <v>16</v>
      </c>
      <c r="T14" s="64" t="s">
        <v>16</v>
      </c>
      <c r="U14" s="64" t="s">
        <v>16</v>
      </c>
      <c r="V14" s="64" t="s">
        <v>35</v>
      </c>
      <c r="W14" s="65" t="s">
        <v>43</v>
      </c>
      <c r="X14" s="66" t="str">
        <f t="shared" si="1"/>
        <v>HOÃN</v>
      </c>
      <c r="AA14" s="36">
        <v>0</v>
      </c>
      <c r="AB14" s="36">
        <f>COUNTIF(B:B,B14)</f>
        <v>1</v>
      </c>
    </row>
    <row r="15" spans="1:28" s="36" customFormat="1" ht="19.5" customHeight="1">
      <c r="A15" s="57">
        <v>4</v>
      </c>
      <c r="B15" s="58">
        <v>2220316168</v>
      </c>
      <c r="C15" s="59" t="s">
        <v>165</v>
      </c>
      <c r="D15" s="60" t="s">
        <v>77</v>
      </c>
      <c r="E15" s="94" t="s">
        <v>162</v>
      </c>
      <c r="F15" s="61">
        <v>36075</v>
      </c>
      <c r="G15" s="62" t="s">
        <v>53</v>
      </c>
      <c r="H15" s="62" t="s">
        <v>56</v>
      </c>
      <c r="I15" s="63">
        <v>7.11</v>
      </c>
      <c r="J15" s="63">
        <v>9</v>
      </c>
      <c r="K15" s="63">
        <v>8.6999999999999993</v>
      </c>
      <c r="L15" s="63"/>
      <c r="M15" s="63"/>
      <c r="N15" s="63">
        <v>0</v>
      </c>
      <c r="O15" s="63">
        <v>8.9</v>
      </c>
      <c r="P15" s="63">
        <v>7.27</v>
      </c>
      <c r="Q15" s="63">
        <v>3.02</v>
      </c>
      <c r="R15" s="64">
        <v>0</v>
      </c>
      <c r="S15" s="64" t="s">
        <v>16</v>
      </c>
      <c r="T15" s="64" t="s">
        <v>16</v>
      </c>
      <c r="U15" s="64" t="s">
        <v>16</v>
      </c>
      <c r="V15" s="64" t="s">
        <v>35</v>
      </c>
      <c r="W15" s="65" t="s">
        <v>43</v>
      </c>
      <c r="X15" s="66" t="str">
        <f t="shared" si="1"/>
        <v>HOÃN</v>
      </c>
      <c r="AA15" s="36">
        <v>0</v>
      </c>
      <c r="AB15" s="36">
        <f>COUNTIF(B:B,B15)</f>
        <v>1</v>
      </c>
    </row>
    <row r="16" spans="1:28" s="36" customFormat="1" ht="19.5" customHeight="1">
      <c r="A16" s="57">
        <v>5</v>
      </c>
      <c r="B16" s="58">
        <v>2220316174</v>
      </c>
      <c r="C16" s="59" t="s">
        <v>166</v>
      </c>
      <c r="D16" s="60" t="s">
        <v>83</v>
      </c>
      <c r="E16" s="94" t="s">
        <v>162</v>
      </c>
      <c r="F16" s="61">
        <v>36042</v>
      </c>
      <c r="G16" s="62" t="s">
        <v>51</v>
      </c>
      <c r="H16" s="62" t="s">
        <v>56</v>
      </c>
      <c r="I16" s="63">
        <v>6.3</v>
      </c>
      <c r="J16" s="63">
        <v>8.9</v>
      </c>
      <c r="K16" s="63">
        <v>8.1</v>
      </c>
      <c r="L16" s="63"/>
      <c r="M16" s="63"/>
      <c r="N16" s="63">
        <v>0</v>
      </c>
      <c r="O16" s="63">
        <v>8.5</v>
      </c>
      <c r="P16" s="63">
        <v>6.46</v>
      </c>
      <c r="Q16" s="63">
        <v>2.5099999999999998</v>
      </c>
      <c r="R16" s="64">
        <v>0</v>
      </c>
      <c r="S16" s="64" t="s">
        <v>16</v>
      </c>
      <c r="T16" s="64" t="s">
        <v>16</v>
      </c>
      <c r="U16" s="64" t="s">
        <v>16</v>
      </c>
      <c r="V16" s="64" t="s">
        <v>35</v>
      </c>
      <c r="W16" s="65" t="s">
        <v>43</v>
      </c>
      <c r="X16" s="66" t="str">
        <f t="shared" si="1"/>
        <v>HOÃN</v>
      </c>
      <c r="AA16" s="36">
        <v>0</v>
      </c>
      <c r="AB16" s="36">
        <f>COUNTIF(B:B,B16)</f>
        <v>1</v>
      </c>
    </row>
    <row r="17" spans="1:28" s="36" customFormat="1" ht="19.5" customHeight="1">
      <c r="A17" s="57">
        <v>6</v>
      </c>
      <c r="B17" s="58">
        <v>2220313909</v>
      </c>
      <c r="C17" s="59" t="s">
        <v>109</v>
      </c>
      <c r="D17" s="60" t="s">
        <v>74</v>
      </c>
      <c r="E17" s="94" t="s">
        <v>162</v>
      </c>
      <c r="F17" s="61">
        <v>36100</v>
      </c>
      <c r="G17" s="62" t="s">
        <v>51</v>
      </c>
      <c r="H17" s="62" t="s">
        <v>56</v>
      </c>
      <c r="I17" s="63">
        <v>6.9</v>
      </c>
      <c r="J17" s="63">
        <v>7.5</v>
      </c>
      <c r="K17" s="63">
        <v>7.8</v>
      </c>
      <c r="L17" s="63"/>
      <c r="M17" s="63"/>
      <c r="N17" s="63">
        <v>0</v>
      </c>
      <c r="O17" s="63">
        <v>7.7</v>
      </c>
      <c r="P17" s="63">
        <v>7.02</v>
      </c>
      <c r="Q17" s="63">
        <v>2.88</v>
      </c>
      <c r="R17" s="64">
        <v>0</v>
      </c>
      <c r="S17" s="64" t="s">
        <v>16</v>
      </c>
      <c r="T17" s="64" t="s">
        <v>16</v>
      </c>
      <c r="U17" s="64" t="s">
        <v>16</v>
      </c>
      <c r="V17" s="64" t="s">
        <v>35</v>
      </c>
      <c r="W17" s="65" t="s">
        <v>43</v>
      </c>
      <c r="X17" s="66" t="str">
        <f t="shared" si="1"/>
        <v>HOÃN</v>
      </c>
      <c r="AA17" s="36">
        <v>0</v>
      </c>
      <c r="AB17" s="36">
        <f>COUNTIF(B:B,B17)</f>
        <v>1</v>
      </c>
    </row>
    <row r="18" spans="1:28" s="36" customFormat="1" ht="19.5" customHeight="1">
      <c r="A18" s="57">
        <v>7</v>
      </c>
      <c r="B18" s="58">
        <v>2220316178</v>
      </c>
      <c r="C18" s="59" t="s">
        <v>167</v>
      </c>
      <c r="D18" s="60" t="s">
        <v>74</v>
      </c>
      <c r="E18" s="94" t="s">
        <v>162</v>
      </c>
      <c r="F18" s="61">
        <v>35818</v>
      </c>
      <c r="G18" s="62" t="s">
        <v>114</v>
      </c>
      <c r="H18" s="62" t="s">
        <v>56</v>
      </c>
      <c r="I18" s="63">
        <v>7.09</v>
      </c>
      <c r="J18" s="63">
        <v>8.1999999999999993</v>
      </c>
      <c r="K18" s="63">
        <v>8.6</v>
      </c>
      <c r="L18" s="63"/>
      <c r="M18" s="63"/>
      <c r="N18" s="63">
        <v>0</v>
      </c>
      <c r="O18" s="63">
        <v>8.4</v>
      </c>
      <c r="P18" s="63">
        <v>7.24</v>
      </c>
      <c r="Q18" s="63">
        <v>2.99</v>
      </c>
      <c r="R18" s="64">
        <v>0</v>
      </c>
      <c r="S18" s="64" t="s">
        <v>16</v>
      </c>
      <c r="T18" s="64" t="s">
        <v>16</v>
      </c>
      <c r="U18" s="64" t="s">
        <v>16</v>
      </c>
      <c r="V18" s="64" t="s">
        <v>35</v>
      </c>
      <c r="W18" s="65" t="s">
        <v>43</v>
      </c>
      <c r="X18" s="66" t="str">
        <f t="shared" si="1"/>
        <v>HOÃN</v>
      </c>
      <c r="AA18" s="36">
        <v>0</v>
      </c>
      <c r="AB18" s="36">
        <f>COUNTIF(B:B,B18)</f>
        <v>1</v>
      </c>
    </row>
    <row r="19" spans="1:28" s="36" customFormat="1" ht="19.5" customHeight="1">
      <c r="A19" s="57">
        <v>8</v>
      </c>
      <c r="B19" s="58">
        <v>2220324007</v>
      </c>
      <c r="C19" s="59" t="s">
        <v>104</v>
      </c>
      <c r="D19" s="60" t="s">
        <v>74</v>
      </c>
      <c r="E19" s="94" t="s">
        <v>162</v>
      </c>
      <c r="F19" s="61">
        <v>35815</v>
      </c>
      <c r="G19" s="62" t="s">
        <v>36</v>
      </c>
      <c r="H19" s="62" t="s">
        <v>56</v>
      </c>
      <c r="I19" s="63">
        <v>8.2100000000000009</v>
      </c>
      <c r="J19" s="63">
        <v>8.1</v>
      </c>
      <c r="K19" s="63">
        <v>9.1</v>
      </c>
      <c r="L19" s="63"/>
      <c r="M19" s="63"/>
      <c r="N19" s="63">
        <v>0</v>
      </c>
      <c r="O19" s="63">
        <v>8.6</v>
      </c>
      <c r="P19" s="63">
        <v>8.35</v>
      </c>
      <c r="Q19" s="63">
        <v>3.63</v>
      </c>
      <c r="R19" s="64" t="s">
        <v>16</v>
      </c>
      <c r="S19" s="64" t="s">
        <v>16</v>
      </c>
      <c r="T19" s="64" t="s">
        <v>16</v>
      </c>
      <c r="U19" s="64" t="s">
        <v>16</v>
      </c>
      <c r="V19" s="64" t="s">
        <v>62</v>
      </c>
      <c r="W19" s="65" t="s">
        <v>43</v>
      </c>
      <c r="X19" s="66" t="str">
        <f t="shared" si="1"/>
        <v>CNTN</v>
      </c>
      <c r="AA19" s="36">
        <v>0</v>
      </c>
      <c r="AB19" s="36">
        <f>COUNTIF(B:B,B19)</f>
        <v>1</v>
      </c>
    </row>
    <row r="20" spans="1:28" s="36" customFormat="1" ht="19.5" customHeight="1">
      <c r="A20" s="57">
        <v>9</v>
      </c>
      <c r="B20" s="58">
        <v>2220316196</v>
      </c>
      <c r="C20" s="59" t="s">
        <v>72</v>
      </c>
      <c r="D20" s="60" t="s">
        <v>138</v>
      </c>
      <c r="E20" s="94" t="s">
        <v>162</v>
      </c>
      <c r="F20" s="61">
        <v>36073</v>
      </c>
      <c r="G20" s="62" t="s">
        <v>68</v>
      </c>
      <c r="H20" s="62" t="s">
        <v>56</v>
      </c>
      <c r="I20" s="63">
        <v>6.67</v>
      </c>
      <c r="J20" s="63">
        <v>7.8</v>
      </c>
      <c r="K20" s="63">
        <v>8.6999999999999993</v>
      </c>
      <c r="L20" s="63"/>
      <c r="M20" s="63"/>
      <c r="N20" s="63">
        <v>0</v>
      </c>
      <c r="O20" s="63">
        <v>8.3000000000000007</v>
      </c>
      <c r="P20" s="63">
        <v>6.82</v>
      </c>
      <c r="Q20" s="63">
        <v>2.74</v>
      </c>
      <c r="R20" s="64">
        <v>0</v>
      </c>
      <c r="S20" s="64" t="s">
        <v>16</v>
      </c>
      <c r="T20" s="64" t="s">
        <v>16</v>
      </c>
      <c r="U20" s="64" t="s">
        <v>16</v>
      </c>
      <c r="V20" s="64" t="s">
        <v>35</v>
      </c>
      <c r="W20" s="65" t="s">
        <v>43</v>
      </c>
      <c r="X20" s="66" t="str">
        <f t="shared" si="1"/>
        <v>HOÃN</v>
      </c>
      <c r="AA20" s="36">
        <v>0</v>
      </c>
      <c r="AB20" s="36">
        <f>COUNTIF(B:B,B20)</f>
        <v>1</v>
      </c>
    </row>
    <row r="21" spans="1:28" s="36" customFormat="1" ht="19.5" customHeight="1">
      <c r="A21" s="57">
        <v>10</v>
      </c>
      <c r="B21" s="58">
        <v>2220313887</v>
      </c>
      <c r="C21" s="59" t="s">
        <v>168</v>
      </c>
      <c r="D21" s="60" t="s">
        <v>169</v>
      </c>
      <c r="E21" s="94" t="s">
        <v>162</v>
      </c>
      <c r="F21" s="61">
        <v>35807</v>
      </c>
      <c r="G21" s="62" t="s">
        <v>36</v>
      </c>
      <c r="H21" s="62" t="s">
        <v>56</v>
      </c>
      <c r="I21" s="63">
        <v>6.18</v>
      </c>
      <c r="J21" s="63">
        <v>9.1999999999999993</v>
      </c>
      <c r="K21" s="63">
        <v>7</v>
      </c>
      <c r="L21" s="63"/>
      <c r="M21" s="63"/>
      <c r="N21" s="63">
        <v>0</v>
      </c>
      <c r="O21" s="63">
        <v>8.1</v>
      </c>
      <c r="P21" s="63">
        <v>6.33</v>
      </c>
      <c r="Q21" s="63">
        <v>2.44</v>
      </c>
      <c r="R21" s="64">
        <v>0</v>
      </c>
      <c r="S21" s="64">
        <v>0</v>
      </c>
      <c r="T21" s="64">
        <v>0</v>
      </c>
      <c r="U21" s="64" t="s">
        <v>16</v>
      </c>
      <c r="V21" s="64" t="s">
        <v>37</v>
      </c>
      <c r="W21" s="65" t="s">
        <v>43</v>
      </c>
      <c r="X21" s="66" t="str">
        <f t="shared" si="1"/>
        <v>HOÃN</v>
      </c>
      <c r="AA21" s="36">
        <v>0</v>
      </c>
      <c r="AB21" s="36">
        <f>COUNTIF(B:B,B21)</f>
        <v>1</v>
      </c>
    </row>
    <row r="22" spans="1:28" s="36" customFormat="1" ht="19.5" customHeight="1">
      <c r="A22" s="57">
        <v>11</v>
      </c>
      <c r="B22" s="58">
        <v>2220316226</v>
      </c>
      <c r="C22" s="59" t="s">
        <v>170</v>
      </c>
      <c r="D22" s="60" t="s">
        <v>128</v>
      </c>
      <c r="E22" s="94" t="s">
        <v>162</v>
      </c>
      <c r="F22" s="61">
        <v>35668</v>
      </c>
      <c r="G22" s="62" t="s">
        <v>171</v>
      </c>
      <c r="H22" s="62" t="s">
        <v>56</v>
      </c>
      <c r="I22" s="63">
        <v>6.98</v>
      </c>
      <c r="J22" s="63">
        <v>8</v>
      </c>
      <c r="K22" s="63">
        <v>7.3</v>
      </c>
      <c r="L22" s="63"/>
      <c r="M22" s="63"/>
      <c r="N22" s="63">
        <v>0</v>
      </c>
      <c r="O22" s="63">
        <v>7.7</v>
      </c>
      <c r="P22" s="63">
        <v>7.11</v>
      </c>
      <c r="Q22" s="63">
        <v>2.91</v>
      </c>
      <c r="R22" s="64">
        <v>0</v>
      </c>
      <c r="S22" s="64" t="s">
        <v>16</v>
      </c>
      <c r="T22" s="64" t="s">
        <v>16</v>
      </c>
      <c r="U22" s="64" t="s">
        <v>16</v>
      </c>
      <c r="V22" s="64" t="s">
        <v>35</v>
      </c>
      <c r="W22" s="65" t="s">
        <v>43</v>
      </c>
      <c r="X22" s="66" t="str">
        <f t="shared" si="1"/>
        <v>HOÃN</v>
      </c>
      <c r="AA22" s="36">
        <v>0</v>
      </c>
      <c r="AB22" s="36">
        <f>COUNTIF(B:B,B22)</f>
        <v>1</v>
      </c>
    </row>
    <row r="23" spans="1:28" s="36" customFormat="1" ht="19.5" customHeight="1">
      <c r="A23" s="57">
        <v>12</v>
      </c>
      <c r="B23" s="58">
        <v>2220316237</v>
      </c>
      <c r="C23" s="59" t="s">
        <v>172</v>
      </c>
      <c r="D23" s="60" t="s">
        <v>75</v>
      </c>
      <c r="E23" s="94" t="s">
        <v>162</v>
      </c>
      <c r="F23" s="61">
        <v>36120</v>
      </c>
      <c r="G23" s="62" t="s">
        <v>51</v>
      </c>
      <c r="H23" s="62" t="s">
        <v>56</v>
      </c>
      <c r="I23" s="63">
        <v>6.63</v>
      </c>
      <c r="J23" s="63">
        <v>8.6999999999999993</v>
      </c>
      <c r="K23" s="63">
        <v>8.4</v>
      </c>
      <c r="L23" s="63"/>
      <c r="M23" s="63"/>
      <c r="N23" s="63">
        <v>0</v>
      </c>
      <c r="O23" s="63">
        <v>8.6</v>
      </c>
      <c r="P23" s="63">
        <v>6.79</v>
      </c>
      <c r="Q23" s="63">
        <v>2.71</v>
      </c>
      <c r="R23" s="64">
        <v>0</v>
      </c>
      <c r="S23" s="64" t="s">
        <v>16</v>
      </c>
      <c r="T23" s="64" t="s">
        <v>16</v>
      </c>
      <c r="U23" s="64" t="s">
        <v>16</v>
      </c>
      <c r="V23" s="64" t="s">
        <v>35</v>
      </c>
      <c r="W23" s="65" t="s">
        <v>43</v>
      </c>
      <c r="X23" s="66" t="str">
        <f t="shared" si="1"/>
        <v>HOÃN</v>
      </c>
      <c r="AA23" s="36">
        <v>0</v>
      </c>
      <c r="AB23" s="36">
        <f>COUNTIF(B:B,B23)</f>
        <v>1</v>
      </c>
    </row>
    <row r="24" spans="1:28" s="36" customFormat="1" ht="19.5" customHeight="1">
      <c r="A24" s="57">
        <v>13</v>
      </c>
      <c r="B24" s="58">
        <v>2221319174</v>
      </c>
      <c r="C24" s="59" t="s">
        <v>173</v>
      </c>
      <c r="D24" s="60" t="s">
        <v>38</v>
      </c>
      <c r="E24" s="94" t="s">
        <v>162</v>
      </c>
      <c r="F24" s="61">
        <v>36042</v>
      </c>
      <c r="G24" s="62" t="s">
        <v>82</v>
      </c>
      <c r="H24" s="62" t="s">
        <v>38</v>
      </c>
      <c r="I24" s="63">
        <v>6.88</v>
      </c>
      <c r="J24" s="63">
        <v>9.1</v>
      </c>
      <c r="K24" s="63">
        <v>8.5</v>
      </c>
      <c r="L24" s="63"/>
      <c r="M24" s="63"/>
      <c r="N24" s="63">
        <v>0</v>
      </c>
      <c r="O24" s="63">
        <v>8.8000000000000007</v>
      </c>
      <c r="P24" s="63">
        <v>7.04</v>
      </c>
      <c r="Q24" s="63">
        <v>2.89</v>
      </c>
      <c r="R24" s="64" t="s">
        <v>16</v>
      </c>
      <c r="S24" s="64" t="s">
        <v>16</v>
      </c>
      <c r="T24" s="64" t="s">
        <v>16</v>
      </c>
      <c r="U24" s="64" t="s">
        <v>16</v>
      </c>
      <c r="V24" s="64" t="s">
        <v>35</v>
      </c>
      <c r="W24" s="65" t="s">
        <v>43</v>
      </c>
      <c r="X24" s="66" t="str">
        <f t="shared" si="1"/>
        <v>CNTN</v>
      </c>
      <c r="AA24" s="36">
        <v>0</v>
      </c>
      <c r="AB24" s="36">
        <f>COUNTIF(B:B,B24)</f>
        <v>1</v>
      </c>
    </row>
    <row r="25" spans="1:28" s="36" customFormat="1" ht="19.5" customHeight="1">
      <c r="A25" s="57">
        <v>14</v>
      </c>
      <c r="B25" s="58">
        <v>2220316243</v>
      </c>
      <c r="C25" s="59" t="s">
        <v>106</v>
      </c>
      <c r="D25" s="60" t="s">
        <v>94</v>
      </c>
      <c r="E25" s="94" t="s">
        <v>162</v>
      </c>
      <c r="F25" s="61">
        <v>35971</v>
      </c>
      <c r="G25" s="62" t="s">
        <v>114</v>
      </c>
      <c r="H25" s="62" t="s">
        <v>56</v>
      </c>
      <c r="I25" s="63">
        <v>6.58</v>
      </c>
      <c r="J25" s="63">
        <v>9.1999999999999993</v>
      </c>
      <c r="K25" s="63">
        <v>8</v>
      </c>
      <c r="L25" s="63"/>
      <c r="M25" s="63"/>
      <c r="N25" s="63">
        <v>0</v>
      </c>
      <c r="O25" s="63">
        <v>8.6</v>
      </c>
      <c r="P25" s="63">
        <v>6.75</v>
      </c>
      <c r="Q25" s="63">
        <v>2.71</v>
      </c>
      <c r="R25" s="64">
        <v>0</v>
      </c>
      <c r="S25" s="64">
        <v>0</v>
      </c>
      <c r="T25" s="64" t="s">
        <v>16</v>
      </c>
      <c r="U25" s="64" t="s">
        <v>16</v>
      </c>
      <c r="V25" s="64" t="s">
        <v>35</v>
      </c>
      <c r="W25" s="65" t="s">
        <v>43</v>
      </c>
      <c r="X25" s="66" t="str">
        <f t="shared" si="1"/>
        <v>HOÃN</v>
      </c>
      <c r="AA25" s="36">
        <v>0</v>
      </c>
      <c r="AB25" s="36">
        <f>COUNTIF(B:B,B25)</f>
        <v>1</v>
      </c>
    </row>
    <row r="26" spans="1:28" s="36" customFormat="1" ht="19.5" customHeight="1">
      <c r="A26" s="57">
        <v>15</v>
      </c>
      <c r="B26" s="58">
        <v>2220316251</v>
      </c>
      <c r="C26" s="59" t="s">
        <v>174</v>
      </c>
      <c r="D26" s="60" t="s">
        <v>52</v>
      </c>
      <c r="E26" s="94" t="s">
        <v>162</v>
      </c>
      <c r="F26" s="61">
        <v>35987</v>
      </c>
      <c r="G26" s="62" t="s">
        <v>55</v>
      </c>
      <c r="H26" s="62" t="s">
        <v>56</v>
      </c>
      <c r="I26" s="63">
        <v>7.27</v>
      </c>
      <c r="J26" s="63">
        <v>9</v>
      </c>
      <c r="K26" s="63">
        <v>8.3000000000000007</v>
      </c>
      <c r="L26" s="63"/>
      <c r="M26" s="63"/>
      <c r="N26" s="63">
        <v>0</v>
      </c>
      <c r="O26" s="63">
        <v>8.6999999999999993</v>
      </c>
      <c r="P26" s="63">
        <v>7.42</v>
      </c>
      <c r="Q26" s="63">
        <v>3.11</v>
      </c>
      <c r="R26" s="64">
        <v>0</v>
      </c>
      <c r="S26" s="64" t="s">
        <v>16</v>
      </c>
      <c r="T26" s="64" t="s">
        <v>16</v>
      </c>
      <c r="U26" s="64" t="s">
        <v>16</v>
      </c>
      <c r="V26" s="64" t="s">
        <v>35</v>
      </c>
      <c r="W26" s="65" t="s">
        <v>43</v>
      </c>
      <c r="X26" s="66" t="str">
        <f t="shared" si="1"/>
        <v>HOÃN</v>
      </c>
      <c r="AA26" s="36">
        <v>0</v>
      </c>
      <c r="AB26" s="36">
        <f>COUNTIF(B:B,B26)</f>
        <v>1</v>
      </c>
    </row>
    <row r="27" spans="1:28" s="36" customFormat="1" ht="19.5" customHeight="1">
      <c r="A27" s="57">
        <v>16</v>
      </c>
      <c r="B27" s="58">
        <v>2220316254</v>
      </c>
      <c r="C27" s="59" t="s">
        <v>175</v>
      </c>
      <c r="D27" s="60" t="s">
        <v>69</v>
      </c>
      <c r="E27" s="94" t="s">
        <v>162</v>
      </c>
      <c r="F27" s="61">
        <v>35845</v>
      </c>
      <c r="G27" s="62" t="s">
        <v>36</v>
      </c>
      <c r="H27" s="62" t="s">
        <v>56</v>
      </c>
      <c r="I27" s="63">
        <v>6.81</v>
      </c>
      <c r="J27" s="63">
        <v>8.3000000000000007</v>
      </c>
      <c r="K27" s="63">
        <v>8.1</v>
      </c>
      <c r="L27" s="63"/>
      <c r="M27" s="63"/>
      <c r="N27" s="63">
        <v>0</v>
      </c>
      <c r="O27" s="63">
        <v>8.1999999999999993</v>
      </c>
      <c r="P27" s="63">
        <v>6.96</v>
      </c>
      <c r="Q27" s="63">
        <v>2.86</v>
      </c>
      <c r="R27" s="64">
        <v>0</v>
      </c>
      <c r="S27" s="64" t="s">
        <v>16</v>
      </c>
      <c r="T27" s="64" t="s">
        <v>16</v>
      </c>
      <c r="U27" s="64" t="s">
        <v>16</v>
      </c>
      <c r="V27" s="64" t="s">
        <v>35</v>
      </c>
      <c r="W27" s="65" t="s">
        <v>43</v>
      </c>
      <c r="X27" s="66" t="str">
        <f t="shared" si="1"/>
        <v>HOÃN</v>
      </c>
      <c r="AA27" s="36">
        <v>0</v>
      </c>
      <c r="AB27" s="36">
        <f>COUNTIF(B:B,B27)</f>
        <v>1</v>
      </c>
    </row>
    <row r="28" spans="1:28" s="36" customFormat="1" ht="19.5" customHeight="1">
      <c r="A28" s="57">
        <v>17</v>
      </c>
      <c r="B28" s="58">
        <v>2220318696</v>
      </c>
      <c r="C28" s="59" t="s">
        <v>176</v>
      </c>
      <c r="D28" s="60" t="s">
        <v>121</v>
      </c>
      <c r="E28" s="94" t="s">
        <v>162</v>
      </c>
      <c r="F28" s="61">
        <v>35693</v>
      </c>
      <c r="G28" s="62" t="s">
        <v>70</v>
      </c>
      <c r="H28" s="62" t="s">
        <v>56</v>
      </c>
      <c r="I28" s="63">
        <v>6.23</v>
      </c>
      <c r="J28" s="63">
        <v>9.3000000000000007</v>
      </c>
      <c r="K28" s="63">
        <v>0</v>
      </c>
      <c r="L28" s="63"/>
      <c r="M28" s="63"/>
      <c r="N28" s="63">
        <v>0</v>
      </c>
      <c r="O28" s="63">
        <v>4.7</v>
      </c>
      <c r="P28" s="63">
        <v>6.28</v>
      </c>
      <c r="Q28" s="63">
        <v>2.4</v>
      </c>
      <c r="R28" s="64">
        <v>0</v>
      </c>
      <c r="S28" s="64">
        <v>0</v>
      </c>
      <c r="T28" s="64" t="s">
        <v>16</v>
      </c>
      <c r="U28" s="64" t="s">
        <v>16</v>
      </c>
      <c r="V28" s="64" t="s">
        <v>37</v>
      </c>
      <c r="W28" s="65" t="s">
        <v>43</v>
      </c>
      <c r="X28" s="66" t="str">
        <f t="shared" si="1"/>
        <v>HỎNG</v>
      </c>
      <c r="AA28" s="36">
        <v>0</v>
      </c>
      <c r="AB28" s="36">
        <f>COUNTIF(B:B,B28)</f>
        <v>1</v>
      </c>
    </row>
    <row r="29" spans="1:28" s="36" customFormat="1" ht="19.5" customHeight="1">
      <c r="A29" s="57">
        <v>18</v>
      </c>
      <c r="B29" s="58">
        <v>2220313889</v>
      </c>
      <c r="C29" s="59" t="s">
        <v>177</v>
      </c>
      <c r="D29" s="60" t="s">
        <v>60</v>
      </c>
      <c r="E29" s="94" t="s">
        <v>162</v>
      </c>
      <c r="F29" s="61">
        <v>35879</v>
      </c>
      <c r="G29" s="62" t="s">
        <v>114</v>
      </c>
      <c r="H29" s="62" t="s">
        <v>56</v>
      </c>
      <c r="I29" s="63">
        <v>7.02</v>
      </c>
      <c r="J29" s="63">
        <v>9</v>
      </c>
      <c r="K29" s="63">
        <v>8.6999999999999993</v>
      </c>
      <c r="L29" s="63"/>
      <c r="M29" s="63"/>
      <c r="N29" s="63">
        <v>0</v>
      </c>
      <c r="O29" s="63">
        <v>8.9</v>
      </c>
      <c r="P29" s="63">
        <v>7.19</v>
      </c>
      <c r="Q29" s="63">
        <v>2.95</v>
      </c>
      <c r="R29" s="64">
        <v>0</v>
      </c>
      <c r="S29" s="64" t="s">
        <v>16</v>
      </c>
      <c r="T29" s="64" t="s">
        <v>16</v>
      </c>
      <c r="U29" s="64" t="s">
        <v>16</v>
      </c>
      <c r="V29" s="64" t="s">
        <v>35</v>
      </c>
      <c r="W29" s="65" t="s">
        <v>43</v>
      </c>
      <c r="X29" s="66" t="str">
        <f t="shared" si="1"/>
        <v>HOÃN</v>
      </c>
      <c r="AA29" s="36">
        <v>0</v>
      </c>
      <c r="AB29" s="36">
        <f>COUNTIF(B:B,B29)</f>
        <v>1</v>
      </c>
    </row>
    <row r="30" spans="1:28" s="36" customFormat="1" ht="19.5" customHeight="1">
      <c r="A30" s="57">
        <v>19</v>
      </c>
      <c r="B30" s="58">
        <v>2220313937</v>
      </c>
      <c r="C30" s="59" t="s">
        <v>178</v>
      </c>
      <c r="D30" s="60" t="s">
        <v>60</v>
      </c>
      <c r="E30" s="94" t="s">
        <v>162</v>
      </c>
      <c r="F30" s="61">
        <v>36068</v>
      </c>
      <c r="G30" s="62" t="s">
        <v>70</v>
      </c>
      <c r="H30" s="62" t="s">
        <v>56</v>
      </c>
      <c r="I30" s="63">
        <v>6.55</v>
      </c>
      <c r="J30" s="63">
        <v>8.8000000000000007</v>
      </c>
      <c r="K30" s="63">
        <v>6.9</v>
      </c>
      <c r="L30" s="63"/>
      <c r="M30" s="63"/>
      <c r="N30" s="63">
        <v>0</v>
      </c>
      <c r="O30" s="63">
        <v>7.9</v>
      </c>
      <c r="P30" s="63">
        <v>6.69</v>
      </c>
      <c r="Q30" s="63">
        <v>2.66</v>
      </c>
      <c r="R30" s="64">
        <v>0</v>
      </c>
      <c r="S30" s="64" t="s">
        <v>16</v>
      </c>
      <c r="T30" s="64" t="s">
        <v>16</v>
      </c>
      <c r="U30" s="64" t="s">
        <v>16</v>
      </c>
      <c r="V30" s="64" t="s">
        <v>35</v>
      </c>
      <c r="W30" s="65" t="s">
        <v>43</v>
      </c>
      <c r="X30" s="66" t="str">
        <f t="shared" ref="X30:X47" si="2">IF(OR(K30&lt;5.5),"HỎNG",IF(AND(AA30=0,Q30&gt;=2,R30="Đạt",S30="Đạt",T30="ĐẠT",U30="ĐẠT",V30&lt;&gt;0),"CNTN","HOÃN"))</f>
        <v>HOÃN</v>
      </c>
      <c r="AA30" s="36">
        <v>0</v>
      </c>
      <c r="AB30" s="36">
        <f>COUNTIF(B:B,B30)</f>
        <v>1</v>
      </c>
    </row>
    <row r="31" spans="1:28" s="36" customFormat="1" ht="19.5" customHeight="1">
      <c r="A31" s="57">
        <v>20</v>
      </c>
      <c r="B31" s="58">
        <v>2220313928</v>
      </c>
      <c r="C31" s="59" t="s">
        <v>179</v>
      </c>
      <c r="D31" s="60" t="s">
        <v>107</v>
      </c>
      <c r="E31" s="94" t="s">
        <v>162</v>
      </c>
      <c r="F31" s="61">
        <v>35431</v>
      </c>
      <c r="G31" s="62" t="s">
        <v>36</v>
      </c>
      <c r="H31" s="62" t="s">
        <v>56</v>
      </c>
      <c r="I31" s="63">
        <v>6.57</v>
      </c>
      <c r="J31" s="63">
        <v>9</v>
      </c>
      <c r="K31" s="63">
        <v>8.6</v>
      </c>
      <c r="L31" s="63"/>
      <c r="M31" s="63"/>
      <c r="N31" s="63">
        <v>0</v>
      </c>
      <c r="O31" s="63">
        <v>8.8000000000000007</v>
      </c>
      <c r="P31" s="63">
        <v>6.74</v>
      </c>
      <c r="Q31" s="63">
        <v>2.67</v>
      </c>
      <c r="R31" s="64" t="s">
        <v>16</v>
      </c>
      <c r="S31" s="64" t="s">
        <v>16</v>
      </c>
      <c r="T31" s="64" t="s">
        <v>16</v>
      </c>
      <c r="U31" s="64" t="s">
        <v>16</v>
      </c>
      <c r="V31" s="64" t="s">
        <v>37</v>
      </c>
      <c r="W31" s="65" t="s">
        <v>43</v>
      </c>
      <c r="X31" s="66" t="str">
        <f t="shared" si="2"/>
        <v>CNTN</v>
      </c>
      <c r="AA31" s="36">
        <v>0</v>
      </c>
      <c r="AB31" s="36">
        <f>COUNTIF(B:B,B31)</f>
        <v>1</v>
      </c>
    </row>
    <row r="32" spans="1:28" s="36" customFormat="1" ht="19.5" customHeight="1">
      <c r="A32" s="57">
        <v>21</v>
      </c>
      <c r="B32" s="58">
        <v>2220316330</v>
      </c>
      <c r="C32" s="59" t="s">
        <v>102</v>
      </c>
      <c r="D32" s="60" t="s">
        <v>180</v>
      </c>
      <c r="E32" s="94" t="s">
        <v>162</v>
      </c>
      <c r="F32" s="61">
        <v>35968</v>
      </c>
      <c r="G32" s="62" t="s">
        <v>68</v>
      </c>
      <c r="H32" s="62" t="s">
        <v>56</v>
      </c>
      <c r="I32" s="63">
        <v>7.56</v>
      </c>
      <c r="J32" s="63">
        <v>9</v>
      </c>
      <c r="K32" s="63">
        <v>8.9</v>
      </c>
      <c r="L32" s="63"/>
      <c r="M32" s="63"/>
      <c r="N32" s="63">
        <v>0</v>
      </c>
      <c r="O32" s="63">
        <v>9</v>
      </c>
      <c r="P32" s="63">
        <v>7.72</v>
      </c>
      <c r="Q32" s="63">
        <v>3.26</v>
      </c>
      <c r="R32" s="64" t="s">
        <v>16</v>
      </c>
      <c r="S32" s="64">
        <v>0</v>
      </c>
      <c r="T32" s="64" t="s">
        <v>16</v>
      </c>
      <c r="U32" s="64" t="s">
        <v>16</v>
      </c>
      <c r="V32" s="64" t="s">
        <v>35</v>
      </c>
      <c r="W32" s="65" t="s">
        <v>43</v>
      </c>
      <c r="X32" s="66" t="str">
        <f t="shared" si="2"/>
        <v>HOÃN</v>
      </c>
      <c r="AA32" s="36">
        <v>0</v>
      </c>
      <c r="AB32" s="36">
        <f>COUNTIF(B:B,B32)</f>
        <v>1</v>
      </c>
    </row>
    <row r="33" spans="1:28" s="36" customFormat="1" ht="19.5" customHeight="1">
      <c r="A33" s="57">
        <v>22</v>
      </c>
      <c r="B33" s="58">
        <v>2220313949</v>
      </c>
      <c r="C33" s="59" t="s">
        <v>181</v>
      </c>
      <c r="D33" s="60" t="s">
        <v>110</v>
      </c>
      <c r="E33" s="94" t="s">
        <v>162</v>
      </c>
      <c r="F33" s="61">
        <v>35508</v>
      </c>
      <c r="G33" s="62" t="s">
        <v>36</v>
      </c>
      <c r="H33" s="62" t="s">
        <v>56</v>
      </c>
      <c r="I33" s="63">
        <v>6.72</v>
      </c>
      <c r="J33" s="63">
        <v>9.3000000000000007</v>
      </c>
      <c r="K33" s="63">
        <v>8.8000000000000007</v>
      </c>
      <c r="L33" s="63"/>
      <c r="M33" s="63"/>
      <c r="N33" s="63">
        <v>0</v>
      </c>
      <c r="O33" s="63">
        <v>9.1</v>
      </c>
      <c r="P33" s="63">
        <v>6.9</v>
      </c>
      <c r="Q33" s="63">
        <v>2.79</v>
      </c>
      <c r="R33" s="64">
        <v>0</v>
      </c>
      <c r="S33" s="64" t="s">
        <v>16</v>
      </c>
      <c r="T33" s="64" t="s">
        <v>16</v>
      </c>
      <c r="U33" s="64" t="s">
        <v>16</v>
      </c>
      <c r="V33" s="64" t="s">
        <v>37</v>
      </c>
      <c r="W33" s="65" t="s">
        <v>43</v>
      </c>
      <c r="X33" s="66" t="str">
        <f t="shared" si="2"/>
        <v>HOÃN</v>
      </c>
      <c r="AA33" s="36">
        <v>0</v>
      </c>
      <c r="AB33" s="36">
        <f>COUNTIF(B:B,B33)</f>
        <v>1</v>
      </c>
    </row>
    <row r="34" spans="1:28" s="36" customFormat="1" ht="19.5" customHeight="1">
      <c r="A34" s="57">
        <v>23</v>
      </c>
      <c r="B34" s="58">
        <v>2220316292</v>
      </c>
      <c r="C34" s="59" t="s">
        <v>182</v>
      </c>
      <c r="D34" s="60" t="s">
        <v>110</v>
      </c>
      <c r="E34" s="94" t="s">
        <v>162</v>
      </c>
      <c r="F34" s="61">
        <v>36051</v>
      </c>
      <c r="G34" s="62" t="s">
        <v>70</v>
      </c>
      <c r="H34" s="62" t="s">
        <v>56</v>
      </c>
      <c r="I34" s="63">
        <v>7.01</v>
      </c>
      <c r="J34" s="63">
        <v>9.3000000000000007</v>
      </c>
      <c r="K34" s="63">
        <v>8.1</v>
      </c>
      <c r="L34" s="63"/>
      <c r="M34" s="63"/>
      <c r="N34" s="63">
        <v>0</v>
      </c>
      <c r="O34" s="63">
        <v>8.6999999999999993</v>
      </c>
      <c r="P34" s="63">
        <v>7.17</v>
      </c>
      <c r="Q34" s="63">
        <v>2.97</v>
      </c>
      <c r="R34" s="64">
        <v>0</v>
      </c>
      <c r="S34" s="64" t="s">
        <v>16</v>
      </c>
      <c r="T34" s="64" t="s">
        <v>16</v>
      </c>
      <c r="U34" s="64" t="s">
        <v>16</v>
      </c>
      <c r="V34" s="64" t="s">
        <v>35</v>
      </c>
      <c r="W34" s="65" t="s">
        <v>43</v>
      </c>
      <c r="X34" s="66" t="str">
        <f t="shared" si="2"/>
        <v>HOÃN</v>
      </c>
      <c r="AA34" s="36">
        <v>0</v>
      </c>
      <c r="AB34" s="36">
        <f>COUNTIF(B:B,B34)</f>
        <v>1</v>
      </c>
    </row>
    <row r="35" spans="1:28" s="36" customFormat="1" ht="19.5" customHeight="1">
      <c r="A35" s="57">
        <v>24</v>
      </c>
      <c r="B35" s="58">
        <v>2220316295</v>
      </c>
      <c r="C35" s="59" t="s">
        <v>183</v>
      </c>
      <c r="D35" s="60" t="s">
        <v>110</v>
      </c>
      <c r="E35" s="94" t="s">
        <v>162</v>
      </c>
      <c r="F35" s="61">
        <v>35450</v>
      </c>
      <c r="G35" s="62" t="s">
        <v>66</v>
      </c>
      <c r="H35" s="62" t="s">
        <v>56</v>
      </c>
      <c r="I35" s="63">
        <v>7.58</v>
      </c>
      <c r="J35" s="63">
        <v>9.5</v>
      </c>
      <c r="K35" s="63">
        <v>8.5</v>
      </c>
      <c r="L35" s="63"/>
      <c r="M35" s="63"/>
      <c r="N35" s="63">
        <v>0</v>
      </c>
      <c r="O35" s="63">
        <v>9</v>
      </c>
      <c r="P35" s="63">
        <v>7.74</v>
      </c>
      <c r="Q35" s="63">
        <v>3.3</v>
      </c>
      <c r="R35" s="64">
        <v>0</v>
      </c>
      <c r="S35" s="64" t="s">
        <v>16</v>
      </c>
      <c r="T35" s="64" t="s">
        <v>16</v>
      </c>
      <c r="U35" s="64" t="s">
        <v>16</v>
      </c>
      <c r="V35" s="64" t="s">
        <v>62</v>
      </c>
      <c r="W35" s="65" t="s">
        <v>43</v>
      </c>
      <c r="X35" s="66" t="str">
        <f t="shared" si="2"/>
        <v>HOÃN</v>
      </c>
      <c r="AA35" s="36">
        <v>0</v>
      </c>
      <c r="AB35" s="36">
        <f>COUNTIF(B:B,B35)</f>
        <v>1</v>
      </c>
    </row>
    <row r="36" spans="1:28" s="36" customFormat="1" ht="19.5" customHeight="1">
      <c r="A36" s="57">
        <v>25</v>
      </c>
      <c r="B36" s="58">
        <v>2220316162</v>
      </c>
      <c r="C36" s="59" t="s">
        <v>184</v>
      </c>
      <c r="D36" s="60" t="s">
        <v>185</v>
      </c>
      <c r="E36" s="94" t="s">
        <v>162</v>
      </c>
      <c r="F36" s="61">
        <v>35797</v>
      </c>
      <c r="G36" s="62" t="s">
        <v>186</v>
      </c>
      <c r="H36" s="62" t="s">
        <v>56</v>
      </c>
      <c r="I36" s="63">
        <v>8.07</v>
      </c>
      <c r="J36" s="63">
        <v>8.5</v>
      </c>
      <c r="K36" s="63">
        <v>9.1</v>
      </c>
      <c r="L36" s="63"/>
      <c r="M36" s="63"/>
      <c r="N36" s="63">
        <v>0</v>
      </c>
      <c r="O36" s="63">
        <v>8.8000000000000007</v>
      </c>
      <c r="P36" s="63">
        <v>8.2200000000000006</v>
      </c>
      <c r="Q36" s="63">
        <v>3.57</v>
      </c>
      <c r="R36" s="64" t="s">
        <v>16</v>
      </c>
      <c r="S36" s="64" t="s">
        <v>16</v>
      </c>
      <c r="T36" s="64" t="s">
        <v>16</v>
      </c>
      <c r="U36" s="64" t="s">
        <v>16</v>
      </c>
      <c r="V36" s="64" t="s">
        <v>62</v>
      </c>
      <c r="W36" s="65" t="s">
        <v>43</v>
      </c>
      <c r="X36" s="66" t="str">
        <f t="shared" si="2"/>
        <v>CNTN</v>
      </c>
      <c r="AA36" s="36">
        <v>0</v>
      </c>
      <c r="AB36" s="36">
        <f>COUNTIF(B:B,B36)</f>
        <v>1</v>
      </c>
    </row>
    <row r="37" spans="1:28" s="36" customFormat="1" ht="19.5" customHeight="1">
      <c r="A37" s="57">
        <v>26</v>
      </c>
      <c r="B37" s="58">
        <v>2220318789</v>
      </c>
      <c r="C37" s="59" t="s">
        <v>187</v>
      </c>
      <c r="D37" s="60" t="s">
        <v>188</v>
      </c>
      <c r="E37" s="94" t="s">
        <v>162</v>
      </c>
      <c r="F37" s="61">
        <v>35881</v>
      </c>
      <c r="G37" s="62" t="s">
        <v>36</v>
      </c>
      <c r="H37" s="62" t="s">
        <v>56</v>
      </c>
      <c r="I37" s="63">
        <v>6.87</v>
      </c>
      <c r="J37" s="63">
        <v>8.3000000000000007</v>
      </c>
      <c r="K37" s="63">
        <v>8.6999999999999993</v>
      </c>
      <c r="L37" s="63"/>
      <c r="M37" s="63"/>
      <c r="N37" s="63">
        <v>0</v>
      </c>
      <c r="O37" s="63">
        <v>8.5</v>
      </c>
      <c r="P37" s="63">
        <v>7.03</v>
      </c>
      <c r="Q37" s="63">
        <v>2.88</v>
      </c>
      <c r="R37" s="64">
        <v>0</v>
      </c>
      <c r="S37" s="64" t="s">
        <v>16</v>
      </c>
      <c r="T37" s="64" t="s">
        <v>16</v>
      </c>
      <c r="U37" s="64" t="s">
        <v>16</v>
      </c>
      <c r="V37" s="64" t="s">
        <v>35</v>
      </c>
      <c r="W37" s="65" t="s">
        <v>43</v>
      </c>
      <c r="X37" s="66" t="str">
        <f t="shared" si="2"/>
        <v>HOÃN</v>
      </c>
      <c r="AA37" s="36">
        <v>0</v>
      </c>
      <c r="AB37" s="36">
        <f>COUNTIF(B:B,B37)</f>
        <v>1</v>
      </c>
    </row>
    <row r="38" spans="1:28" s="36" customFormat="1" ht="19.5" customHeight="1">
      <c r="A38" s="57">
        <v>27</v>
      </c>
      <c r="B38" s="58">
        <v>2220313936</v>
      </c>
      <c r="C38" s="59" t="s">
        <v>189</v>
      </c>
      <c r="D38" s="60" t="s">
        <v>190</v>
      </c>
      <c r="E38" s="94" t="s">
        <v>162</v>
      </c>
      <c r="F38" s="61">
        <v>35950</v>
      </c>
      <c r="G38" s="62" t="s">
        <v>70</v>
      </c>
      <c r="H38" s="62" t="s">
        <v>56</v>
      </c>
      <c r="I38" s="63">
        <v>6.84</v>
      </c>
      <c r="J38" s="63">
        <v>9.3000000000000007</v>
      </c>
      <c r="K38" s="63">
        <v>8.6999999999999993</v>
      </c>
      <c r="L38" s="63"/>
      <c r="M38" s="63"/>
      <c r="N38" s="63">
        <v>0</v>
      </c>
      <c r="O38" s="63">
        <v>9</v>
      </c>
      <c r="P38" s="63">
        <v>7.01</v>
      </c>
      <c r="Q38" s="63">
        <v>2.87</v>
      </c>
      <c r="R38" s="64">
        <v>0</v>
      </c>
      <c r="S38" s="64" t="s">
        <v>16</v>
      </c>
      <c r="T38" s="64" t="s">
        <v>16</v>
      </c>
      <c r="U38" s="64" t="s">
        <v>16</v>
      </c>
      <c r="V38" s="64" t="s">
        <v>35</v>
      </c>
      <c r="W38" s="65" t="s">
        <v>43</v>
      </c>
      <c r="X38" s="66" t="str">
        <f t="shared" si="2"/>
        <v>HOÃN</v>
      </c>
      <c r="AA38" s="36">
        <v>0</v>
      </c>
      <c r="AB38" s="36">
        <f>COUNTIF(B:B,B38)</f>
        <v>1</v>
      </c>
    </row>
    <row r="39" spans="1:28" s="36" customFormat="1" ht="19.5" customHeight="1">
      <c r="A39" s="57">
        <v>28</v>
      </c>
      <c r="B39" s="58">
        <v>2220318409</v>
      </c>
      <c r="C39" s="59" t="s">
        <v>191</v>
      </c>
      <c r="D39" s="60" t="s">
        <v>192</v>
      </c>
      <c r="E39" s="94" t="s">
        <v>162</v>
      </c>
      <c r="F39" s="61">
        <v>35997</v>
      </c>
      <c r="G39" s="62" t="s">
        <v>66</v>
      </c>
      <c r="H39" s="62" t="s">
        <v>56</v>
      </c>
      <c r="I39" s="63">
        <v>8.09</v>
      </c>
      <c r="J39" s="63">
        <v>9.6999999999999993</v>
      </c>
      <c r="K39" s="63">
        <v>8.6999999999999993</v>
      </c>
      <c r="L39" s="63"/>
      <c r="M39" s="63"/>
      <c r="N39" s="63">
        <v>0</v>
      </c>
      <c r="O39" s="63">
        <v>9.1999999999999993</v>
      </c>
      <c r="P39" s="63">
        <v>8.25</v>
      </c>
      <c r="Q39" s="63">
        <v>3.59</v>
      </c>
      <c r="R39" s="64">
        <v>0</v>
      </c>
      <c r="S39" s="64" t="s">
        <v>16</v>
      </c>
      <c r="T39" s="64" t="s">
        <v>16</v>
      </c>
      <c r="U39" s="64" t="s">
        <v>16</v>
      </c>
      <c r="V39" s="64" t="s">
        <v>35</v>
      </c>
      <c r="W39" s="65" t="s">
        <v>43</v>
      </c>
      <c r="X39" s="66" t="str">
        <f t="shared" si="2"/>
        <v>HOÃN</v>
      </c>
      <c r="AA39" s="36">
        <v>0</v>
      </c>
      <c r="AB39" s="36">
        <f>COUNTIF(B:B,B39)</f>
        <v>1</v>
      </c>
    </row>
    <row r="40" spans="1:28" s="36" customFormat="1" ht="19.5" customHeight="1">
      <c r="A40" s="57">
        <v>29</v>
      </c>
      <c r="B40" s="58">
        <v>2220316300</v>
      </c>
      <c r="C40" s="59" t="s">
        <v>64</v>
      </c>
      <c r="D40" s="60" t="s">
        <v>73</v>
      </c>
      <c r="E40" s="94" t="s">
        <v>162</v>
      </c>
      <c r="F40" s="61">
        <v>35947</v>
      </c>
      <c r="G40" s="62" t="s">
        <v>55</v>
      </c>
      <c r="H40" s="62" t="s">
        <v>56</v>
      </c>
      <c r="I40" s="63">
        <v>7.12</v>
      </c>
      <c r="J40" s="63">
        <v>9.3000000000000007</v>
      </c>
      <c r="K40" s="63">
        <v>8.4</v>
      </c>
      <c r="L40" s="63"/>
      <c r="M40" s="63"/>
      <c r="N40" s="63">
        <v>0</v>
      </c>
      <c r="O40" s="63">
        <v>8.9</v>
      </c>
      <c r="P40" s="63">
        <v>7.28</v>
      </c>
      <c r="Q40" s="63">
        <v>3.03</v>
      </c>
      <c r="R40" s="64">
        <v>0</v>
      </c>
      <c r="S40" s="64">
        <v>0</v>
      </c>
      <c r="T40" s="64" t="s">
        <v>16</v>
      </c>
      <c r="U40" s="64" t="s">
        <v>16</v>
      </c>
      <c r="V40" s="64" t="s">
        <v>35</v>
      </c>
      <c r="W40" s="65" t="s">
        <v>43</v>
      </c>
      <c r="X40" s="66" t="str">
        <f t="shared" si="2"/>
        <v>HOÃN</v>
      </c>
      <c r="AA40" s="36">
        <v>0</v>
      </c>
      <c r="AB40" s="36">
        <f>COUNTIF(B:B,B40)</f>
        <v>1</v>
      </c>
    </row>
    <row r="41" spans="1:28" s="36" customFormat="1" ht="19.5" customHeight="1">
      <c r="A41" s="57">
        <v>30</v>
      </c>
      <c r="B41" s="58">
        <v>2220319429</v>
      </c>
      <c r="C41" s="59" t="s">
        <v>104</v>
      </c>
      <c r="D41" s="60" t="s">
        <v>91</v>
      </c>
      <c r="E41" s="94" t="s">
        <v>162</v>
      </c>
      <c r="F41" s="61">
        <v>36086</v>
      </c>
      <c r="G41" s="62" t="s">
        <v>70</v>
      </c>
      <c r="H41" s="62" t="s">
        <v>56</v>
      </c>
      <c r="I41" s="63">
        <v>6.92</v>
      </c>
      <c r="J41" s="63">
        <v>9.1999999999999993</v>
      </c>
      <c r="K41" s="63">
        <v>8.6999999999999993</v>
      </c>
      <c r="L41" s="63"/>
      <c r="M41" s="63"/>
      <c r="N41" s="63">
        <v>0</v>
      </c>
      <c r="O41" s="63">
        <v>9</v>
      </c>
      <c r="P41" s="63">
        <v>7.08</v>
      </c>
      <c r="Q41" s="63">
        <v>2.93</v>
      </c>
      <c r="R41" s="64">
        <v>0</v>
      </c>
      <c r="S41" s="64" t="s">
        <v>16</v>
      </c>
      <c r="T41" s="64" t="s">
        <v>16</v>
      </c>
      <c r="U41" s="64" t="s">
        <v>16</v>
      </c>
      <c r="V41" s="64" t="s">
        <v>35</v>
      </c>
      <c r="W41" s="65" t="s">
        <v>43</v>
      </c>
      <c r="X41" s="66" t="str">
        <f t="shared" si="2"/>
        <v>HOÃN</v>
      </c>
      <c r="AA41" s="36">
        <v>0</v>
      </c>
      <c r="AB41" s="36">
        <f>COUNTIF(B:B,B41)</f>
        <v>1</v>
      </c>
    </row>
    <row r="42" spans="1:28" s="36" customFormat="1" ht="19.5" customHeight="1">
      <c r="A42" s="57">
        <v>31</v>
      </c>
      <c r="B42" s="58">
        <v>2220313905</v>
      </c>
      <c r="C42" s="59" t="s">
        <v>193</v>
      </c>
      <c r="D42" s="60" t="s">
        <v>63</v>
      </c>
      <c r="E42" s="94" t="s">
        <v>162</v>
      </c>
      <c r="F42" s="61">
        <v>36002</v>
      </c>
      <c r="G42" s="62" t="s">
        <v>82</v>
      </c>
      <c r="H42" s="62" t="s">
        <v>56</v>
      </c>
      <c r="I42" s="63">
        <v>7.09</v>
      </c>
      <c r="J42" s="63">
        <v>7.8</v>
      </c>
      <c r="K42" s="63">
        <v>8</v>
      </c>
      <c r="L42" s="63"/>
      <c r="M42" s="63"/>
      <c r="N42" s="63">
        <v>0</v>
      </c>
      <c r="O42" s="63">
        <v>7.9</v>
      </c>
      <c r="P42" s="63">
        <v>7.22</v>
      </c>
      <c r="Q42" s="63">
        <v>2.99</v>
      </c>
      <c r="R42" s="64">
        <v>0</v>
      </c>
      <c r="S42" s="64" t="s">
        <v>16</v>
      </c>
      <c r="T42" s="64" t="s">
        <v>16</v>
      </c>
      <c r="U42" s="64" t="s">
        <v>16</v>
      </c>
      <c r="V42" s="64" t="s">
        <v>62</v>
      </c>
      <c r="W42" s="65" t="s">
        <v>43</v>
      </c>
      <c r="X42" s="66" t="str">
        <f t="shared" si="2"/>
        <v>HOÃN</v>
      </c>
      <c r="AA42" s="36">
        <v>0</v>
      </c>
      <c r="AB42" s="36">
        <f>COUNTIF(B:B,B42)</f>
        <v>1</v>
      </c>
    </row>
    <row r="43" spans="1:28" s="36" customFormat="1" ht="19.5" customHeight="1">
      <c r="A43" s="57">
        <v>32</v>
      </c>
      <c r="B43" s="58">
        <v>2220313903</v>
      </c>
      <c r="C43" s="59" t="s">
        <v>194</v>
      </c>
      <c r="D43" s="60" t="s">
        <v>195</v>
      </c>
      <c r="E43" s="94" t="s">
        <v>162</v>
      </c>
      <c r="F43" s="61">
        <v>35923</v>
      </c>
      <c r="G43" s="62" t="s">
        <v>114</v>
      </c>
      <c r="H43" s="62" t="s">
        <v>56</v>
      </c>
      <c r="I43" s="63">
        <v>6.81</v>
      </c>
      <c r="J43" s="63">
        <v>8.6</v>
      </c>
      <c r="K43" s="63">
        <v>7.6</v>
      </c>
      <c r="L43" s="63"/>
      <c r="M43" s="63"/>
      <c r="N43" s="63">
        <v>0</v>
      </c>
      <c r="O43" s="63">
        <v>8.1</v>
      </c>
      <c r="P43" s="63">
        <v>6.95</v>
      </c>
      <c r="Q43" s="63">
        <v>2.81</v>
      </c>
      <c r="R43" s="64">
        <v>0</v>
      </c>
      <c r="S43" s="64" t="s">
        <v>16</v>
      </c>
      <c r="T43" s="64" t="s">
        <v>16</v>
      </c>
      <c r="U43" s="64" t="s">
        <v>16</v>
      </c>
      <c r="V43" s="64" t="s">
        <v>35</v>
      </c>
      <c r="W43" s="65" t="s">
        <v>43</v>
      </c>
      <c r="X43" s="66" t="str">
        <f t="shared" si="2"/>
        <v>HOÃN</v>
      </c>
      <c r="AA43" s="36">
        <v>0</v>
      </c>
      <c r="AB43" s="36">
        <f>COUNTIF(B:B,B43)</f>
        <v>1</v>
      </c>
    </row>
    <row r="44" spans="1:28" s="36" customFormat="1" ht="19.5" customHeight="1">
      <c r="A44" s="57">
        <v>33</v>
      </c>
      <c r="B44" s="58">
        <v>2220316332</v>
      </c>
      <c r="C44" s="59" t="s">
        <v>196</v>
      </c>
      <c r="D44" s="60" t="s">
        <v>197</v>
      </c>
      <c r="E44" s="94" t="s">
        <v>162</v>
      </c>
      <c r="F44" s="61">
        <v>35799</v>
      </c>
      <c r="G44" s="62" t="s">
        <v>36</v>
      </c>
      <c r="H44" s="62" t="s">
        <v>56</v>
      </c>
      <c r="I44" s="63">
        <v>6.83</v>
      </c>
      <c r="J44" s="63">
        <v>8.5</v>
      </c>
      <c r="K44" s="63">
        <v>8.6</v>
      </c>
      <c r="L44" s="63"/>
      <c r="M44" s="63"/>
      <c r="N44" s="63">
        <v>0</v>
      </c>
      <c r="O44" s="63">
        <v>8.6</v>
      </c>
      <c r="P44" s="63">
        <v>6.99</v>
      </c>
      <c r="Q44" s="63">
        <v>2.86</v>
      </c>
      <c r="R44" s="64">
        <v>0</v>
      </c>
      <c r="S44" s="64" t="s">
        <v>16</v>
      </c>
      <c r="T44" s="64" t="s">
        <v>16</v>
      </c>
      <c r="U44" s="64" t="s">
        <v>16</v>
      </c>
      <c r="V44" s="64" t="s">
        <v>35</v>
      </c>
      <c r="W44" s="65" t="s">
        <v>43</v>
      </c>
      <c r="X44" s="66" t="str">
        <f t="shared" si="2"/>
        <v>HOÃN</v>
      </c>
      <c r="AA44" s="36">
        <v>0</v>
      </c>
      <c r="AB44" s="36">
        <f>COUNTIF(B:B,B44)</f>
        <v>1</v>
      </c>
    </row>
    <row r="45" spans="1:28" s="36" customFormat="1" ht="19.5" customHeight="1">
      <c r="A45" s="57">
        <v>34</v>
      </c>
      <c r="B45" s="58">
        <v>2220316343</v>
      </c>
      <c r="C45" s="59" t="s">
        <v>198</v>
      </c>
      <c r="D45" s="60" t="s">
        <v>199</v>
      </c>
      <c r="E45" s="94" t="s">
        <v>162</v>
      </c>
      <c r="F45" s="61">
        <v>35740</v>
      </c>
      <c r="G45" s="62" t="s">
        <v>51</v>
      </c>
      <c r="H45" s="62" t="s">
        <v>56</v>
      </c>
      <c r="I45" s="63">
        <v>7.2</v>
      </c>
      <c r="J45" s="63">
        <v>8.5</v>
      </c>
      <c r="K45" s="63">
        <v>7.8</v>
      </c>
      <c r="L45" s="63"/>
      <c r="M45" s="63"/>
      <c r="N45" s="63">
        <v>0</v>
      </c>
      <c r="O45" s="63">
        <v>8.1999999999999993</v>
      </c>
      <c r="P45" s="63">
        <v>7.34</v>
      </c>
      <c r="Q45" s="63">
        <v>3.07</v>
      </c>
      <c r="R45" s="64">
        <v>0</v>
      </c>
      <c r="S45" s="64" t="s">
        <v>16</v>
      </c>
      <c r="T45" s="64" t="s">
        <v>16</v>
      </c>
      <c r="U45" s="64" t="s">
        <v>16</v>
      </c>
      <c r="V45" s="64" t="s">
        <v>35</v>
      </c>
      <c r="W45" s="65" t="s">
        <v>43</v>
      </c>
      <c r="X45" s="66" t="str">
        <f t="shared" si="2"/>
        <v>HOÃN</v>
      </c>
      <c r="AA45" s="36">
        <v>0</v>
      </c>
      <c r="AB45" s="36">
        <f>COUNTIF(B:B,B45)</f>
        <v>1</v>
      </c>
    </row>
    <row r="46" spans="1:28" s="36" customFormat="1" ht="19.5" customHeight="1">
      <c r="A46" s="57">
        <v>35</v>
      </c>
      <c r="B46" s="58">
        <v>2220316345</v>
      </c>
      <c r="C46" s="59" t="s">
        <v>104</v>
      </c>
      <c r="D46" s="60" t="s">
        <v>200</v>
      </c>
      <c r="E46" s="94" t="s">
        <v>162</v>
      </c>
      <c r="F46" s="61">
        <v>35813</v>
      </c>
      <c r="G46" s="62" t="s">
        <v>201</v>
      </c>
      <c r="H46" s="62" t="s">
        <v>56</v>
      </c>
      <c r="I46" s="63">
        <v>6.71</v>
      </c>
      <c r="J46" s="63">
        <v>9.5</v>
      </c>
      <c r="K46" s="63">
        <v>8.4</v>
      </c>
      <c r="L46" s="63"/>
      <c r="M46" s="63"/>
      <c r="N46" s="63">
        <v>0</v>
      </c>
      <c r="O46" s="63">
        <v>9</v>
      </c>
      <c r="P46" s="63">
        <v>6.88</v>
      </c>
      <c r="Q46" s="63">
        <v>2.77</v>
      </c>
      <c r="R46" s="64">
        <v>0</v>
      </c>
      <c r="S46" s="64">
        <v>0</v>
      </c>
      <c r="T46" s="64" t="s">
        <v>16</v>
      </c>
      <c r="U46" s="64" t="s">
        <v>16</v>
      </c>
      <c r="V46" s="64" t="s">
        <v>35</v>
      </c>
      <c r="W46" s="65" t="s">
        <v>43</v>
      </c>
      <c r="X46" s="66" t="str">
        <f t="shared" si="2"/>
        <v>HOÃN</v>
      </c>
      <c r="AA46" s="36">
        <v>0</v>
      </c>
      <c r="AB46" s="36">
        <f>COUNTIF(B:B,B46)</f>
        <v>1</v>
      </c>
    </row>
    <row r="47" spans="1:28" s="36" customFormat="1" ht="19.5" customHeight="1">
      <c r="A47" s="57">
        <v>36</v>
      </c>
      <c r="B47" s="58">
        <v>2120313259</v>
      </c>
      <c r="C47" s="59" t="s">
        <v>64</v>
      </c>
      <c r="D47" s="60" t="s">
        <v>107</v>
      </c>
      <c r="E47" s="94" t="s">
        <v>59</v>
      </c>
      <c r="F47" s="61">
        <v>35568</v>
      </c>
      <c r="G47" s="62" t="s">
        <v>53</v>
      </c>
      <c r="H47" s="62" t="s">
        <v>56</v>
      </c>
      <c r="I47" s="63">
        <v>6.79</v>
      </c>
      <c r="J47" s="63">
        <v>7.8</v>
      </c>
      <c r="K47" s="63">
        <v>8.1999999999999993</v>
      </c>
      <c r="L47" s="63"/>
      <c r="M47" s="63"/>
      <c r="N47" s="63">
        <v>0</v>
      </c>
      <c r="O47" s="63">
        <v>8</v>
      </c>
      <c r="P47" s="63">
        <v>6.83</v>
      </c>
      <c r="Q47" s="63">
        <v>2.74</v>
      </c>
      <c r="R47" s="64">
        <v>0</v>
      </c>
      <c r="S47" s="64" t="s">
        <v>16</v>
      </c>
      <c r="T47" s="64" t="s">
        <v>16</v>
      </c>
      <c r="U47" s="64" t="s">
        <v>16</v>
      </c>
      <c r="V47" s="64" t="s">
        <v>37</v>
      </c>
      <c r="W47" s="65" t="s">
        <v>43</v>
      </c>
      <c r="X47" s="88" t="str">
        <f t="shared" si="2"/>
        <v>HOÃN</v>
      </c>
      <c r="AA47" s="36">
        <v>0</v>
      </c>
      <c r="AB47" s="36">
        <f>COUNTIF(B:B,B47)</f>
        <v>1</v>
      </c>
    </row>
    <row r="48" spans="1:28" s="36" customFormat="1" ht="20.100000000000001" customHeight="1">
      <c r="A48" s="30" t="s">
        <v>81</v>
      </c>
      <c r="B48" s="30"/>
      <c r="C48" s="2"/>
      <c r="D48" s="3"/>
      <c r="E48" s="92"/>
      <c r="F48" s="4"/>
      <c r="G48" s="5"/>
      <c r="H48" s="5"/>
      <c r="I48" s="2"/>
      <c r="J48" s="5"/>
      <c r="K48" s="2"/>
      <c r="L48" s="2"/>
      <c r="M48" s="2"/>
      <c r="N48" s="38"/>
      <c r="O48" s="38"/>
      <c r="P48" s="38"/>
      <c r="Q48" s="38"/>
      <c r="R48" s="38"/>
      <c r="S48" s="38"/>
      <c r="T48" s="38"/>
      <c r="U48" s="38"/>
      <c r="V48" s="38"/>
      <c r="W48" s="78"/>
      <c r="X48" s="38"/>
      <c r="Y48" s="39"/>
      <c r="AB48" s="36">
        <f>COUNTIF(B:B,B48)</f>
        <v>0</v>
      </c>
    </row>
    <row r="49" spans="1:28" s="36" customFormat="1" ht="19.5" customHeight="1">
      <c r="A49" s="46">
        <v>1</v>
      </c>
      <c r="B49" s="47">
        <v>2220316169</v>
      </c>
      <c r="C49" s="48" t="s">
        <v>202</v>
      </c>
      <c r="D49" s="49" t="s">
        <v>67</v>
      </c>
      <c r="E49" s="93" t="s">
        <v>162</v>
      </c>
      <c r="F49" s="50">
        <v>36085</v>
      </c>
      <c r="G49" s="51" t="s">
        <v>68</v>
      </c>
      <c r="H49" s="51" t="s">
        <v>56</v>
      </c>
      <c r="I49" s="53">
        <v>6.71</v>
      </c>
      <c r="J49" s="53">
        <v>8.8000000000000007</v>
      </c>
      <c r="K49" s="53">
        <v>6.7</v>
      </c>
      <c r="L49" s="53"/>
      <c r="M49" s="53"/>
      <c r="N49" s="53">
        <v>0</v>
      </c>
      <c r="O49" s="53">
        <v>7.8</v>
      </c>
      <c r="P49" s="53">
        <v>6.84</v>
      </c>
      <c r="Q49" s="53">
        <v>2.82</v>
      </c>
      <c r="R49" s="54">
        <v>0</v>
      </c>
      <c r="S49" s="54">
        <v>0</v>
      </c>
      <c r="T49" s="54" t="s">
        <v>16</v>
      </c>
      <c r="U49" s="54" t="s">
        <v>16</v>
      </c>
      <c r="V49" s="54" t="s">
        <v>37</v>
      </c>
      <c r="W49" s="55" t="s">
        <v>80</v>
      </c>
      <c r="X49" s="56" t="str">
        <f>IF(OR(K49&lt;5.5),"HỎNG",IF(AND(AA49=0,Q49&gt;=2,R49="Đạt",S49="Đạt",T49="ĐẠT",U49="ĐẠT",V49&lt;&gt;0),"CNTN","HOÃN"))</f>
        <v>HOÃN</v>
      </c>
      <c r="AA49" s="36">
        <v>2</v>
      </c>
      <c r="AB49" s="36">
        <f>COUNTIF(B:B,B49)</f>
        <v>1</v>
      </c>
    </row>
    <row r="50" spans="1:28" s="36" customFormat="1" ht="19.5" customHeight="1">
      <c r="A50" s="57">
        <v>2</v>
      </c>
      <c r="B50" s="58">
        <v>2220316171</v>
      </c>
      <c r="C50" s="59" t="s">
        <v>203</v>
      </c>
      <c r="D50" s="60" t="s">
        <v>83</v>
      </c>
      <c r="E50" s="94" t="s">
        <v>162</v>
      </c>
      <c r="F50" s="61">
        <v>35869</v>
      </c>
      <c r="G50" s="62" t="s">
        <v>68</v>
      </c>
      <c r="H50" s="62" t="s">
        <v>56</v>
      </c>
      <c r="I50" s="63">
        <v>6.11</v>
      </c>
      <c r="J50" s="63">
        <v>9</v>
      </c>
      <c r="K50" s="63">
        <v>7.6</v>
      </c>
      <c r="L50" s="63"/>
      <c r="M50" s="63"/>
      <c r="N50" s="63">
        <v>0</v>
      </c>
      <c r="O50" s="63">
        <v>8.3000000000000007</v>
      </c>
      <c r="P50" s="63">
        <v>6.27</v>
      </c>
      <c r="Q50" s="63">
        <v>2.56</v>
      </c>
      <c r="R50" s="64">
        <v>0</v>
      </c>
      <c r="S50" s="76" t="s">
        <v>16</v>
      </c>
      <c r="T50" s="64" t="s">
        <v>16</v>
      </c>
      <c r="U50" s="64" t="s">
        <v>16</v>
      </c>
      <c r="V50" s="64" t="s">
        <v>62</v>
      </c>
      <c r="W50" s="65" t="s">
        <v>116</v>
      </c>
      <c r="X50" s="66" t="str">
        <f t="shared" ref="X50:X58" si="3">IF(OR(K50&lt;5.5),"HỎNG",IF(AND(AA50=0,Q50&gt;=2,R50="Đạt",S50="Đạt",T50="ĐẠT",U50="ĐẠT",V50&lt;&gt;0),"CNTN","HOÃN"))</f>
        <v>HOÃN</v>
      </c>
      <c r="AA50" s="36">
        <v>6</v>
      </c>
      <c r="AB50" s="36">
        <f>COUNTIF(B:B,B50)</f>
        <v>1</v>
      </c>
    </row>
    <row r="51" spans="1:28" s="36" customFormat="1" ht="19.5" customHeight="1">
      <c r="A51" s="57">
        <v>3</v>
      </c>
      <c r="B51" s="58">
        <v>2220313892</v>
      </c>
      <c r="C51" s="59" t="s">
        <v>109</v>
      </c>
      <c r="D51" s="60" t="s">
        <v>204</v>
      </c>
      <c r="E51" s="94" t="s">
        <v>162</v>
      </c>
      <c r="F51" s="61">
        <v>35846</v>
      </c>
      <c r="G51" s="62" t="s">
        <v>51</v>
      </c>
      <c r="H51" s="62" t="s">
        <v>56</v>
      </c>
      <c r="I51" s="63">
        <v>7.5</v>
      </c>
      <c r="J51" s="63">
        <v>8.8000000000000007</v>
      </c>
      <c r="K51" s="63">
        <v>7.9</v>
      </c>
      <c r="L51" s="63"/>
      <c r="M51" s="63"/>
      <c r="N51" s="63">
        <v>0</v>
      </c>
      <c r="O51" s="63">
        <v>8.4</v>
      </c>
      <c r="P51" s="63">
        <v>7.64</v>
      </c>
      <c r="Q51" s="63">
        <v>3.27</v>
      </c>
      <c r="R51" s="64">
        <v>0</v>
      </c>
      <c r="S51" s="64" t="s">
        <v>16</v>
      </c>
      <c r="T51" s="64" t="s">
        <v>16</v>
      </c>
      <c r="U51" s="64" t="s">
        <v>16</v>
      </c>
      <c r="V51" s="64" t="s">
        <v>35</v>
      </c>
      <c r="W51" s="65" t="s">
        <v>80</v>
      </c>
      <c r="X51" s="66" t="str">
        <f t="shared" si="3"/>
        <v>HOÃN</v>
      </c>
      <c r="AA51" s="36">
        <v>2</v>
      </c>
      <c r="AB51" s="36">
        <f>COUNTIF(B:B,B51)</f>
        <v>1</v>
      </c>
    </row>
    <row r="52" spans="1:28" s="36" customFormat="1" ht="19.5" customHeight="1">
      <c r="A52" s="57">
        <v>4</v>
      </c>
      <c r="B52" s="58">
        <v>2220316183</v>
      </c>
      <c r="C52" s="59" t="s">
        <v>175</v>
      </c>
      <c r="D52" s="60" t="s">
        <v>95</v>
      </c>
      <c r="E52" s="94" t="s">
        <v>162</v>
      </c>
      <c r="F52" s="61">
        <v>35870</v>
      </c>
      <c r="G52" s="62" t="s">
        <v>205</v>
      </c>
      <c r="H52" s="62" t="s">
        <v>56</v>
      </c>
      <c r="I52" s="63">
        <v>5.63</v>
      </c>
      <c r="J52" s="63">
        <v>7.8</v>
      </c>
      <c r="K52" s="63">
        <v>7.4</v>
      </c>
      <c r="L52" s="63"/>
      <c r="M52" s="63"/>
      <c r="N52" s="63">
        <v>0</v>
      </c>
      <c r="O52" s="63">
        <v>7.6</v>
      </c>
      <c r="P52" s="63">
        <v>5.78</v>
      </c>
      <c r="Q52" s="63">
        <v>2.13</v>
      </c>
      <c r="R52" s="64">
        <v>0</v>
      </c>
      <c r="S52" s="64">
        <v>0</v>
      </c>
      <c r="T52" s="64" t="s">
        <v>16</v>
      </c>
      <c r="U52" s="64" t="s">
        <v>16</v>
      </c>
      <c r="V52" s="64" t="s">
        <v>37</v>
      </c>
      <c r="W52" s="65" t="s">
        <v>80</v>
      </c>
      <c r="X52" s="66" t="str">
        <f t="shared" si="3"/>
        <v>HOÃN</v>
      </c>
      <c r="AA52" s="36">
        <v>2</v>
      </c>
      <c r="AB52" s="36">
        <f>COUNTIF(B:B,B52)</f>
        <v>1</v>
      </c>
    </row>
    <row r="53" spans="1:28" s="36" customFormat="1" ht="19.5" customHeight="1">
      <c r="A53" s="57">
        <v>5</v>
      </c>
      <c r="B53" s="58">
        <v>2221316184</v>
      </c>
      <c r="C53" s="59" t="s">
        <v>206</v>
      </c>
      <c r="D53" s="60" t="s">
        <v>207</v>
      </c>
      <c r="E53" s="94" t="s">
        <v>162</v>
      </c>
      <c r="F53" s="61">
        <v>36099</v>
      </c>
      <c r="G53" s="62" t="s">
        <v>68</v>
      </c>
      <c r="H53" s="62" t="s">
        <v>38</v>
      </c>
      <c r="I53" s="63">
        <v>7.2</v>
      </c>
      <c r="J53" s="63">
        <v>8.5</v>
      </c>
      <c r="K53" s="63">
        <v>8.9</v>
      </c>
      <c r="L53" s="63"/>
      <c r="M53" s="63"/>
      <c r="N53" s="63">
        <v>0</v>
      </c>
      <c r="O53" s="63">
        <v>8.6999999999999993</v>
      </c>
      <c r="P53" s="63">
        <v>7.35</v>
      </c>
      <c r="Q53" s="63">
        <v>3.14</v>
      </c>
      <c r="R53" s="64" t="s">
        <v>16</v>
      </c>
      <c r="S53" s="64" t="s">
        <v>16</v>
      </c>
      <c r="T53" s="64" t="s">
        <v>16</v>
      </c>
      <c r="U53" s="64" t="s">
        <v>16</v>
      </c>
      <c r="V53" s="64" t="s">
        <v>62</v>
      </c>
      <c r="W53" s="65" t="s">
        <v>80</v>
      </c>
      <c r="X53" s="66" t="str">
        <f t="shared" si="3"/>
        <v>HOÃN</v>
      </c>
      <c r="AA53" s="36">
        <v>2</v>
      </c>
      <c r="AB53" s="36">
        <f>COUNTIF(B:B,B53)</f>
        <v>1</v>
      </c>
    </row>
    <row r="54" spans="1:28" s="36" customFormat="1" ht="19.5" customHeight="1">
      <c r="A54" s="57">
        <v>6</v>
      </c>
      <c r="B54" s="58">
        <v>2220316187</v>
      </c>
      <c r="C54" s="59" t="s">
        <v>208</v>
      </c>
      <c r="D54" s="60" t="s">
        <v>119</v>
      </c>
      <c r="E54" s="94" t="s">
        <v>162</v>
      </c>
      <c r="F54" s="61">
        <v>35788</v>
      </c>
      <c r="G54" s="62" t="s">
        <v>66</v>
      </c>
      <c r="H54" s="62" t="s">
        <v>56</v>
      </c>
      <c r="I54" s="63">
        <v>6.95</v>
      </c>
      <c r="J54" s="63">
        <v>9</v>
      </c>
      <c r="K54" s="63">
        <v>0</v>
      </c>
      <c r="L54" s="63"/>
      <c r="M54" s="63"/>
      <c r="N54" s="63">
        <v>0</v>
      </c>
      <c r="O54" s="63">
        <v>4.5</v>
      </c>
      <c r="P54" s="63">
        <v>6.98</v>
      </c>
      <c r="Q54" s="63">
        <v>2.93</v>
      </c>
      <c r="R54" s="64">
        <v>0</v>
      </c>
      <c r="S54" s="64">
        <v>0</v>
      </c>
      <c r="T54" s="64" t="s">
        <v>16</v>
      </c>
      <c r="U54" s="64" t="s">
        <v>16</v>
      </c>
      <c r="V54" s="64" t="s">
        <v>35</v>
      </c>
      <c r="W54" s="65" t="s">
        <v>80</v>
      </c>
      <c r="X54" s="66" t="str">
        <f t="shared" si="3"/>
        <v>HỎNG</v>
      </c>
      <c r="AA54" s="36">
        <v>2</v>
      </c>
      <c r="AB54" s="36">
        <f>COUNTIF(B:B,B54)</f>
        <v>1</v>
      </c>
    </row>
    <row r="55" spans="1:28" s="36" customFormat="1" ht="19.5" customHeight="1">
      <c r="A55" s="57">
        <v>7</v>
      </c>
      <c r="B55" s="58">
        <v>2220727290</v>
      </c>
      <c r="C55" s="59" t="s">
        <v>170</v>
      </c>
      <c r="D55" s="60" t="s">
        <v>119</v>
      </c>
      <c r="E55" s="94" t="s">
        <v>162</v>
      </c>
      <c r="F55" s="61">
        <v>36047</v>
      </c>
      <c r="G55" s="62" t="s">
        <v>66</v>
      </c>
      <c r="H55" s="62" t="s">
        <v>56</v>
      </c>
      <c r="I55" s="63">
        <v>6.53</v>
      </c>
      <c r="J55" s="63">
        <v>8.4</v>
      </c>
      <c r="K55" s="63">
        <v>8.9</v>
      </c>
      <c r="L55" s="63"/>
      <c r="M55" s="63"/>
      <c r="N55" s="63">
        <v>0</v>
      </c>
      <c r="O55" s="63">
        <v>8.6999999999999993</v>
      </c>
      <c r="P55" s="63">
        <v>6.69</v>
      </c>
      <c r="Q55" s="63">
        <v>2.71</v>
      </c>
      <c r="R55" s="64">
        <v>0</v>
      </c>
      <c r="S55" s="64">
        <v>0</v>
      </c>
      <c r="T55" s="64" t="s">
        <v>16</v>
      </c>
      <c r="U55" s="64" t="s">
        <v>16</v>
      </c>
      <c r="V55" s="64" t="s">
        <v>35</v>
      </c>
      <c r="W55" s="65" t="s">
        <v>80</v>
      </c>
      <c r="X55" s="66" t="str">
        <f t="shared" si="3"/>
        <v>HOÃN</v>
      </c>
      <c r="AA55" s="36">
        <v>2</v>
      </c>
      <c r="AB55" s="36">
        <f>COUNTIF(B:B,B55)</f>
        <v>1</v>
      </c>
    </row>
    <row r="56" spans="1:28" s="36" customFormat="1" ht="19.5" customHeight="1">
      <c r="A56" s="57">
        <v>8</v>
      </c>
      <c r="B56" s="58">
        <v>2220313883</v>
      </c>
      <c r="C56" s="59" t="s">
        <v>111</v>
      </c>
      <c r="D56" s="60" t="s">
        <v>209</v>
      </c>
      <c r="E56" s="94" t="s">
        <v>162</v>
      </c>
      <c r="F56" s="61">
        <v>35954</v>
      </c>
      <c r="G56" s="62" t="s">
        <v>36</v>
      </c>
      <c r="H56" s="62" t="s">
        <v>56</v>
      </c>
      <c r="I56" s="63">
        <v>5.83</v>
      </c>
      <c r="J56" s="63">
        <v>9.3000000000000007</v>
      </c>
      <c r="K56" s="63">
        <v>7.9</v>
      </c>
      <c r="L56" s="63"/>
      <c r="M56" s="63"/>
      <c r="N56" s="63">
        <v>0</v>
      </c>
      <c r="O56" s="63">
        <v>8.6</v>
      </c>
      <c r="P56" s="63">
        <v>6</v>
      </c>
      <c r="Q56" s="63">
        <v>2.35</v>
      </c>
      <c r="R56" s="64">
        <v>0</v>
      </c>
      <c r="S56" s="64">
        <v>0</v>
      </c>
      <c r="T56" s="64" t="s">
        <v>16</v>
      </c>
      <c r="U56" s="64" t="s">
        <v>16</v>
      </c>
      <c r="V56" s="64" t="s">
        <v>35</v>
      </c>
      <c r="W56" s="65" t="s">
        <v>115</v>
      </c>
      <c r="X56" s="66" t="str">
        <f t="shared" si="3"/>
        <v>HOÃN</v>
      </c>
      <c r="AA56" s="36">
        <v>4</v>
      </c>
      <c r="AB56" s="36">
        <f>COUNTIF(B:B,B56)</f>
        <v>1</v>
      </c>
    </row>
    <row r="57" spans="1:28" s="36" customFormat="1" ht="19.5" customHeight="1">
      <c r="A57" s="57">
        <v>9</v>
      </c>
      <c r="B57" s="58">
        <v>2220313893</v>
      </c>
      <c r="C57" s="59" t="s">
        <v>210</v>
      </c>
      <c r="D57" s="60" t="s">
        <v>211</v>
      </c>
      <c r="E57" s="94" t="s">
        <v>162</v>
      </c>
      <c r="F57" s="61">
        <v>36088</v>
      </c>
      <c r="G57" s="62" t="s">
        <v>51</v>
      </c>
      <c r="H57" s="62" t="s">
        <v>56</v>
      </c>
      <c r="I57" s="63">
        <v>7.07</v>
      </c>
      <c r="J57" s="63">
        <v>9.5</v>
      </c>
      <c r="K57" s="63">
        <v>8.1</v>
      </c>
      <c r="L57" s="63"/>
      <c r="M57" s="63"/>
      <c r="N57" s="63">
        <v>0</v>
      </c>
      <c r="O57" s="63">
        <v>8.8000000000000007</v>
      </c>
      <c r="P57" s="63">
        <v>7.23</v>
      </c>
      <c r="Q57" s="63">
        <v>3.04</v>
      </c>
      <c r="R57" s="64">
        <v>0</v>
      </c>
      <c r="S57" s="64">
        <v>0</v>
      </c>
      <c r="T57" s="64" t="s">
        <v>16</v>
      </c>
      <c r="U57" s="64" t="s">
        <v>16</v>
      </c>
      <c r="V57" s="64" t="s">
        <v>35</v>
      </c>
      <c r="W57" s="65" t="s">
        <v>80</v>
      </c>
      <c r="X57" s="66" t="str">
        <f t="shared" si="3"/>
        <v>HOÃN</v>
      </c>
      <c r="AA57" s="36">
        <v>2</v>
      </c>
      <c r="AB57" s="36">
        <f>COUNTIF(B:B,B57)</f>
        <v>1</v>
      </c>
    </row>
    <row r="58" spans="1:28" s="36" customFormat="1" ht="19.5" customHeight="1">
      <c r="A58" s="57">
        <v>10</v>
      </c>
      <c r="B58" s="58">
        <v>2221316212</v>
      </c>
      <c r="C58" s="59" t="s">
        <v>135</v>
      </c>
      <c r="D58" s="60" t="s">
        <v>123</v>
      </c>
      <c r="E58" s="94" t="s">
        <v>162</v>
      </c>
      <c r="F58" s="61">
        <v>35643</v>
      </c>
      <c r="G58" s="62" t="s">
        <v>36</v>
      </c>
      <c r="H58" s="62" t="s">
        <v>38</v>
      </c>
      <c r="I58" s="63">
        <v>7.47</v>
      </c>
      <c r="J58" s="63">
        <v>9.6999999999999993</v>
      </c>
      <c r="K58" s="63">
        <v>9.5</v>
      </c>
      <c r="L58" s="63"/>
      <c r="M58" s="63"/>
      <c r="N58" s="63">
        <v>0</v>
      </c>
      <c r="O58" s="63">
        <v>9.6</v>
      </c>
      <c r="P58" s="63">
        <v>7.65</v>
      </c>
      <c r="Q58" s="63">
        <v>3.29</v>
      </c>
      <c r="R58" s="64" t="s">
        <v>16</v>
      </c>
      <c r="S58" s="64" t="s">
        <v>16</v>
      </c>
      <c r="T58" s="64" t="s">
        <v>16</v>
      </c>
      <c r="U58" s="64" t="s">
        <v>16</v>
      </c>
      <c r="V58" s="64" t="s">
        <v>35</v>
      </c>
      <c r="W58" s="65" t="s">
        <v>80</v>
      </c>
      <c r="X58" s="66" t="str">
        <f t="shared" si="3"/>
        <v>HOÃN</v>
      </c>
      <c r="AA58" s="36">
        <v>2</v>
      </c>
      <c r="AB58" s="36">
        <f>COUNTIF(B:B,B58)</f>
        <v>1</v>
      </c>
    </row>
    <row r="59" spans="1:28" s="36" customFormat="1" ht="19.5" customHeight="1">
      <c r="A59" s="57">
        <v>11</v>
      </c>
      <c r="B59" s="58">
        <v>2220318499</v>
      </c>
      <c r="C59" s="59" t="s">
        <v>212</v>
      </c>
      <c r="D59" s="60" t="s">
        <v>213</v>
      </c>
      <c r="E59" s="94" t="s">
        <v>162</v>
      </c>
      <c r="F59" s="61">
        <v>36011</v>
      </c>
      <c r="G59" s="62" t="s">
        <v>55</v>
      </c>
      <c r="H59" s="62" t="s">
        <v>56</v>
      </c>
      <c r="I59" s="63">
        <v>7.67</v>
      </c>
      <c r="J59" s="63">
        <v>8.5</v>
      </c>
      <c r="K59" s="63">
        <v>8.5</v>
      </c>
      <c r="L59" s="63"/>
      <c r="M59" s="63"/>
      <c r="N59" s="63">
        <v>0</v>
      </c>
      <c r="O59" s="63">
        <v>8.5</v>
      </c>
      <c r="P59" s="63">
        <v>7.81</v>
      </c>
      <c r="Q59" s="63">
        <v>3.44</v>
      </c>
      <c r="R59" s="64" t="s">
        <v>16</v>
      </c>
      <c r="S59" s="64" t="s">
        <v>16</v>
      </c>
      <c r="T59" s="64" t="s">
        <v>16</v>
      </c>
      <c r="U59" s="64" t="s">
        <v>16</v>
      </c>
      <c r="V59" s="64" t="s">
        <v>35</v>
      </c>
      <c r="W59" s="65" t="s">
        <v>80</v>
      </c>
      <c r="X59" s="66" t="str">
        <f t="shared" ref="X59:X106" si="4">IF(OR(K59&lt;5.5),"HỎNG",IF(AND(AA59=0,Q59&gt;=2,R59="Đạt",S59="Đạt",T59="ĐẠT",U59="ĐẠT",V59&lt;&gt;0),"CNTN","HOÃN"))</f>
        <v>HOÃN</v>
      </c>
      <c r="AA59" s="36">
        <v>2</v>
      </c>
      <c r="AB59" s="36">
        <f>COUNTIF(B:B,B59)</f>
        <v>1</v>
      </c>
    </row>
    <row r="60" spans="1:28" s="36" customFormat="1" ht="19.5" customHeight="1">
      <c r="A60" s="57">
        <v>12</v>
      </c>
      <c r="B60" s="58">
        <v>2220316215</v>
      </c>
      <c r="C60" s="59" t="s">
        <v>214</v>
      </c>
      <c r="D60" s="60" t="s">
        <v>215</v>
      </c>
      <c r="E60" s="94" t="s">
        <v>162</v>
      </c>
      <c r="F60" s="61">
        <v>35829</v>
      </c>
      <c r="G60" s="62" t="s">
        <v>216</v>
      </c>
      <c r="H60" s="62" t="s">
        <v>56</v>
      </c>
      <c r="I60" s="63">
        <v>6.01</v>
      </c>
      <c r="J60" s="63">
        <v>9.1999999999999993</v>
      </c>
      <c r="K60" s="63">
        <v>7.8</v>
      </c>
      <c r="L60" s="63"/>
      <c r="M60" s="63"/>
      <c r="N60" s="63">
        <v>0</v>
      </c>
      <c r="O60" s="63">
        <v>8.5</v>
      </c>
      <c r="P60" s="63">
        <v>6.18</v>
      </c>
      <c r="Q60" s="63">
        <v>2.39</v>
      </c>
      <c r="R60" s="64">
        <v>0</v>
      </c>
      <c r="S60" s="64" t="s">
        <v>16</v>
      </c>
      <c r="T60" s="64">
        <v>0</v>
      </c>
      <c r="U60" s="64" t="s">
        <v>16</v>
      </c>
      <c r="V60" s="64" t="s">
        <v>35</v>
      </c>
      <c r="W60" s="65" t="s">
        <v>80</v>
      </c>
      <c r="X60" s="66" t="str">
        <f t="shared" si="4"/>
        <v>HOÃN</v>
      </c>
      <c r="AA60" s="36">
        <v>2</v>
      </c>
      <c r="AB60" s="36">
        <f>COUNTIF(B:B,B60)</f>
        <v>1</v>
      </c>
    </row>
    <row r="61" spans="1:28" s="36" customFormat="1" ht="19.5" customHeight="1">
      <c r="A61" s="57">
        <v>13</v>
      </c>
      <c r="B61" s="58">
        <v>2220316217</v>
      </c>
      <c r="C61" s="59" t="s">
        <v>217</v>
      </c>
      <c r="D61" s="60" t="s">
        <v>128</v>
      </c>
      <c r="E61" s="94" t="s">
        <v>162</v>
      </c>
      <c r="F61" s="61">
        <v>35860</v>
      </c>
      <c r="G61" s="62" t="s">
        <v>36</v>
      </c>
      <c r="H61" s="62" t="s">
        <v>56</v>
      </c>
      <c r="I61" s="63">
        <v>6.47</v>
      </c>
      <c r="J61" s="63">
        <v>8.8000000000000007</v>
      </c>
      <c r="K61" s="63">
        <v>9</v>
      </c>
      <c r="L61" s="63"/>
      <c r="M61" s="63"/>
      <c r="N61" s="63">
        <v>0</v>
      </c>
      <c r="O61" s="63">
        <v>8.9</v>
      </c>
      <c r="P61" s="63">
        <v>6.65</v>
      </c>
      <c r="Q61" s="63">
        <v>2.71</v>
      </c>
      <c r="R61" s="64">
        <v>0</v>
      </c>
      <c r="S61" s="64">
        <v>0</v>
      </c>
      <c r="T61" s="64" t="s">
        <v>16</v>
      </c>
      <c r="U61" s="64" t="s">
        <v>16</v>
      </c>
      <c r="V61" s="64" t="s">
        <v>35</v>
      </c>
      <c r="W61" s="65" t="s">
        <v>80</v>
      </c>
      <c r="X61" s="66" t="str">
        <f t="shared" si="4"/>
        <v>HOÃN</v>
      </c>
      <c r="AA61" s="36">
        <v>2</v>
      </c>
      <c r="AB61" s="36">
        <f>COUNTIF(B:B,B61)</f>
        <v>1</v>
      </c>
    </row>
    <row r="62" spans="1:28" s="36" customFormat="1" ht="19.5" customHeight="1">
      <c r="A62" s="57">
        <v>14</v>
      </c>
      <c r="B62" s="58">
        <v>2220316219</v>
      </c>
      <c r="C62" s="59" t="s">
        <v>218</v>
      </c>
      <c r="D62" s="60" t="s">
        <v>128</v>
      </c>
      <c r="E62" s="94" t="s">
        <v>162</v>
      </c>
      <c r="F62" s="61">
        <v>36045</v>
      </c>
      <c r="G62" s="62" t="s">
        <v>65</v>
      </c>
      <c r="H62" s="62" t="s">
        <v>56</v>
      </c>
      <c r="I62" s="63">
        <v>7.23</v>
      </c>
      <c r="J62" s="63">
        <v>9.5</v>
      </c>
      <c r="K62" s="63">
        <v>9</v>
      </c>
      <c r="L62" s="63"/>
      <c r="M62" s="63"/>
      <c r="N62" s="63">
        <v>0</v>
      </c>
      <c r="O62" s="63">
        <v>9.3000000000000007</v>
      </c>
      <c r="P62" s="63">
        <v>7.4</v>
      </c>
      <c r="Q62" s="63">
        <v>3.18</v>
      </c>
      <c r="R62" s="64">
        <v>0</v>
      </c>
      <c r="S62" s="64" t="s">
        <v>16</v>
      </c>
      <c r="T62" s="64" t="s">
        <v>16</v>
      </c>
      <c r="U62" s="64" t="s">
        <v>16</v>
      </c>
      <c r="V62" s="64" t="s">
        <v>62</v>
      </c>
      <c r="W62" s="65" t="s">
        <v>80</v>
      </c>
      <c r="X62" s="66" t="str">
        <f t="shared" si="4"/>
        <v>HOÃN</v>
      </c>
      <c r="AA62" s="36">
        <v>2</v>
      </c>
      <c r="AB62" s="36">
        <f>COUNTIF(B:B,B62)</f>
        <v>1</v>
      </c>
    </row>
    <row r="63" spans="1:28" s="36" customFormat="1" ht="19.5" customHeight="1">
      <c r="A63" s="57">
        <v>15</v>
      </c>
      <c r="B63" s="58">
        <v>2220316221</v>
      </c>
      <c r="C63" s="59" t="s">
        <v>219</v>
      </c>
      <c r="D63" s="60" t="s">
        <v>128</v>
      </c>
      <c r="E63" s="94" t="s">
        <v>162</v>
      </c>
      <c r="F63" s="61">
        <v>36153</v>
      </c>
      <c r="G63" s="62" t="s">
        <v>70</v>
      </c>
      <c r="H63" s="62" t="s">
        <v>56</v>
      </c>
      <c r="I63" s="63">
        <v>7.45</v>
      </c>
      <c r="J63" s="63">
        <v>9.1999999999999993</v>
      </c>
      <c r="K63" s="63">
        <v>8.9</v>
      </c>
      <c r="L63" s="63"/>
      <c r="M63" s="63"/>
      <c r="N63" s="63">
        <v>0</v>
      </c>
      <c r="O63" s="63">
        <v>9.1</v>
      </c>
      <c r="P63" s="63">
        <v>7.61</v>
      </c>
      <c r="Q63" s="63">
        <v>3.31</v>
      </c>
      <c r="R63" s="64">
        <v>0</v>
      </c>
      <c r="S63" s="64" t="s">
        <v>16</v>
      </c>
      <c r="T63" s="64" t="s">
        <v>16</v>
      </c>
      <c r="U63" s="64" t="s">
        <v>16</v>
      </c>
      <c r="V63" s="64" t="s">
        <v>35</v>
      </c>
      <c r="W63" s="65" t="s">
        <v>80</v>
      </c>
      <c r="X63" s="66" t="str">
        <f t="shared" si="4"/>
        <v>HOÃN</v>
      </c>
      <c r="AA63" s="36">
        <v>2</v>
      </c>
      <c r="AB63" s="36">
        <f>COUNTIF(B:B,B63)</f>
        <v>1</v>
      </c>
    </row>
    <row r="64" spans="1:28" s="36" customFormat="1" ht="19.5" customHeight="1">
      <c r="A64" s="57">
        <v>16</v>
      </c>
      <c r="B64" s="58">
        <v>2220316222</v>
      </c>
      <c r="C64" s="59" t="s">
        <v>220</v>
      </c>
      <c r="D64" s="60" t="s">
        <v>128</v>
      </c>
      <c r="E64" s="94" t="s">
        <v>162</v>
      </c>
      <c r="F64" s="61">
        <v>35735</v>
      </c>
      <c r="G64" s="62" t="s">
        <v>36</v>
      </c>
      <c r="H64" s="62" t="s">
        <v>56</v>
      </c>
      <c r="I64" s="63">
        <v>7.48</v>
      </c>
      <c r="J64" s="63">
        <v>8.5</v>
      </c>
      <c r="K64" s="63">
        <v>0</v>
      </c>
      <c r="L64" s="63"/>
      <c r="M64" s="63"/>
      <c r="N64" s="63">
        <v>0</v>
      </c>
      <c r="O64" s="63">
        <v>4.3</v>
      </c>
      <c r="P64" s="63">
        <v>7.49</v>
      </c>
      <c r="Q64" s="63">
        <v>3.25</v>
      </c>
      <c r="R64" s="64">
        <v>0</v>
      </c>
      <c r="S64" s="64">
        <v>0</v>
      </c>
      <c r="T64" s="64" t="s">
        <v>16</v>
      </c>
      <c r="U64" s="64" t="s">
        <v>16</v>
      </c>
      <c r="V64" s="64" t="s">
        <v>35</v>
      </c>
      <c r="W64" s="65" t="s">
        <v>80</v>
      </c>
      <c r="X64" s="66" t="str">
        <f t="shared" si="4"/>
        <v>HỎNG</v>
      </c>
      <c r="AA64" s="36">
        <v>2</v>
      </c>
      <c r="AB64" s="36">
        <f>COUNTIF(B:B,B64)</f>
        <v>1</v>
      </c>
    </row>
    <row r="65" spans="1:28" s="36" customFormat="1" ht="19.5" customHeight="1">
      <c r="A65" s="57">
        <v>17</v>
      </c>
      <c r="B65" s="58">
        <v>2220316228</v>
      </c>
      <c r="C65" s="59" t="s">
        <v>221</v>
      </c>
      <c r="D65" s="60" t="s">
        <v>128</v>
      </c>
      <c r="E65" s="94" t="s">
        <v>162</v>
      </c>
      <c r="F65" s="61">
        <v>36119</v>
      </c>
      <c r="G65" s="62" t="s">
        <v>51</v>
      </c>
      <c r="H65" s="62" t="s">
        <v>56</v>
      </c>
      <c r="I65" s="63">
        <v>5.92</v>
      </c>
      <c r="J65" s="63">
        <v>8.5</v>
      </c>
      <c r="K65" s="63">
        <v>7.7</v>
      </c>
      <c r="L65" s="63"/>
      <c r="M65" s="63"/>
      <c r="N65" s="63">
        <v>0</v>
      </c>
      <c r="O65" s="63">
        <v>8.1</v>
      </c>
      <c r="P65" s="63">
        <v>6.08</v>
      </c>
      <c r="Q65" s="63">
        <v>2.4500000000000002</v>
      </c>
      <c r="R65" s="64">
        <v>0</v>
      </c>
      <c r="S65" s="64" t="s">
        <v>16</v>
      </c>
      <c r="T65" s="64" t="s">
        <v>16</v>
      </c>
      <c r="U65" s="64" t="s">
        <v>16</v>
      </c>
      <c r="V65" s="64" t="s">
        <v>37</v>
      </c>
      <c r="W65" s="65" t="s">
        <v>116</v>
      </c>
      <c r="X65" s="66" t="str">
        <f t="shared" si="4"/>
        <v>HOÃN</v>
      </c>
      <c r="AA65" s="36">
        <v>6</v>
      </c>
      <c r="AB65" s="36">
        <f>COUNTIF(B:B,B65)</f>
        <v>1</v>
      </c>
    </row>
    <row r="66" spans="1:28" s="36" customFormat="1" ht="19.5" customHeight="1">
      <c r="A66" s="57">
        <v>18</v>
      </c>
      <c r="B66" s="58">
        <v>2220318929</v>
      </c>
      <c r="C66" s="59" t="s">
        <v>222</v>
      </c>
      <c r="D66" s="60" t="s">
        <v>128</v>
      </c>
      <c r="E66" s="94" t="s">
        <v>162</v>
      </c>
      <c r="F66" s="61">
        <v>35994</v>
      </c>
      <c r="G66" s="62" t="s">
        <v>70</v>
      </c>
      <c r="H66" s="62" t="s">
        <v>56</v>
      </c>
      <c r="I66" s="63">
        <v>7.1</v>
      </c>
      <c r="J66" s="63">
        <v>8.6</v>
      </c>
      <c r="K66" s="63">
        <v>8.1999999999999993</v>
      </c>
      <c r="L66" s="63"/>
      <c r="M66" s="63"/>
      <c r="N66" s="63">
        <v>0</v>
      </c>
      <c r="O66" s="63">
        <v>8.4</v>
      </c>
      <c r="P66" s="63">
        <v>7.25</v>
      </c>
      <c r="Q66" s="63">
        <v>3.1</v>
      </c>
      <c r="R66" s="64">
        <v>0</v>
      </c>
      <c r="S66" s="64" t="s">
        <v>16</v>
      </c>
      <c r="T66" s="64" t="s">
        <v>16</v>
      </c>
      <c r="U66" s="64" t="s">
        <v>16</v>
      </c>
      <c r="V66" s="64" t="s">
        <v>35</v>
      </c>
      <c r="W66" s="65" t="s">
        <v>80</v>
      </c>
      <c r="X66" s="66" t="str">
        <f t="shared" si="4"/>
        <v>HOÃN</v>
      </c>
      <c r="AA66" s="36">
        <v>2</v>
      </c>
      <c r="AB66" s="36">
        <f>COUNTIF(B:B,B66)</f>
        <v>1</v>
      </c>
    </row>
    <row r="67" spans="1:28" s="36" customFormat="1" ht="19.5" customHeight="1">
      <c r="A67" s="57">
        <v>19</v>
      </c>
      <c r="B67" s="58">
        <v>2220323995</v>
      </c>
      <c r="C67" s="59" t="s">
        <v>223</v>
      </c>
      <c r="D67" s="60" t="s">
        <v>224</v>
      </c>
      <c r="E67" s="94" t="s">
        <v>162</v>
      </c>
      <c r="F67" s="61">
        <v>35862</v>
      </c>
      <c r="G67" s="62" t="s">
        <v>61</v>
      </c>
      <c r="H67" s="62" t="s">
        <v>56</v>
      </c>
      <c r="I67" s="63">
        <v>7.53</v>
      </c>
      <c r="J67" s="63">
        <v>8.8000000000000007</v>
      </c>
      <c r="K67" s="63">
        <v>8</v>
      </c>
      <c r="L67" s="63"/>
      <c r="M67" s="63"/>
      <c r="N67" s="63">
        <v>0</v>
      </c>
      <c r="O67" s="63">
        <v>8.4</v>
      </c>
      <c r="P67" s="63">
        <v>7.67</v>
      </c>
      <c r="Q67" s="63">
        <v>3.35</v>
      </c>
      <c r="R67" s="64">
        <v>0</v>
      </c>
      <c r="S67" s="64" t="s">
        <v>16</v>
      </c>
      <c r="T67" s="64" t="s">
        <v>16</v>
      </c>
      <c r="U67" s="64" t="s">
        <v>16</v>
      </c>
      <c r="V67" s="64" t="s">
        <v>35</v>
      </c>
      <c r="W67" s="65" t="s">
        <v>80</v>
      </c>
      <c r="X67" s="66" t="str">
        <f t="shared" si="4"/>
        <v>HOÃN</v>
      </c>
      <c r="AA67" s="36">
        <v>2</v>
      </c>
      <c r="AB67" s="36">
        <f>COUNTIF(B:B,B67)</f>
        <v>1</v>
      </c>
    </row>
    <row r="68" spans="1:28" s="36" customFormat="1" ht="19.5" customHeight="1">
      <c r="A68" s="57">
        <v>20</v>
      </c>
      <c r="B68" s="58">
        <v>2220319516</v>
      </c>
      <c r="C68" s="59" t="s">
        <v>225</v>
      </c>
      <c r="D68" s="60" t="s">
        <v>226</v>
      </c>
      <c r="E68" s="94" t="s">
        <v>162</v>
      </c>
      <c r="F68" s="61">
        <v>35862</v>
      </c>
      <c r="G68" s="62" t="s">
        <v>51</v>
      </c>
      <c r="H68" s="62" t="s">
        <v>56</v>
      </c>
      <c r="I68" s="63">
        <v>7.18</v>
      </c>
      <c r="J68" s="63">
        <v>9.1999999999999993</v>
      </c>
      <c r="K68" s="63">
        <v>8.9</v>
      </c>
      <c r="L68" s="63"/>
      <c r="M68" s="63"/>
      <c r="N68" s="63">
        <v>0</v>
      </c>
      <c r="O68" s="63">
        <v>9.1</v>
      </c>
      <c r="P68" s="63">
        <v>7.35</v>
      </c>
      <c r="Q68" s="63">
        <v>3.16</v>
      </c>
      <c r="R68" s="64" t="s">
        <v>16</v>
      </c>
      <c r="S68" s="64" t="s">
        <v>16</v>
      </c>
      <c r="T68" s="64" t="s">
        <v>16</v>
      </c>
      <c r="U68" s="64" t="s">
        <v>16</v>
      </c>
      <c r="V68" s="64" t="s">
        <v>35</v>
      </c>
      <c r="W68" s="65" t="s">
        <v>80</v>
      </c>
      <c r="X68" s="66" t="str">
        <f t="shared" si="4"/>
        <v>HOÃN</v>
      </c>
      <c r="AA68" s="36">
        <v>2</v>
      </c>
      <c r="AB68" s="36">
        <f>COUNTIF(B:B,B68)</f>
        <v>1</v>
      </c>
    </row>
    <row r="69" spans="1:28" s="36" customFormat="1" ht="19.5" customHeight="1">
      <c r="A69" s="57">
        <v>21</v>
      </c>
      <c r="B69" s="58">
        <v>2220313933</v>
      </c>
      <c r="C69" s="59" t="s">
        <v>64</v>
      </c>
      <c r="D69" s="60" t="s">
        <v>101</v>
      </c>
      <c r="E69" s="94" t="s">
        <v>162</v>
      </c>
      <c r="F69" s="61">
        <v>35991</v>
      </c>
      <c r="G69" s="62" t="s">
        <v>68</v>
      </c>
      <c r="H69" s="62" t="s">
        <v>56</v>
      </c>
      <c r="I69" s="63">
        <v>7.94</v>
      </c>
      <c r="J69" s="63">
        <v>9</v>
      </c>
      <c r="K69" s="63">
        <v>9</v>
      </c>
      <c r="L69" s="63"/>
      <c r="M69" s="63"/>
      <c r="N69" s="63">
        <v>0</v>
      </c>
      <c r="O69" s="63">
        <v>9</v>
      </c>
      <c r="P69" s="63">
        <v>8.1</v>
      </c>
      <c r="Q69" s="63">
        <v>3.56</v>
      </c>
      <c r="R69" s="64" t="s">
        <v>16</v>
      </c>
      <c r="S69" s="64" t="s">
        <v>16</v>
      </c>
      <c r="T69" s="64" t="s">
        <v>16</v>
      </c>
      <c r="U69" s="64" t="s">
        <v>16</v>
      </c>
      <c r="V69" s="64" t="s">
        <v>62</v>
      </c>
      <c r="W69" s="65" t="s">
        <v>80</v>
      </c>
      <c r="X69" s="66" t="str">
        <f t="shared" si="4"/>
        <v>HOÃN</v>
      </c>
      <c r="AA69" s="36">
        <v>2</v>
      </c>
      <c r="AB69" s="36">
        <f>COUNTIF(B:B,B69)</f>
        <v>1</v>
      </c>
    </row>
    <row r="70" spans="1:28" s="36" customFormat="1" ht="19.5" customHeight="1">
      <c r="A70" s="57">
        <v>22</v>
      </c>
      <c r="B70" s="58">
        <v>2220316242</v>
      </c>
      <c r="C70" s="59" t="s">
        <v>227</v>
      </c>
      <c r="D70" s="60" t="s">
        <v>101</v>
      </c>
      <c r="E70" s="94" t="s">
        <v>162</v>
      </c>
      <c r="F70" s="61">
        <v>35816</v>
      </c>
      <c r="G70" s="62" t="s">
        <v>70</v>
      </c>
      <c r="H70" s="62" t="s">
        <v>56</v>
      </c>
      <c r="I70" s="63">
        <v>6.84</v>
      </c>
      <c r="J70" s="63">
        <v>9</v>
      </c>
      <c r="K70" s="63">
        <v>8.5</v>
      </c>
      <c r="L70" s="63"/>
      <c r="M70" s="63"/>
      <c r="N70" s="63">
        <v>0</v>
      </c>
      <c r="O70" s="63">
        <v>8.8000000000000007</v>
      </c>
      <c r="P70" s="63">
        <v>7</v>
      </c>
      <c r="Q70" s="63">
        <v>3</v>
      </c>
      <c r="R70" s="64">
        <v>0</v>
      </c>
      <c r="S70" s="64" t="s">
        <v>16</v>
      </c>
      <c r="T70" s="64" t="s">
        <v>16</v>
      </c>
      <c r="U70" s="64" t="s">
        <v>16</v>
      </c>
      <c r="V70" s="64" t="s">
        <v>35</v>
      </c>
      <c r="W70" s="65" t="s">
        <v>115</v>
      </c>
      <c r="X70" s="66" t="str">
        <f t="shared" si="4"/>
        <v>HOÃN</v>
      </c>
      <c r="AA70" s="36">
        <v>4</v>
      </c>
      <c r="AB70" s="36">
        <f>COUNTIF(B:B,B70)</f>
        <v>1</v>
      </c>
    </row>
    <row r="71" spans="1:28" s="36" customFormat="1" ht="19.5" customHeight="1">
      <c r="A71" s="57">
        <v>23</v>
      </c>
      <c r="B71" s="58">
        <v>2220719443</v>
      </c>
      <c r="C71" s="59" t="s">
        <v>228</v>
      </c>
      <c r="D71" s="60" t="s">
        <v>94</v>
      </c>
      <c r="E71" s="94" t="s">
        <v>162</v>
      </c>
      <c r="F71" s="61">
        <v>35989</v>
      </c>
      <c r="G71" s="62" t="s">
        <v>36</v>
      </c>
      <c r="H71" s="62" t="s">
        <v>56</v>
      </c>
      <c r="I71" s="63">
        <v>6.01</v>
      </c>
      <c r="J71" s="63">
        <v>9</v>
      </c>
      <c r="K71" s="63">
        <v>8.5</v>
      </c>
      <c r="L71" s="63"/>
      <c r="M71" s="63"/>
      <c r="N71" s="63">
        <v>0</v>
      </c>
      <c r="O71" s="63">
        <v>8.8000000000000007</v>
      </c>
      <c r="P71" s="63">
        <v>6.19</v>
      </c>
      <c r="Q71" s="63">
        <v>2.48</v>
      </c>
      <c r="R71" s="64">
        <v>0</v>
      </c>
      <c r="S71" s="64" t="s">
        <v>16</v>
      </c>
      <c r="T71" s="64" t="s">
        <v>16</v>
      </c>
      <c r="U71" s="64" t="s">
        <v>16</v>
      </c>
      <c r="V71" s="64" t="s">
        <v>35</v>
      </c>
      <c r="W71" s="65" t="s">
        <v>115</v>
      </c>
      <c r="X71" s="66" t="str">
        <f t="shared" si="4"/>
        <v>HOÃN</v>
      </c>
      <c r="AA71" s="36">
        <v>4</v>
      </c>
      <c r="AB71" s="36">
        <f>COUNTIF(B:B,B71)</f>
        <v>1</v>
      </c>
    </row>
    <row r="72" spans="1:28" s="36" customFormat="1" ht="19.5" customHeight="1">
      <c r="A72" s="57">
        <v>24</v>
      </c>
      <c r="B72" s="58">
        <v>2220217611</v>
      </c>
      <c r="C72" s="59" t="s">
        <v>229</v>
      </c>
      <c r="D72" s="60" t="s">
        <v>69</v>
      </c>
      <c r="E72" s="94" t="s">
        <v>162</v>
      </c>
      <c r="F72" s="61">
        <v>35979</v>
      </c>
      <c r="G72" s="62" t="s">
        <v>70</v>
      </c>
      <c r="H72" s="62" t="s">
        <v>56</v>
      </c>
      <c r="I72" s="63">
        <v>7.25</v>
      </c>
      <c r="J72" s="63">
        <v>9.1</v>
      </c>
      <c r="K72" s="63">
        <v>9.3000000000000007</v>
      </c>
      <c r="L72" s="63"/>
      <c r="M72" s="63"/>
      <c r="N72" s="63">
        <v>0</v>
      </c>
      <c r="O72" s="63">
        <v>9.1999999999999993</v>
      </c>
      <c r="P72" s="63">
        <v>7.42</v>
      </c>
      <c r="Q72" s="63">
        <v>3.16</v>
      </c>
      <c r="R72" s="64">
        <v>0</v>
      </c>
      <c r="S72" s="64" t="s">
        <v>16</v>
      </c>
      <c r="T72" s="64" t="s">
        <v>16</v>
      </c>
      <c r="U72" s="64" t="s">
        <v>16</v>
      </c>
      <c r="V72" s="64" t="s">
        <v>35</v>
      </c>
      <c r="W72" s="65" t="s">
        <v>80</v>
      </c>
      <c r="X72" s="66" t="str">
        <f t="shared" si="4"/>
        <v>HOÃN</v>
      </c>
      <c r="AA72" s="36">
        <v>2</v>
      </c>
      <c r="AB72" s="36">
        <f>COUNTIF(B:B,B72)</f>
        <v>1</v>
      </c>
    </row>
    <row r="73" spans="1:28" s="36" customFormat="1" ht="19.5" customHeight="1">
      <c r="A73" s="57">
        <v>25</v>
      </c>
      <c r="B73" s="58">
        <v>2220313895</v>
      </c>
      <c r="C73" s="59" t="s">
        <v>230</v>
      </c>
      <c r="D73" s="60" t="s">
        <v>69</v>
      </c>
      <c r="E73" s="94" t="s">
        <v>162</v>
      </c>
      <c r="F73" s="61">
        <v>35874</v>
      </c>
      <c r="G73" s="62" t="s">
        <v>114</v>
      </c>
      <c r="H73" s="62" t="s">
        <v>56</v>
      </c>
      <c r="I73" s="63">
        <v>8.19</v>
      </c>
      <c r="J73" s="63">
        <v>9.4</v>
      </c>
      <c r="K73" s="63">
        <v>9.1999999999999993</v>
      </c>
      <c r="L73" s="63"/>
      <c r="M73" s="63"/>
      <c r="N73" s="63">
        <v>0</v>
      </c>
      <c r="O73" s="63">
        <v>9.3000000000000007</v>
      </c>
      <c r="P73" s="63">
        <v>8.35</v>
      </c>
      <c r="Q73" s="63">
        <v>3.71</v>
      </c>
      <c r="R73" s="64" t="s">
        <v>16</v>
      </c>
      <c r="S73" s="64" t="s">
        <v>16</v>
      </c>
      <c r="T73" s="64" t="s">
        <v>16</v>
      </c>
      <c r="U73" s="64" t="s">
        <v>16</v>
      </c>
      <c r="V73" s="64" t="s">
        <v>62</v>
      </c>
      <c r="W73" s="65" t="s">
        <v>80</v>
      </c>
      <c r="X73" s="66" t="str">
        <f t="shared" si="4"/>
        <v>HOÃN</v>
      </c>
      <c r="AA73" s="36">
        <v>2</v>
      </c>
      <c r="AB73" s="36">
        <f>COUNTIF(B:B,B73)</f>
        <v>1</v>
      </c>
    </row>
    <row r="74" spans="1:28" s="36" customFormat="1" ht="19.5" customHeight="1">
      <c r="A74" s="57">
        <v>26</v>
      </c>
      <c r="B74" s="58">
        <v>2220313943</v>
      </c>
      <c r="C74" s="59" t="s">
        <v>165</v>
      </c>
      <c r="D74" s="60" t="s">
        <v>69</v>
      </c>
      <c r="E74" s="94" t="s">
        <v>162</v>
      </c>
      <c r="F74" s="61">
        <v>35888</v>
      </c>
      <c r="G74" s="62" t="s">
        <v>53</v>
      </c>
      <c r="H74" s="62" t="s">
        <v>56</v>
      </c>
      <c r="I74" s="63">
        <v>7.13</v>
      </c>
      <c r="J74" s="63">
        <v>7.3</v>
      </c>
      <c r="K74" s="63">
        <v>8.1999999999999993</v>
      </c>
      <c r="L74" s="63"/>
      <c r="M74" s="63"/>
      <c r="N74" s="63">
        <v>0</v>
      </c>
      <c r="O74" s="63">
        <v>7.8</v>
      </c>
      <c r="P74" s="63">
        <v>7.26</v>
      </c>
      <c r="Q74" s="63">
        <v>3.06</v>
      </c>
      <c r="R74" s="64">
        <v>0</v>
      </c>
      <c r="S74" s="64" t="s">
        <v>16</v>
      </c>
      <c r="T74" s="64" t="s">
        <v>16</v>
      </c>
      <c r="U74" s="64" t="s">
        <v>16</v>
      </c>
      <c r="V74" s="64" t="s">
        <v>35</v>
      </c>
      <c r="W74" s="65" t="s">
        <v>80</v>
      </c>
      <c r="X74" s="66" t="str">
        <f t="shared" si="4"/>
        <v>HOÃN</v>
      </c>
      <c r="AA74" s="36">
        <v>2</v>
      </c>
      <c r="AB74" s="36">
        <f>COUNTIF(B:B,B74)</f>
        <v>1</v>
      </c>
    </row>
    <row r="75" spans="1:28" s="36" customFormat="1" ht="19.5" customHeight="1">
      <c r="A75" s="57">
        <v>27</v>
      </c>
      <c r="B75" s="58">
        <v>2220316259</v>
      </c>
      <c r="C75" s="59" t="s">
        <v>231</v>
      </c>
      <c r="D75" s="60" t="s">
        <v>121</v>
      </c>
      <c r="E75" s="94" t="s">
        <v>162</v>
      </c>
      <c r="F75" s="61">
        <v>35796</v>
      </c>
      <c r="G75" s="62" t="s">
        <v>53</v>
      </c>
      <c r="H75" s="62" t="s">
        <v>56</v>
      </c>
      <c r="I75" s="63">
        <v>5.87</v>
      </c>
      <c r="J75" s="63">
        <v>8.5</v>
      </c>
      <c r="K75" s="63">
        <v>6.8</v>
      </c>
      <c r="L75" s="63"/>
      <c r="M75" s="63"/>
      <c r="N75" s="63">
        <v>0</v>
      </c>
      <c r="O75" s="63">
        <v>7.7</v>
      </c>
      <c r="P75" s="63">
        <v>6.01</v>
      </c>
      <c r="Q75" s="63">
        <v>2.41</v>
      </c>
      <c r="R75" s="64">
        <v>0</v>
      </c>
      <c r="S75" s="64">
        <v>0</v>
      </c>
      <c r="T75" s="64" t="s">
        <v>16</v>
      </c>
      <c r="U75" s="64" t="s">
        <v>16</v>
      </c>
      <c r="V75" s="64" t="s">
        <v>37</v>
      </c>
      <c r="W75" s="65" t="s">
        <v>116</v>
      </c>
      <c r="X75" s="66" t="str">
        <f t="shared" si="4"/>
        <v>HOÃN</v>
      </c>
      <c r="AA75" s="36">
        <v>6</v>
      </c>
      <c r="AB75" s="36">
        <f>COUNTIF(B:B,B75)</f>
        <v>1</v>
      </c>
    </row>
    <row r="76" spans="1:28" s="36" customFormat="1" ht="19.5" customHeight="1">
      <c r="A76" s="57">
        <v>28</v>
      </c>
      <c r="B76" s="58">
        <v>2220316258</v>
      </c>
      <c r="C76" s="59" t="s">
        <v>232</v>
      </c>
      <c r="D76" s="60" t="s">
        <v>233</v>
      </c>
      <c r="E76" s="94" t="s">
        <v>162</v>
      </c>
      <c r="F76" s="61">
        <v>35629</v>
      </c>
      <c r="G76" s="62" t="s">
        <v>55</v>
      </c>
      <c r="H76" s="62" t="s">
        <v>56</v>
      </c>
      <c r="I76" s="63">
        <v>6.24</v>
      </c>
      <c r="J76" s="63">
        <v>8.9</v>
      </c>
      <c r="K76" s="63">
        <v>8.5</v>
      </c>
      <c r="L76" s="63"/>
      <c r="M76" s="63"/>
      <c r="N76" s="63">
        <v>0</v>
      </c>
      <c r="O76" s="63">
        <v>8.6999999999999993</v>
      </c>
      <c r="P76" s="63">
        <v>6.41</v>
      </c>
      <c r="Q76" s="63">
        <v>2.54</v>
      </c>
      <c r="R76" s="64">
        <v>0</v>
      </c>
      <c r="S76" s="64" t="s">
        <v>16</v>
      </c>
      <c r="T76" s="64">
        <v>0</v>
      </c>
      <c r="U76" s="64" t="s">
        <v>16</v>
      </c>
      <c r="V76" s="64" t="s">
        <v>37</v>
      </c>
      <c r="W76" s="65" t="s">
        <v>80</v>
      </c>
      <c r="X76" s="66" t="str">
        <f t="shared" si="4"/>
        <v>HOÃN</v>
      </c>
      <c r="AA76" s="36">
        <v>2</v>
      </c>
      <c r="AB76" s="36">
        <f>COUNTIF(B:B,B76)</f>
        <v>1</v>
      </c>
    </row>
    <row r="77" spans="1:28" s="36" customFormat="1" ht="19.5" customHeight="1">
      <c r="A77" s="57">
        <v>29</v>
      </c>
      <c r="B77" s="58">
        <v>2220863757</v>
      </c>
      <c r="C77" s="59" t="s">
        <v>234</v>
      </c>
      <c r="D77" s="60" t="s">
        <v>233</v>
      </c>
      <c r="E77" s="94" t="s">
        <v>162</v>
      </c>
      <c r="F77" s="61">
        <v>36120</v>
      </c>
      <c r="G77" s="62" t="s">
        <v>131</v>
      </c>
      <c r="H77" s="62" t="s">
        <v>56</v>
      </c>
      <c r="I77" s="63">
        <v>7.45</v>
      </c>
      <c r="J77" s="63">
        <v>8.8000000000000007</v>
      </c>
      <c r="K77" s="63">
        <v>9.6</v>
      </c>
      <c r="L77" s="63"/>
      <c r="M77" s="63"/>
      <c r="N77" s="63">
        <v>0</v>
      </c>
      <c r="O77" s="63">
        <v>9.1999999999999993</v>
      </c>
      <c r="P77" s="63">
        <v>7.61</v>
      </c>
      <c r="Q77" s="63">
        <v>3.3</v>
      </c>
      <c r="R77" s="64" t="s">
        <v>16</v>
      </c>
      <c r="S77" s="64" t="s">
        <v>16</v>
      </c>
      <c r="T77" s="64" t="s">
        <v>16</v>
      </c>
      <c r="U77" s="64" t="s">
        <v>16</v>
      </c>
      <c r="V77" s="64" t="s">
        <v>35</v>
      </c>
      <c r="W77" s="65" t="s">
        <v>80</v>
      </c>
      <c r="X77" s="66" t="str">
        <f t="shared" si="4"/>
        <v>HOÃN</v>
      </c>
      <c r="AA77" s="36">
        <v>2</v>
      </c>
      <c r="AB77" s="36">
        <f>COUNTIF(B:B,B77)</f>
        <v>1</v>
      </c>
    </row>
    <row r="78" spans="1:28" s="36" customFormat="1" ht="19.5" customHeight="1">
      <c r="A78" s="57">
        <v>30</v>
      </c>
      <c r="B78" s="58">
        <v>2220319399</v>
      </c>
      <c r="C78" s="59" t="s">
        <v>235</v>
      </c>
      <c r="D78" s="60" t="s">
        <v>236</v>
      </c>
      <c r="E78" s="94" t="s">
        <v>162</v>
      </c>
      <c r="F78" s="61">
        <v>35922</v>
      </c>
      <c r="G78" s="62" t="s">
        <v>66</v>
      </c>
      <c r="H78" s="62" t="s">
        <v>56</v>
      </c>
      <c r="I78" s="63">
        <v>7.07</v>
      </c>
      <c r="J78" s="63">
        <v>9.1999999999999993</v>
      </c>
      <c r="K78" s="63">
        <v>8.1</v>
      </c>
      <c r="L78" s="63"/>
      <c r="M78" s="63"/>
      <c r="N78" s="63">
        <v>0</v>
      </c>
      <c r="O78" s="63">
        <v>8.6999999999999993</v>
      </c>
      <c r="P78" s="63">
        <v>7.23</v>
      </c>
      <c r="Q78" s="63">
        <v>3.03</v>
      </c>
      <c r="R78" s="64">
        <v>0</v>
      </c>
      <c r="S78" s="64">
        <v>0</v>
      </c>
      <c r="T78" s="64" t="s">
        <v>16</v>
      </c>
      <c r="U78" s="64" t="s">
        <v>16</v>
      </c>
      <c r="V78" s="64" t="s">
        <v>35</v>
      </c>
      <c r="W78" s="65" t="s">
        <v>92</v>
      </c>
      <c r="X78" s="66" t="str">
        <f t="shared" si="4"/>
        <v>HOÃN</v>
      </c>
      <c r="AA78" s="36">
        <v>1</v>
      </c>
      <c r="AB78" s="36">
        <f>COUNTIF(B:B,B78)</f>
        <v>1</v>
      </c>
    </row>
    <row r="79" spans="1:28" s="36" customFormat="1" ht="19.5" customHeight="1">
      <c r="A79" s="57">
        <v>31</v>
      </c>
      <c r="B79" s="58">
        <v>2220316261</v>
      </c>
      <c r="C79" s="59" t="s">
        <v>237</v>
      </c>
      <c r="D79" s="60" t="s">
        <v>60</v>
      </c>
      <c r="E79" s="94" t="s">
        <v>162</v>
      </c>
      <c r="F79" s="61">
        <v>36119</v>
      </c>
      <c r="G79" s="62" t="s">
        <v>55</v>
      </c>
      <c r="H79" s="62" t="s">
        <v>56</v>
      </c>
      <c r="I79" s="63">
        <v>6.69</v>
      </c>
      <c r="J79" s="63">
        <v>8</v>
      </c>
      <c r="K79" s="63">
        <v>8.3000000000000007</v>
      </c>
      <c r="L79" s="63"/>
      <c r="M79" s="63"/>
      <c r="N79" s="63">
        <v>0</v>
      </c>
      <c r="O79" s="63">
        <v>8.1999999999999993</v>
      </c>
      <c r="P79" s="63">
        <v>6.84</v>
      </c>
      <c r="Q79" s="63">
        <v>2.8</v>
      </c>
      <c r="R79" s="64">
        <v>0</v>
      </c>
      <c r="S79" s="64">
        <v>0</v>
      </c>
      <c r="T79" s="64" t="s">
        <v>16</v>
      </c>
      <c r="U79" s="64" t="s">
        <v>16</v>
      </c>
      <c r="V79" s="64" t="s">
        <v>35</v>
      </c>
      <c r="W79" s="65" t="s">
        <v>80</v>
      </c>
      <c r="X79" s="66" t="str">
        <f t="shared" si="4"/>
        <v>HOÃN</v>
      </c>
      <c r="AA79" s="36">
        <v>2</v>
      </c>
      <c r="AB79" s="36">
        <f>COUNTIF(B:B,B79)</f>
        <v>1</v>
      </c>
    </row>
    <row r="80" spans="1:28" s="36" customFormat="1" ht="19.5" customHeight="1">
      <c r="A80" s="57">
        <v>32</v>
      </c>
      <c r="B80" s="58">
        <v>2220316264</v>
      </c>
      <c r="C80" s="59" t="s">
        <v>238</v>
      </c>
      <c r="D80" s="60" t="s">
        <v>60</v>
      </c>
      <c r="E80" s="94" t="s">
        <v>162</v>
      </c>
      <c r="F80" s="61">
        <v>35873</v>
      </c>
      <c r="G80" s="62" t="s">
        <v>66</v>
      </c>
      <c r="H80" s="62" t="s">
        <v>56</v>
      </c>
      <c r="I80" s="63">
        <v>6.28</v>
      </c>
      <c r="J80" s="63">
        <v>7.8</v>
      </c>
      <c r="K80" s="63">
        <v>8.4</v>
      </c>
      <c r="L80" s="63"/>
      <c r="M80" s="63"/>
      <c r="N80" s="63">
        <v>0</v>
      </c>
      <c r="O80" s="63">
        <v>8.1</v>
      </c>
      <c r="P80" s="63">
        <v>6.43</v>
      </c>
      <c r="Q80" s="63">
        <v>2.69</v>
      </c>
      <c r="R80" s="64">
        <v>0</v>
      </c>
      <c r="S80" s="64">
        <v>0</v>
      </c>
      <c r="T80" s="64" t="s">
        <v>16</v>
      </c>
      <c r="U80" s="64" t="s">
        <v>16</v>
      </c>
      <c r="V80" s="64" t="s">
        <v>35</v>
      </c>
      <c r="W80" s="65" t="s">
        <v>116</v>
      </c>
      <c r="X80" s="66" t="str">
        <f t="shared" si="4"/>
        <v>HOÃN</v>
      </c>
      <c r="AA80" s="36">
        <v>6</v>
      </c>
      <c r="AB80" s="36">
        <f>COUNTIF(B:B,B80)</f>
        <v>1</v>
      </c>
    </row>
    <row r="81" spans="1:28" s="36" customFormat="1" ht="19.5" customHeight="1">
      <c r="A81" s="57">
        <v>33</v>
      </c>
      <c r="B81" s="58">
        <v>2220316265</v>
      </c>
      <c r="C81" s="59" t="s">
        <v>181</v>
      </c>
      <c r="D81" s="60" t="s">
        <v>60</v>
      </c>
      <c r="E81" s="94" t="s">
        <v>162</v>
      </c>
      <c r="F81" s="61">
        <v>35951</v>
      </c>
      <c r="G81" s="62" t="s">
        <v>239</v>
      </c>
      <c r="H81" s="62" t="s">
        <v>56</v>
      </c>
      <c r="I81" s="63">
        <v>6.47</v>
      </c>
      <c r="J81" s="63">
        <v>8.5</v>
      </c>
      <c r="K81" s="63">
        <v>0</v>
      </c>
      <c r="L81" s="63"/>
      <c r="M81" s="63"/>
      <c r="N81" s="63">
        <v>0</v>
      </c>
      <c r="O81" s="63">
        <v>4.3</v>
      </c>
      <c r="P81" s="63">
        <v>6.5</v>
      </c>
      <c r="Q81" s="63">
        <v>2.79</v>
      </c>
      <c r="R81" s="64">
        <v>0</v>
      </c>
      <c r="S81" s="64">
        <v>0</v>
      </c>
      <c r="T81" s="64" t="s">
        <v>16</v>
      </c>
      <c r="U81" s="64" t="s">
        <v>16</v>
      </c>
      <c r="V81" s="64" t="s">
        <v>62</v>
      </c>
      <c r="W81" s="65" t="s">
        <v>116</v>
      </c>
      <c r="X81" s="66" t="str">
        <f t="shared" si="4"/>
        <v>HỎNG</v>
      </c>
      <c r="AA81" s="36">
        <v>6</v>
      </c>
      <c r="AB81" s="36">
        <f>COUNTIF(B:B,B81)</f>
        <v>1</v>
      </c>
    </row>
    <row r="82" spans="1:28" s="36" customFormat="1" ht="19.5" customHeight="1">
      <c r="A82" s="57">
        <v>34</v>
      </c>
      <c r="B82" s="58">
        <v>2220316274</v>
      </c>
      <c r="C82" s="59" t="s">
        <v>240</v>
      </c>
      <c r="D82" s="60" t="s">
        <v>89</v>
      </c>
      <c r="E82" s="94" t="s">
        <v>162</v>
      </c>
      <c r="F82" s="61">
        <v>36119</v>
      </c>
      <c r="G82" s="62" t="s">
        <v>36</v>
      </c>
      <c r="H82" s="62" t="s">
        <v>56</v>
      </c>
      <c r="I82" s="63">
        <v>7.51</v>
      </c>
      <c r="J82" s="63">
        <v>8.8000000000000007</v>
      </c>
      <c r="K82" s="63">
        <v>8.6</v>
      </c>
      <c r="L82" s="63"/>
      <c r="M82" s="63"/>
      <c r="N82" s="63">
        <v>0</v>
      </c>
      <c r="O82" s="63">
        <v>8.6999999999999993</v>
      </c>
      <c r="P82" s="63">
        <v>7.66</v>
      </c>
      <c r="Q82" s="63">
        <v>3.4</v>
      </c>
      <c r="R82" s="64">
        <v>0</v>
      </c>
      <c r="S82" s="64">
        <v>0</v>
      </c>
      <c r="T82" s="64" t="s">
        <v>16</v>
      </c>
      <c r="U82" s="64" t="s">
        <v>16</v>
      </c>
      <c r="V82" s="64" t="s">
        <v>35</v>
      </c>
      <c r="W82" s="65" t="s">
        <v>85</v>
      </c>
      <c r="X82" s="66" t="str">
        <f t="shared" si="4"/>
        <v>HOÃN</v>
      </c>
      <c r="AA82" s="36">
        <v>3</v>
      </c>
      <c r="AB82" s="36">
        <f>COUNTIF(B:B,B82)</f>
        <v>1</v>
      </c>
    </row>
    <row r="83" spans="1:28" s="36" customFormat="1" ht="19.5" customHeight="1">
      <c r="A83" s="57">
        <v>35</v>
      </c>
      <c r="B83" s="58">
        <v>2220316275</v>
      </c>
      <c r="C83" s="59" t="s">
        <v>241</v>
      </c>
      <c r="D83" s="60" t="s">
        <v>89</v>
      </c>
      <c r="E83" s="94" t="s">
        <v>162</v>
      </c>
      <c r="F83" s="61">
        <v>35869</v>
      </c>
      <c r="G83" s="62" t="s">
        <v>131</v>
      </c>
      <c r="H83" s="62" t="s">
        <v>56</v>
      </c>
      <c r="I83" s="63">
        <v>5.59</v>
      </c>
      <c r="J83" s="63">
        <v>9.1999999999999993</v>
      </c>
      <c r="K83" s="63">
        <v>8.8000000000000007</v>
      </c>
      <c r="L83" s="63"/>
      <c r="M83" s="63"/>
      <c r="N83" s="63">
        <v>0</v>
      </c>
      <c r="O83" s="63">
        <v>9</v>
      </c>
      <c r="P83" s="63">
        <v>5.78</v>
      </c>
      <c r="Q83" s="63">
        <v>2.2799999999999998</v>
      </c>
      <c r="R83" s="64">
        <v>0</v>
      </c>
      <c r="S83" s="64">
        <v>0</v>
      </c>
      <c r="T83" s="64">
        <v>0</v>
      </c>
      <c r="U83" s="64" t="s">
        <v>16</v>
      </c>
      <c r="V83" s="64" t="s">
        <v>35</v>
      </c>
      <c r="W83" s="65" t="s">
        <v>116</v>
      </c>
      <c r="X83" s="66" t="str">
        <f t="shared" si="4"/>
        <v>HOÃN</v>
      </c>
      <c r="AA83" s="36">
        <v>6</v>
      </c>
      <c r="AB83" s="36">
        <f>COUNTIF(B:B,B83)</f>
        <v>1</v>
      </c>
    </row>
    <row r="84" spans="1:28" s="36" customFormat="1" ht="19.5" customHeight="1">
      <c r="A84" s="57">
        <v>36</v>
      </c>
      <c r="B84" s="58">
        <v>2220316281</v>
      </c>
      <c r="C84" s="59" t="s">
        <v>242</v>
      </c>
      <c r="D84" s="60" t="s">
        <v>107</v>
      </c>
      <c r="E84" s="94" t="s">
        <v>162</v>
      </c>
      <c r="F84" s="61">
        <v>35846</v>
      </c>
      <c r="G84" s="62" t="s">
        <v>55</v>
      </c>
      <c r="H84" s="62" t="s">
        <v>56</v>
      </c>
      <c r="I84" s="63">
        <v>5.94</v>
      </c>
      <c r="J84" s="63">
        <v>7.8</v>
      </c>
      <c r="K84" s="63">
        <v>8.1</v>
      </c>
      <c r="L84" s="63"/>
      <c r="M84" s="63"/>
      <c r="N84" s="63">
        <v>0</v>
      </c>
      <c r="O84" s="63">
        <v>8</v>
      </c>
      <c r="P84" s="63">
        <v>6.09</v>
      </c>
      <c r="Q84" s="63">
        <v>2.4700000000000002</v>
      </c>
      <c r="R84" s="64">
        <v>0</v>
      </c>
      <c r="S84" s="64" t="s">
        <v>16</v>
      </c>
      <c r="T84" s="64" t="s">
        <v>16</v>
      </c>
      <c r="U84" s="64" t="s">
        <v>16</v>
      </c>
      <c r="V84" s="64" t="s">
        <v>37</v>
      </c>
      <c r="W84" s="65" t="s">
        <v>116</v>
      </c>
      <c r="X84" s="66" t="str">
        <f t="shared" si="4"/>
        <v>HOÃN</v>
      </c>
      <c r="AA84" s="36">
        <v>6</v>
      </c>
      <c r="AB84" s="36">
        <f>COUNTIF(B:B,B84)</f>
        <v>1</v>
      </c>
    </row>
    <row r="85" spans="1:28" s="36" customFormat="1" ht="19.5" customHeight="1">
      <c r="A85" s="57">
        <v>37</v>
      </c>
      <c r="B85" s="58">
        <v>2221316283</v>
      </c>
      <c r="C85" s="59" t="s">
        <v>243</v>
      </c>
      <c r="D85" s="60" t="s">
        <v>107</v>
      </c>
      <c r="E85" s="94" t="s">
        <v>162</v>
      </c>
      <c r="F85" s="61">
        <v>35795</v>
      </c>
      <c r="G85" s="62" t="s">
        <v>55</v>
      </c>
      <c r="H85" s="62" t="s">
        <v>38</v>
      </c>
      <c r="I85" s="63">
        <v>7.03</v>
      </c>
      <c r="J85" s="63">
        <v>8.8000000000000007</v>
      </c>
      <c r="K85" s="63">
        <v>8.6999999999999993</v>
      </c>
      <c r="L85" s="63"/>
      <c r="M85" s="63"/>
      <c r="N85" s="63">
        <v>0</v>
      </c>
      <c r="O85" s="63">
        <v>8.8000000000000007</v>
      </c>
      <c r="P85" s="63">
        <v>7.19</v>
      </c>
      <c r="Q85" s="63">
        <v>3.1</v>
      </c>
      <c r="R85" s="64" t="s">
        <v>16</v>
      </c>
      <c r="S85" s="64" t="s">
        <v>16</v>
      </c>
      <c r="T85" s="64" t="s">
        <v>16</v>
      </c>
      <c r="U85" s="64" t="s">
        <v>16</v>
      </c>
      <c r="V85" s="64" t="s">
        <v>35</v>
      </c>
      <c r="W85" s="65" t="s">
        <v>115</v>
      </c>
      <c r="X85" s="66" t="str">
        <f t="shared" si="4"/>
        <v>HOÃN</v>
      </c>
      <c r="AA85" s="36">
        <v>4</v>
      </c>
      <c r="AB85" s="36">
        <f>COUNTIF(B:B,B85)</f>
        <v>1</v>
      </c>
    </row>
    <row r="86" spans="1:28" s="36" customFormat="1" ht="19.5" customHeight="1">
      <c r="A86" s="57">
        <v>38</v>
      </c>
      <c r="B86" s="58">
        <v>2220316284</v>
      </c>
      <c r="C86" s="59" t="s">
        <v>244</v>
      </c>
      <c r="D86" s="60" t="s">
        <v>245</v>
      </c>
      <c r="E86" s="94" t="s">
        <v>162</v>
      </c>
      <c r="F86" s="61">
        <v>35854</v>
      </c>
      <c r="G86" s="62" t="s">
        <v>68</v>
      </c>
      <c r="H86" s="62" t="s">
        <v>56</v>
      </c>
      <c r="I86" s="63">
        <v>6.57</v>
      </c>
      <c r="J86" s="63">
        <v>9.3000000000000007</v>
      </c>
      <c r="K86" s="63">
        <v>8.1</v>
      </c>
      <c r="L86" s="63"/>
      <c r="M86" s="63"/>
      <c r="N86" s="63">
        <v>0</v>
      </c>
      <c r="O86" s="63">
        <v>8.6999999999999993</v>
      </c>
      <c r="P86" s="63">
        <v>6.74</v>
      </c>
      <c r="Q86" s="63">
        <v>2.74</v>
      </c>
      <c r="R86" s="64" t="s">
        <v>16</v>
      </c>
      <c r="S86" s="64" t="s">
        <v>16</v>
      </c>
      <c r="T86" s="64" t="s">
        <v>16</v>
      </c>
      <c r="U86" s="64" t="s">
        <v>16</v>
      </c>
      <c r="V86" s="64" t="s">
        <v>62</v>
      </c>
      <c r="W86" s="65" t="s">
        <v>80</v>
      </c>
      <c r="X86" s="66" t="str">
        <f t="shared" si="4"/>
        <v>HOÃN</v>
      </c>
      <c r="AA86" s="36">
        <v>2</v>
      </c>
      <c r="AB86" s="36">
        <f>COUNTIF(B:B,B86)</f>
        <v>1</v>
      </c>
    </row>
    <row r="87" spans="1:28" s="36" customFormat="1" ht="19.5" customHeight="1">
      <c r="A87" s="57">
        <v>39</v>
      </c>
      <c r="B87" s="58">
        <v>2221313891</v>
      </c>
      <c r="C87" s="59" t="s">
        <v>246</v>
      </c>
      <c r="D87" s="60" t="s">
        <v>130</v>
      </c>
      <c r="E87" s="94" t="s">
        <v>162</v>
      </c>
      <c r="F87" s="61">
        <v>35968</v>
      </c>
      <c r="G87" s="62" t="s">
        <v>51</v>
      </c>
      <c r="H87" s="62" t="s">
        <v>38</v>
      </c>
      <c r="I87" s="63">
        <v>7.4</v>
      </c>
      <c r="J87" s="63">
        <v>9.3000000000000007</v>
      </c>
      <c r="K87" s="63">
        <v>8.6</v>
      </c>
      <c r="L87" s="63"/>
      <c r="M87" s="63"/>
      <c r="N87" s="63">
        <v>0</v>
      </c>
      <c r="O87" s="63">
        <v>9</v>
      </c>
      <c r="P87" s="63">
        <v>7.56</v>
      </c>
      <c r="Q87" s="63">
        <v>3.25</v>
      </c>
      <c r="R87" s="64">
        <v>0</v>
      </c>
      <c r="S87" s="64" t="s">
        <v>16</v>
      </c>
      <c r="T87" s="64" t="s">
        <v>16</v>
      </c>
      <c r="U87" s="64" t="s">
        <v>16</v>
      </c>
      <c r="V87" s="64" t="s">
        <v>62</v>
      </c>
      <c r="W87" s="65" t="s">
        <v>80</v>
      </c>
      <c r="X87" s="66" t="str">
        <f t="shared" si="4"/>
        <v>HOÃN</v>
      </c>
      <c r="AA87" s="36">
        <v>2</v>
      </c>
      <c r="AB87" s="36">
        <f>COUNTIF(B:B,B87)</f>
        <v>1</v>
      </c>
    </row>
    <row r="88" spans="1:28" s="36" customFormat="1" ht="19.5" customHeight="1">
      <c r="A88" s="57">
        <v>40</v>
      </c>
      <c r="B88" s="58">
        <v>2221324014</v>
      </c>
      <c r="C88" s="59" t="s">
        <v>247</v>
      </c>
      <c r="D88" s="60" t="s">
        <v>105</v>
      </c>
      <c r="E88" s="94" t="s">
        <v>162</v>
      </c>
      <c r="F88" s="61">
        <v>35918</v>
      </c>
      <c r="G88" s="62" t="s">
        <v>93</v>
      </c>
      <c r="H88" s="62" t="s">
        <v>38</v>
      </c>
      <c r="I88" s="63">
        <v>7.45</v>
      </c>
      <c r="J88" s="63">
        <v>8.8000000000000007</v>
      </c>
      <c r="K88" s="63">
        <v>9.5</v>
      </c>
      <c r="L88" s="63"/>
      <c r="M88" s="63"/>
      <c r="N88" s="63">
        <v>0</v>
      </c>
      <c r="O88" s="63">
        <v>9.1999999999999993</v>
      </c>
      <c r="P88" s="63">
        <v>7.61</v>
      </c>
      <c r="Q88" s="63">
        <v>3.29</v>
      </c>
      <c r="R88" s="64" t="s">
        <v>16</v>
      </c>
      <c r="S88" s="64" t="s">
        <v>16</v>
      </c>
      <c r="T88" s="64" t="s">
        <v>16</v>
      </c>
      <c r="U88" s="64" t="s">
        <v>16</v>
      </c>
      <c r="V88" s="64" t="s">
        <v>35</v>
      </c>
      <c r="W88" s="65" t="s">
        <v>80</v>
      </c>
      <c r="X88" s="66" t="str">
        <f t="shared" si="4"/>
        <v>HOÃN</v>
      </c>
      <c r="AA88" s="36">
        <v>2</v>
      </c>
      <c r="AB88" s="36">
        <f>COUNTIF(B:B,B88)</f>
        <v>1</v>
      </c>
    </row>
    <row r="89" spans="1:28" s="36" customFormat="1" ht="19.5" customHeight="1">
      <c r="A89" s="57">
        <v>41</v>
      </c>
      <c r="B89" s="58">
        <v>2220316328</v>
      </c>
      <c r="C89" s="59" t="s">
        <v>248</v>
      </c>
      <c r="D89" s="60" t="s">
        <v>98</v>
      </c>
      <c r="E89" s="94" t="s">
        <v>162</v>
      </c>
      <c r="F89" s="61">
        <v>36000</v>
      </c>
      <c r="G89" s="62" t="s">
        <v>36</v>
      </c>
      <c r="H89" s="62" t="s">
        <v>56</v>
      </c>
      <c r="I89" s="63">
        <v>6.16</v>
      </c>
      <c r="J89" s="63">
        <v>9</v>
      </c>
      <c r="K89" s="63">
        <v>8.1999999999999993</v>
      </c>
      <c r="L89" s="63"/>
      <c r="M89" s="63"/>
      <c r="N89" s="63">
        <v>0</v>
      </c>
      <c r="O89" s="63">
        <v>8.6</v>
      </c>
      <c r="P89" s="63">
        <v>6.33</v>
      </c>
      <c r="Q89" s="63">
        <v>2.48</v>
      </c>
      <c r="R89" s="64">
        <v>0</v>
      </c>
      <c r="S89" s="64" t="s">
        <v>16</v>
      </c>
      <c r="T89" s="64" t="s">
        <v>16</v>
      </c>
      <c r="U89" s="64" t="s">
        <v>16</v>
      </c>
      <c r="V89" s="64" t="s">
        <v>37</v>
      </c>
      <c r="W89" s="65" t="s">
        <v>80</v>
      </c>
      <c r="X89" s="66" t="str">
        <f t="shared" si="4"/>
        <v>HOÃN</v>
      </c>
      <c r="AA89" s="36">
        <v>2</v>
      </c>
      <c r="AB89" s="36">
        <f>COUNTIF(B:B,B89)</f>
        <v>1</v>
      </c>
    </row>
    <row r="90" spans="1:28" s="36" customFormat="1" ht="19.5" customHeight="1">
      <c r="A90" s="57">
        <v>42</v>
      </c>
      <c r="B90" s="58">
        <v>2220313948</v>
      </c>
      <c r="C90" s="59" t="s">
        <v>249</v>
      </c>
      <c r="D90" s="60" t="s">
        <v>250</v>
      </c>
      <c r="E90" s="94" t="s">
        <v>162</v>
      </c>
      <c r="F90" s="61">
        <v>36139</v>
      </c>
      <c r="G90" s="62" t="s">
        <v>68</v>
      </c>
      <c r="H90" s="62" t="s">
        <v>56</v>
      </c>
      <c r="I90" s="63">
        <v>7.01</v>
      </c>
      <c r="J90" s="63">
        <v>8.8000000000000007</v>
      </c>
      <c r="K90" s="63">
        <v>6.9</v>
      </c>
      <c r="L90" s="63"/>
      <c r="M90" s="63"/>
      <c r="N90" s="63">
        <v>0</v>
      </c>
      <c r="O90" s="63">
        <v>7.9</v>
      </c>
      <c r="P90" s="63">
        <v>7.14</v>
      </c>
      <c r="Q90" s="63">
        <v>3.02</v>
      </c>
      <c r="R90" s="64" t="s">
        <v>16</v>
      </c>
      <c r="S90" s="64" t="s">
        <v>16</v>
      </c>
      <c r="T90" s="64" t="s">
        <v>16</v>
      </c>
      <c r="U90" s="64" t="s">
        <v>16</v>
      </c>
      <c r="V90" s="64" t="s">
        <v>35</v>
      </c>
      <c r="W90" s="65" t="s">
        <v>80</v>
      </c>
      <c r="X90" s="66" t="str">
        <f t="shared" si="4"/>
        <v>HOÃN</v>
      </c>
      <c r="AA90" s="36">
        <v>2</v>
      </c>
      <c r="AB90" s="36">
        <f>COUNTIF(B:B,B90)</f>
        <v>1</v>
      </c>
    </row>
    <row r="91" spans="1:28" s="36" customFormat="1" ht="19.5" customHeight="1">
      <c r="A91" s="57">
        <v>43</v>
      </c>
      <c r="B91" s="58">
        <v>2220313886</v>
      </c>
      <c r="C91" s="59" t="s">
        <v>251</v>
      </c>
      <c r="D91" s="60" t="s">
        <v>110</v>
      </c>
      <c r="E91" s="94" t="s">
        <v>162</v>
      </c>
      <c r="F91" s="61">
        <v>35752</v>
      </c>
      <c r="G91" s="62" t="s">
        <v>36</v>
      </c>
      <c r="H91" s="62" t="s">
        <v>56</v>
      </c>
      <c r="I91" s="63">
        <v>7.4</v>
      </c>
      <c r="J91" s="63">
        <v>9.1999999999999993</v>
      </c>
      <c r="K91" s="63">
        <v>7.8</v>
      </c>
      <c r="L91" s="63"/>
      <c r="M91" s="63"/>
      <c r="N91" s="63">
        <v>0</v>
      </c>
      <c r="O91" s="63">
        <v>8.5</v>
      </c>
      <c r="P91" s="63">
        <v>7.55</v>
      </c>
      <c r="Q91" s="63">
        <v>3.26</v>
      </c>
      <c r="R91" s="64" t="s">
        <v>16</v>
      </c>
      <c r="S91" s="64" t="s">
        <v>16</v>
      </c>
      <c r="T91" s="64" t="s">
        <v>16</v>
      </c>
      <c r="U91" s="64" t="s">
        <v>16</v>
      </c>
      <c r="V91" s="64" t="s">
        <v>35</v>
      </c>
      <c r="W91" s="65" t="s">
        <v>80</v>
      </c>
      <c r="X91" s="66" t="str">
        <f t="shared" si="4"/>
        <v>HOÃN</v>
      </c>
      <c r="AA91" s="36">
        <v>2</v>
      </c>
      <c r="AB91" s="36">
        <f>COUNTIF(B:B,B91)</f>
        <v>1</v>
      </c>
    </row>
    <row r="92" spans="1:28" s="36" customFormat="1" ht="19.5" customHeight="1">
      <c r="A92" s="57">
        <v>44</v>
      </c>
      <c r="B92" s="58">
        <v>2220316289</v>
      </c>
      <c r="C92" s="59" t="s">
        <v>252</v>
      </c>
      <c r="D92" s="60" t="s">
        <v>110</v>
      </c>
      <c r="E92" s="94" t="s">
        <v>162</v>
      </c>
      <c r="F92" s="61">
        <v>35884</v>
      </c>
      <c r="G92" s="62" t="s">
        <v>66</v>
      </c>
      <c r="H92" s="62" t="s">
        <v>56</v>
      </c>
      <c r="I92" s="63">
        <v>6.28</v>
      </c>
      <c r="J92" s="63">
        <v>8.6999999999999993</v>
      </c>
      <c r="K92" s="63">
        <v>8.4</v>
      </c>
      <c r="L92" s="63"/>
      <c r="M92" s="63"/>
      <c r="N92" s="63">
        <v>0</v>
      </c>
      <c r="O92" s="63">
        <v>8.6</v>
      </c>
      <c r="P92" s="63">
        <v>6.45</v>
      </c>
      <c r="Q92" s="63">
        <v>2.69</v>
      </c>
      <c r="R92" s="64">
        <v>0</v>
      </c>
      <c r="S92" s="64">
        <v>0</v>
      </c>
      <c r="T92" s="64" t="s">
        <v>16</v>
      </c>
      <c r="U92" s="64" t="s">
        <v>16</v>
      </c>
      <c r="V92" s="64" t="s">
        <v>37</v>
      </c>
      <c r="W92" s="65" t="s">
        <v>116</v>
      </c>
      <c r="X92" s="66" t="str">
        <f t="shared" si="4"/>
        <v>HOÃN</v>
      </c>
      <c r="AA92" s="36">
        <v>6</v>
      </c>
      <c r="AB92" s="36">
        <f>COUNTIF(B:B,B92)</f>
        <v>1</v>
      </c>
    </row>
    <row r="93" spans="1:28" s="36" customFormat="1" ht="19.5" customHeight="1">
      <c r="A93" s="57">
        <v>45</v>
      </c>
      <c r="B93" s="58">
        <v>2220313926</v>
      </c>
      <c r="C93" s="59" t="s">
        <v>253</v>
      </c>
      <c r="D93" s="60" t="s">
        <v>73</v>
      </c>
      <c r="E93" s="94" t="s">
        <v>162</v>
      </c>
      <c r="F93" s="61">
        <v>35913</v>
      </c>
      <c r="G93" s="62" t="s">
        <v>55</v>
      </c>
      <c r="H93" s="62" t="s">
        <v>56</v>
      </c>
      <c r="I93" s="63">
        <v>7.89</v>
      </c>
      <c r="J93" s="63">
        <v>9</v>
      </c>
      <c r="K93" s="63">
        <v>8.6</v>
      </c>
      <c r="L93" s="63"/>
      <c r="M93" s="63"/>
      <c r="N93" s="63">
        <v>0</v>
      </c>
      <c r="O93" s="63">
        <v>8.8000000000000007</v>
      </c>
      <c r="P93" s="63">
        <v>8.0399999999999991</v>
      </c>
      <c r="Q93" s="63">
        <v>3.56</v>
      </c>
      <c r="R93" s="64">
        <v>0</v>
      </c>
      <c r="S93" s="64" t="s">
        <v>16</v>
      </c>
      <c r="T93" s="64" t="s">
        <v>16</v>
      </c>
      <c r="U93" s="64" t="s">
        <v>16</v>
      </c>
      <c r="V93" s="64" t="s">
        <v>62</v>
      </c>
      <c r="W93" s="65" t="s">
        <v>80</v>
      </c>
      <c r="X93" s="66" t="str">
        <f t="shared" si="4"/>
        <v>HOÃN</v>
      </c>
      <c r="AA93" s="36">
        <v>2</v>
      </c>
      <c r="AB93" s="36">
        <f>COUNTIF(B:B,B93)</f>
        <v>1</v>
      </c>
    </row>
    <row r="94" spans="1:28" s="36" customFormat="1" ht="19.5" customHeight="1">
      <c r="A94" s="57">
        <v>46</v>
      </c>
      <c r="B94" s="58">
        <v>2120356880</v>
      </c>
      <c r="C94" s="59" t="s">
        <v>254</v>
      </c>
      <c r="D94" s="60" t="s">
        <v>63</v>
      </c>
      <c r="E94" s="94" t="s">
        <v>162</v>
      </c>
      <c r="F94" s="61">
        <v>35795</v>
      </c>
      <c r="G94" s="62" t="s">
        <v>55</v>
      </c>
      <c r="H94" s="62" t="s">
        <v>56</v>
      </c>
      <c r="I94" s="63">
        <v>6.61</v>
      </c>
      <c r="J94" s="63">
        <v>8.5</v>
      </c>
      <c r="K94" s="63">
        <v>8.4</v>
      </c>
      <c r="L94" s="63"/>
      <c r="M94" s="63"/>
      <c r="N94" s="63">
        <v>0</v>
      </c>
      <c r="O94" s="63">
        <v>8.5</v>
      </c>
      <c r="P94" s="63">
        <v>6.76</v>
      </c>
      <c r="Q94" s="63">
        <v>2.76</v>
      </c>
      <c r="R94" s="64">
        <v>0</v>
      </c>
      <c r="S94" s="64" t="s">
        <v>16</v>
      </c>
      <c r="T94" s="64" t="s">
        <v>16</v>
      </c>
      <c r="U94" s="64" t="s">
        <v>16</v>
      </c>
      <c r="V94" s="64" t="s">
        <v>35</v>
      </c>
      <c r="W94" s="65" t="s">
        <v>80</v>
      </c>
      <c r="X94" s="66" t="str">
        <f t="shared" si="4"/>
        <v>HOÃN</v>
      </c>
      <c r="AA94" s="36">
        <v>2</v>
      </c>
      <c r="AB94" s="36">
        <f>COUNTIF(B:B,B94)</f>
        <v>1</v>
      </c>
    </row>
    <row r="95" spans="1:28" s="36" customFormat="1" ht="19.5" customHeight="1">
      <c r="A95" s="57">
        <v>47</v>
      </c>
      <c r="B95" s="58">
        <v>2220313919</v>
      </c>
      <c r="C95" s="59" t="s">
        <v>255</v>
      </c>
      <c r="D95" s="60" t="s">
        <v>63</v>
      </c>
      <c r="E95" s="94" t="s">
        <v>162</v>
      </c>
      <c r="F95" s="61">
        <v>36030</v>
      </c>
      <c r="G95" s="62" t="s">
        <v>68</v>
      </c>
      <c r="H95" s="62" t="s">
        <v>56</v>
      </c>
      <c r="I95" s="63">
        <v>6.9</v>
      </c>
      <c r="J95" s="63">
        <v>9.4</v>
      </c>
      <c r="K95" s="63">
        <v>9.1999999999999993</v>
      </c>
      <c r="L95" s="63"/>
      <c r="M95" s="63"/>
      <c r="N95" s="63">
        <v>0</v>
      </c>
      <c r="O95" s="63">
        <v>9.3000000000000007</v>
      </c>
      <c r="P95" s="63">
        <v>7.08</v>
      </c>
      <c r="Q95" s="63">
        <v>2.97</v>
      </c>
      <c r="R95" s="64" t="s">
        <v>16</v>
      </c>
      <c r="S95" s="64" t="s">
        <v>16</v>
      </c>
      <c r="T95" s="64" t="s">
        <v>16</v>
      </c>
      <c r="U95" s="64" t="s">
        <v>16</v>
      </c>
      <c r="V95" s="64" t="s">
        <v>37</v>
      </c>
      <c r="W95" s="65" t="s">
        <v>80</v>
      </c>
      <c r="X95" s="66" t="str">
        <f t="shared" si="4"/>
        <v>HOÃN</v>
      </c>
      <c r="AA95" s="36">
        <v>2</v>
      </c>
      <c r="AB95" s="36">
        <f>COUNTIF(B:B,B95)</f>
        <v>1</v>
      </c>
    </row>
    <row r="96" spans="1:28" s="36" customFormat="1" ht="19.5" customHeight="1">
      <c r="A96" s="57">
        <v>48</v>
      </c>
      <c r="B96" s="58">
        <v>2220313952</v>
      </c>
      <c r="C96" s="59" t="s">
        <v>256</v>
      </c>
      <c r="D96" s="60" t="s">
        <v>63</v>
      </c>
      <c r="E96" s="94" t="s">
        <v>162</v>
      </c>
      <c r="F96" s="61">
        <v>35659</v>
      </c>
      <c r="G96" s="62" t="s">
        <v>36</v>
      </c>
      <c r="H96" s="62" t="s">
        <v>56</v>
      </c>
      <c r="I96" s="63">
        <v>6.59</v>
      </c>
      <c r="J96" s="63">
        <v>9.1999999999999993</v>
      </c>
      <c r="K96" s="63">
        <v>6.9</v>
      </c>
      <c r="L96" s="63"/>
      <c r="M96" s="63"/>
      <c r="N96" s="63">
        <v>0</v>
      </c>
      <c r="O96" s="63">
        <v>8.1</v>
      </c>
      <c r="P96" s="63">
        <v>6.74</v>
      </c>
      <c r="Q96" s="63">
        <v>2.75</v>
      </c>
      <c r="R96" s="64">
        <v>0</v>
      </c>
      <c r="S96" s="64" t="s">
        <v>16</v>
      </c>
      <c r="T96" s="64" t="s">
        <v>16</v>
      </c>
      <c r="U96" s="64" t="s">
        <v>16</v>
      </c>
      <c r="V96" s="64" t="s">
        <v>37</v>
      </c>
      <c r="W96" s="65" t="s">
        <v>80</v>
      </c>
      <c r="X96" s="66" t="str">
        <f t="shared" si="4"/>
        <v>HOÃN</v>
      </c>
      <c r="AA96" s="36">
        <v>2</v>
      </c>
      <c r="AB96" s="36">
        <f>COUNTIF(B:B,B96)</f>
        <v>1</v>
      </c>
    </row>
    <row r="97" spans="1:28" s="36" customFormat="1" ht="19.5" customHeight="1">
      <c r="A97" s="57">
        <v>49</v>
      </c>
      <c r="B97" s="58">
        <v>2220313912</v>
      </c>
      <c r="C97" s="59" t="s">
        <v>100</v>
      </c>
      <c r="D97" s="60" t="s">
        <v>117</v>
      </c>
      <c r="E97" s="94" t="s">
        <v>162</v>
      </c>
      <c r="F97" s="61">
        <v>36117</v>
      </c>
      <c r="G97" s="62" t="s">
        <v>66</v>
      </c>
      <c r="H97" s="62" t="s">
        <v>56</v>
      </c>
      <c r="I97" s="63">
        <v>7.16</v>
      </c>
      <c r="J97" s="63">
        <v>9</v>
      </c>
      <c r="K97" s="63">
        <v>9.3000000000000007</v>
      </c>
      <c r="L97" s="63"/>
      <c r="M97" s="63"/>
      <c r="N97" s="63">
        <v>0</v>
      </c>
      <c r="O97" s="63">
        <v>9.1999999999999993</v>
      </c>
      <c r="P97" s="63">
        <v>7.33</v>
      </c>
      <c r="Q97" s="63">
        <v>3.13</v>
      </c>
      <c r="R97" s="64">
        <v>0</v>
      </c>
      <c r="S97" s="64" t="s">
        <v>16</v>
      </c>
      <c r="T97" s="64" t="s">
        <v>16</v>
      </c>
      <c r="U97" s="64" t="s">
        <v>16</v>
      </c>
      <c r="V97" s="64" t="s">
        <v>35</v>
      </c>
      <c r="W97" s="65" t="s">
        <v>80</v>
      </c>
      <c r="X97" s="66" t="str">
        <f t="shared" si="4"/>
        <v>HOÃN</v>
      </c>
      <c r="AA97" s="36">
        <v>2</v>
      </c>
      <c r="AB97" s="36">
        <f>COUNTIF(B:B,B97)</f>
        <v>1</v>
      </c>
    </row>
    <row r="98" spans="1:28" s="36" customFormat="1" ht="19.5" customHeight="1">
      <c r="A98" s="57">
        <v>50</v>
      </c>
      <c r="B98" s="58">
        <v>2120316768</v>
      </c>
      <c r="C98" s="59" t="s">
        <v>253</v>
      </c>
      <c r="D98" s="60" t="s">
        <v>117</v>
      </c>
      <c r="E98" s="94" t="s">
        <v>162</v>
      </c>
      <c r="F98" s="61">
        <v>35467</v>
      </c>
      <c r="G98" s="62" t="s">
        <v>55</v>
      </c>
      <c r="H98" s="62" t="s">
        <v>56</v>
      </c>
      <c r="I98" s="63">
        <v>6.78</v>
      </c>
      <c r="J98" s="63">
        <v>9</v>
      </c>
      <c r="K98" s="63">
        <v>8.5</v>
      </c>
      <c r="L98" s="63"/>
      <c r="M98" s="63"/>
      <c r="N98" s="63">
        <v>0</v>
      </c>
      <c r="O98" s="63">
        <v>8.8000000000000007</v>
      </c>
      <c r="P98" s="63">
        <v>6.95</v>
      </c>
      <c r="Q98" s="63">
        <v>2.88</v>
      </c>
      <c r="R98" s="64" t="s">
        <v>16</v>
      </c>
      <c r="S98" s="64" t="s">
        <v>16</v>
      </c>
      <c r="T98" s="64" t="s">
        <v>16</v>
      </c>
      <c r="U98" s="64" t="s">
        <v>16</v>
      </c>
      <c r="V98" s="64" t="s">
        <v>37</v>
      </c>
      <c r="W98" s="65" t="s">
        <v>92</v>
      </c>
      <c r="X98" s="66" t="str">
        <f t="shared" si="4"/>
        <v>HOÃN</v>
      </c>
      <c r="AA98" s="36">
        <v>1</v>
      </c>
      <c r="AB98" s="36">
        <f>COUNTIF(B:B,B98)</f>
        <v>1</v>
      </c>
    </row>
    <row r="99" spans="1:28" s="36" customFormat="1" ht="19.5" customHeight="1">
      <c r="A99" s="57">
        <v>51</v>
      </c>
      <c r="B99" s="58">
        <v>2220313920</v>
      </c>
      <c r="C99" s="59" t="s">
        <v>257</v>
      </c>
      <c r="D99" s="60" t="s">
        <v>195</v>
      </c>
      <c r="E99" s="94" t="s">
        <v>162</v>
      </c>
      <c r="F99" s="61">
        <v>35942</v>
      </c>
      <c r="G99" s="62" t="s">
        <v>55</v>
      </c>
      <c r="H99" s="62" t="s">
        <v>56</v>
      </c>
      <c r="I99" s="63">
        <v>7.52</v>
      </c>
      <c r="J99" s="63">
        <v>8.6</v>
      </c>
      <c r="K99" s="63">
        <v>8.9</v>
      </c>
      <c r="L99" s="63"/>
      <c r="M99" s="63"/>
      <c r="N99" s="63">
        <v>0</v>
      </c>
      <c r="O99" s="63">
        <v>8.8000000000000007</v>
      </c>
      <c r="P99" s="63">
        <v>7.67</v>
      </c>
      <c r="Q99" s="63">
        <v>3.34</v>
      </c>
      <c r="R99" s="64" t="s">
        <v>16</v>
      </c>
      <c r="S99" s="64" t="s">
        <v>16</v>
      </c>
      <c r="T99" s="64" t="s">
        <v>16</v>
      </c>
      <c r="U99" s="64" t="s">
        <v>16</v>
      </c>
      <c r="V99" s="64" t="s">
        <v>35</v>
      </c>
      <c r="W99" s="65" t="s">
        <v>80</v>
      </c>
      <c r="X99" s="66" t="str">
        <f t="shared" si="4"/>
        <v>HOÃN</v>
      </c>
      <c r="AA99" s="36">
        <v>2</v>
      </c>
      <c r="AB99" s="36">
        <f>COUNTIF(B:B,B99)</f>
        <v>1</v>
      </c>
    </row>
    <row r="100" spans="1:28" s="36" customFormat="1" ht="19.5" customHeight="1">
      <c r="A100" s="57">
        <v>52</v>
      </c>
      <c r="B100" s="58">
        <v>2220324006</v>
      </c>
      <c r="C100" s="59" t="s">
        <v>258</v>
      </c>
      <c r="D100" s="60" t="s">
        <v>197</v>
      </c>
      <c r="E100" s="94" t="s">
        <v>162</v>
      </c>
      <c r="F100" s="61">
        <v>35910</v>
      </c>
      <c r="G100" s="62" t="s">
        <v>66</v>
      </c>
      <c r="H100" s="62" t="s">
        <v>56</v>
      </c>
      <c r="I100" s="63">
        <v>6.27</v>
      </c>
      <c r="J100" s="63">
        <v>8.5</v>
      </c>
      <c r="K100" s="63">
        <v>8.6999999999999993</v>
      </c>
      <c r="L100" s="63"/>
      <c r="M100" s="63"/>
      <c r="N100" s="63">
        <v>0</v>
      </c>
      <c r="O100" s="63">
        <v>8.6</v>
      </c>
      <c r="P100" s="63">
        <v>6.44</v>
      </c>
      <c r="Q100" s="63">
        <v>2.56</v>
      </c>
      <c r="R100" s="64">
        <v>0</v>
      </c>
      <c r="S100" s="64">
        <v>0</v>
      </c>
      <c r="T100" s="64" t="s">
        <v>16</v>
      </c>
      <c r="U100" s="64" t="s">
        <v>16</v>
      </c>
      <c r="V100" s="64" t="s">
        <v>37</v>
      </c>
      <c r="W100" s="65" t="s">
        <v>80</v>
      </c>
      <c r="X100" s="66" t="str">
        <f t="shared" si="4"/>
        <v>HOÃN</v>
      </c>
      <c r="AA100" s="36">
        <v>2</v>
      </c>
      <c r="AB100" s="36">
        <f>COUNTIF(B:B,B100)</f>
        <v>1</v>
      </c>
    </row>
    <row r="101" spans="1:28" s="36" customFormat="1" ht="19.5" customHeight="1">
      <c r="A101" s="57">
        <v>53</v>
      </c>
      <c r="B101" s="58">
        <v>2220313954</v>
      </c>
      <c r="C101" s="59" t="s">
        <v>259</v>
      </c>
      <c r="D101" s="60" t="s">
        <v>71</v>
      </c>
      <c r="E101" s="94" t="s">
        <v>162</v>
      </c>
      <c r="F101" s="61">
        <v>35830</v>
      </c>
      <c r="G101" s="62" t="s">
        <v>36</v>
      </c>
      <c r="H101" s="62" t="s">
        <v>56</v>
      </c>
      <c r="I101" s="63">
        <v>6.22</v>
      </c>
      <c r="J101" s="63">
        <v>5.8</v>
      </c>
      <c r="K101" s="63">
        <v>0</v>
      </c>
      <c r="L101" s="63"/>
      <c r="M101" s="63"/>
      <c r="N101" s="63">
        <v>0</v>
      </c>
      <c r="O101" s="63">
        <v>2.9</v>
      </c>
      <c r="P101" s="63">
        <v>6.22</v>
      </c>
      <c r="Q101" s="63">
        <v>2.4900000000000002</v>
      </c>
      <c r="R101" s="64">
        <v>0</v>
      </c>
      <c r="S101" s="64" t="s">
        <v>16</v>
      </c>
      <c r="T101" s="64" t="s">
        <v>16</v>
      </c>
      <c r="U101" s="64" t="s">
        <v>16</v>
      </c>
      <c r="V101" s="64" t="s">
        <v>35</v>
      </c>
      <c r="W101" s="65" t="s">
        <v>115</v>
      </c>
      <c r="X101" s="66" t="str">
        <f t="shared" si="4"/>
        <v>HỎNG</v>
      </c>
      <c r="AA101" s="36">
        <v>4</v>
      </c>
      <c r="AB101" s="36">
        <f>COUNTIF(B:B,B101)</f>
        <v>1</v>
      </c>
    </row>
    <row r="102" spans="1:28" s="36" customFormat="1" ht="19.5" customHeight="1">
      <c r="A102" s="57">
        <v>54</v>
      </c>
      <c r="B102" s="58">
        <v>2220316348</v>
      </c>
      <c r="C102" s="59" t="s">
        <v>260</v>
      </c>
      <c r="D102" s="60" t="s">
        <v>71</v>
      </c>
      <c r="E102" s="94" t="s">
        <v>162</v>
      </c>
      <c r="F102" s="61">
        <v>35878</v>
      </c>
      <c r="G102" s="62" t="s">
        <v>65</v>
      </c>
      <c r="H102" s="62" t="s">
        <v>56</v>
      </c>
      <c r="I102" s="63">
        <v>6.48</v>
      </c>
      <c r="J102" s="63">
        <v>7.3</v>
      </c>
      <c r="K102" s="63">
        <v>0</v>
      </c>
      <c r="L102" s="63"/>
      <c r="M102" s="63"/>
      <c r="N102" s="63">
        <v>0</v>
      </c>
      <c r="O102" s="63">
        <v>3.7</v>
      </c>
      <c r="P102" s="63">
        <v>6.49</v>
      </c>
      <c r="Q102" s="63">
        <v>2.64</v>
      </c>
      <c r="R102" s="64">
        <v>0</v>
      </c>
      <c r="S102" s="64" t="s">
        <v>16</v>
      </c>
      <c r="T102" s="64" t="s">
        <v>16</v>
      </c>
      <c r="U102" s="64" t="s">
        <v>16</v>
      </c>
      <c r="V102" s="64" t="s">
        <v>35</v>
      </c>
      <c r="W102" s="65" t="s">
        <v>80</v>
      </c>
      <c r="X102" s="66" t="str">
        <f t="shared" si="4"/>
        <v>HỎNG</v>
      </c>
      <c r="AA102" s="36">
        <v>2</v>
      </c>
      <c r="AB102" s="36">
        <f>COUNTIF(B:B,B102)</f>
        <v>1</v>
      </c>
    </row>
    <row r="103" spans="1:28" s="36" customFormat="1" ht="19.5" customHeight="1">
      <c r="A103" s="57">
        <v>55</v>
      </c>
      <c r="B103" s="58">
        <v>2220313938</v>
      </c>
      <c r="C103" s="59" t="s">
        <v>261</v>
      </c>
      <c r="D103" s="60" t="s">
        <v>262</v>
      </c>
      <c r="E103" s="94" t="s">
        <v>162</v>
      </c>
      <c r="F103" s="61">
        <v>34471</v>
      </c>
      <c r="G103" s="62" t="s">
        <v>55</v>
      </c>
      <c r="H103" s="62" t="s">
        <v>56</v>
      </c>
      <c r="I103" s="63">
        <v>7.02</v>
      </c>
      <c r="J103" s="63">
        <v>8.5</v>
      </c>
      <c r="K103" s="63">
        <v>7.8</v>
      </c>
      <c r="L103" s="63"/>
      <c r="M103" s="63"/>
      <c r="N103" s="63">
        <v>0</v>
      </c>
      <c r="O103" s="63">
        <v>8.1999999999999993</v>
      </c>
      <c r="P103" s="63">
        <v>7.16</v>
      </c>
      <c r="Q103" s="63">
        <v>3.01</v>
      </c>
      <c r="R103" s="64">
        <v>0</v>
      </c>
      <c r="S103" s="64" t="s">
        <v>16</v>
      </c>
      <c r="T103" s="64" t="s">
        <v>16</v>
      </c>
      <c r="U103" s="64" t="s">
        <v>16</v>
      </c>
      <c r="V103" s="64" t="s">
        <v>35</v>
      </c>
      <c r="W103" s="65" t="s">
        <v>80</v>
      </c>
      <c r="X103" s="66" t="str">
        <f t="shared" si="4"/>
        <v>HOÃN</v>
      </c>
      <c r="AA103" s="36">
        <v>2</v>
      </c>
      <c r="AB103" s="36">
        <f>COUNTIF(B:B,B103)</f>
        <v>1</v>
      </c>
    </row>
    <row r="104" spans="1:28" s="36" customFormat="1" ht="19.5" customHeight="1">
      <c r="A104" s="57">
        <v>56</v>
      </c>
      <c r="B104" s="58">
        <v>2220316352</v>
      </c>
      <c r="C104" s="59" t="s">
        <v>263</v>
      </c>
      <c r="D104" s="60" t="s">
        <v>264</v>
      </c>
      <c r="E104" s="94" t="s">
        <v>162</v>
      </c>
      <c r="F104" s="61">
        <v>35868</v>
      </c>
      <c r="G104" s="62" t="s">
        <v>68</v>
      </c>
      <c r="H104" s="62" t="s">
        <v>56</v>
      </c>
      <c r="I104" s="63">
        <v>5.99</v>
      </c>
      <c r="J104" s="63">
        <v>8.5</v>
      </c>
      <c r="K104" s="63">
        <v>6.9</v>
      </c>
      <c r="L104" s="63"/>
      <c r="M104" s="63"/>
      <c r="N104" s="63">
        <v>0</v>
      </c>
      <c r="O104" s="63">
        <v>7.7</v>
      </c>
      <c r="P104" s="63">
        <v>6.13</v>
      </c>
      <c r="Q104" s="63">
        <v>2.44</v>
      </c>
      <c r="R104" s="64">
        <v>0</v>
      </c>
      <c r="S104" s="64" t="s">
        <v>16</v>
      </c>
      <c r="T104" s="64" t="s">
        <v>16</v>
      </c>
      <c r="U104" s="64" t="s">
        <v>16</v>
      </c>
      <c r="V104" s="64" t="s">
        <v>37</v>
      </c>
      <c r="W104" s="65" t="s">
        <v>97</v>
      </c>
      <c r="X104" s="66" t="str">
        <f t="shared" si="4"/>
        <v>HOÃN</v>
      </c>
      <c r="AA104" s="36">
        <v>5</v>
      </c>
      <c r="AB104" s="36">
        <f>COUNTIF(B:B,B104)</f>
        <v>1</v>
      </c>
    </row>
    <row r="105" spans="1:28" s="36" customFormat="1" ht="19.5" customHeight="1">
      <c r="A105" s="57">
        <v>57</v>
      </c>
      <c r="B105" s="58">
        <v>2120319306</v>
      </c>
      <c r="C105" s="59" t="s">
        <v>104</v>
      </c>
      <c r="D105" s="60" t="s">
        <v>264</v>
      </c>
      <c r="E105" s="94" t="s">
        <v>59</v>
      </c>
      <c r="F105" s="61">
        <v>35170</v>
      </c>
      <c r="G105" s="62" t="s">
        <v>216</v>
      </c>
      <c r="H105" s="62" t="s">
        <v>56</v>
      </c>
      <c r="I105" s="63">
        <v>6.42</v>
      </c>
      <c r="J105" s="63">
        <v>8.6</v>
      </c>
      <c r="K105" s="63">
        <v>0</v>
      </c>
      <c r="L105" s="63"/>
      <c r="M105" s="63"/>
      <c r="N105" s="63">
        <v>0</v>
      </c>
      <c r="O105" s="63">
        <v>4.3</v>
      </c>
      <c r="P105" s="63">
        <v>6.35</v>
      </c>
      <c r="Q105" s="63">
        <v>2.54</v>
      </c>
      <c r="R105" s="64">
        <v>0</v>
      </c>
      <c r="S105" s="64">
        <v>0</v>
      </c>
      <c r="T105" s="64" t="s">
        <v>16</v>
      </c>
      <c r="U105" s="64" t="s">
        <v>16</v>
      </c>
      <c r="V105" s="64" t="s">
        <v>37</v>
      </c>
      <c r="W105" s="65" t="s">
        <v>97</v>
      </c>
      <c r="X105" s="66" t="str">
        <f t="shared" si="4"/>
        <v>HỎNG</v>
      </c>
      <c r="AA105" s="36">
        <v>5</v>
      </c>
      <c r="AB105" s="36">
        <f>COUNTIF(B:B,B105)</f>
        <v>1</v>
      </c>
    </row>
    <row r="106" spans="1:28" s="36" customFormat="1" ht="19.5" customHeight="1">
      <c r="A106" s="57">
        <v>58</v>
      </c>
      <c r="B106" s="58">
        <v>2020315612</v>
      </c>
      <c r="C106" s="59" t="s">
        <v>87</v>
      </c>
      <c r="D106" s="60" t="s">
        <v>332</v>
      </c>
      <c r="E106" s="94" t="s">
        <v>79</v>
      </c>
      <c r="F106" s="61">
        <v>35249</v>
      </c>
      <c r="G106" s="62" t="s">
        <v>36</v>
      </c>
      <c r="H106" s="62" t="s">
        <v>56</v>
      </c>
      <c r="I106" s="63">
        <v>5.86</v>
      </c>
      <c r="J106" s="63">
        <v>8.5</v>
      </c>
      <c r="K106" s="63">
        <v>7.5</v>
      </c>
      <c r="L106" s="63"/>
      <c r="M106" s="63"/>
      <c r="N106" s="63">
        <v>0</v>
      </c>
      <c r="O106" s="63">
        <v>8</v>
      </c>
      <c r="P106" s="63">
        <v>5.92</v>
      </c>
      <c r="Q106" s="63">
        <v>2.2000000000000002</v>
      </c>
      <c r="R106" s="64" t="s">
        <v>16</v>
      </c>
      <c r="S106" s="64" t="s">
        <v>16</v>
      </c>
      <c r="T106" s="64" t="s">
        <v>16</v>
      </c>
      <c r="U106" s="64" t="s">
        <v>16</v>
      </c>
      <c r="V106" s="64" t="s">
        <v>35</v>
      </c>
      <c r="W106" s="65" t="s">
        <v>80</v>
      </c>
      <c r="X106" s="66" t="str">
        <f t="shared" si="4"/>
        <v>HOÃN</v>
      </c>
      <c r="AA106" s="36">
        <v>2</v>
      </c>
      <c r="AB106" s="36">
        <f>COUNTIF(B:B,B106)</f>
        <v>1</v>
      </c>
    </row>
    <row r="107" spans="1:28" s="27" customFormat="1" ht="13.5" customHeight="1">
      <c r="A107" s="6"/>
      <c r="B107" s="7"/>
      <c r="C107" s="8"/>
      <c r="D107" s="9"/>
      <c r="E107" s="9"/>
      <c r="F107" s="10"/>
      <c r="G107" s="11"/>
      <c r="H107" s="12"/>
      <c r="I107" s="13"/>
      <c r="J107" s="31"/>
      <c r="K107" s="13"/>
      <c r="L107" s="13"/>
      <c r="M107" s="13"/>
      <c r="N107" s="13"/>
      <c r="O107" s="13"/>
      <c r="P107" s="13"/>
      <c r="R107" s="34"/>
      <c r="T107" s="100" t="s">
        <v>149</v>
      </c>
      <c r="U107" s="100"/>
      <c r="V107" s="100"/>
      <c r="W107" s="100"/>
      <c r="X107" s="100"/>
    </row>
    <row r="108" spans="1:28" s="14" customFormat="1" ht="15" customHeight="1">
      <c r="A108" s="14" t="s">
        <v>13</v>
      </c>
      <c r="B108" s="15"/>
      <c r="D108" s="1"/>
      <c r="E108" s="42" t="s">
        <v>14</v>
      </c>
      <c r="G108" s="42"/>
      <c r="H108" s="42"/>
      <c r="I108" s="1"/>
      <c r="J108" s="68"/>
      <c r="K108" s="68"/>
      <c r="L108" s="1"/>
      <c r="N108" s="68" t="s">
        <v>3</v>
      </c>
      <c r="O108" s="99" t="s">
        <v>3</v>
      </c>
      <c r="P108" s="16"/>
      <c r="R108" s="33"/>
      <c r="T108" s="101" t="s">
        <v>15</v>
      </c>
      <c r="U108" s="101"/>
      <c r="V108" s="101"/>
      <c r="W108" s="101"/>
      <c r="X108" s="101"/>
    </row>
    <row r="109" spans="1:28" s="28" customFormat="1" ht="18">
      <c r="A109" s="17"/>
      <c r="B109" s="18"/>
      <c r="C109" s="17"/>
      <c r="D109" s="1"/>
      <c r="E109" s="1"/>
      <c r="F109" s="1"/>
      <c r="G109" s="19"/>
      <c r="H109" s="17"/>
      <c r="I109" s="1"/>
      <c r="J109" s="20"/>
      <c r="K109" s="20"/>
      <c r="L109" s="1"/>
      <c r="N109" s="20"/>
      <c r="O109" s="20"/>
      <c r="P109" s="16"/>
      <c r="R109" s="13"/>
      <c r="T109" s="13"/>
      <c r="U109" s="17"/>
      <c r="V109" s="17"/>
      <c r="W109" s="17"/>
      <c r="X109" s="17"/>
    </row>
    <row r="110" spans="1:28" s="28" customFormat="1" ht="15.75">
      <c r="A110" s="17"/>
      <c r="B110" s="18"/>
      <c r="C110" s="17"/>
      <c r="D110" s="1"/>
      <c r="E110" s="1"/>
      <c r="F110" s="1"/>
      <c r="G110" s="19"/>
      <c r="H110" s="17"/>
      <c r="I110" s="1"/>
      <c r="J110" s="20"/>
      <c r="K110" s="20"/>
      <c r="L110" s="1"/>
      <c r="N110" s="20"/>
      <c r="O110" s="20"/>
      <c r="P110" s="16"/>
      <c r="R110" s="21"/>
      <c r="T110" s="16"/>
      <c r="U110" s="17"/>
      <c r="V110" s="17"/>
      <c r="W110" s="17"/>
      <c r="X110" s="17"/>
    </row>
    <row r="111" spans="1:28" s="28" customFormat="1" ht="15.75">
      <c r="A111" s="17"/>
      <c r="B111" s="18"/>
      <c r="C111" s="17"/>
      <c r="D111" s="1"/>
      <c r="E111" s="1"/>
      <c r="F111" s="1"/>
      <c r="G111" s="19"/>
      <c r="H111" s="17"/>
      <c r="I111" s="1"/>
      <c r="J111" s="20"/>
      <c r="K111" s="20"/>
      <c r="L111" s="1"/>
      <c r="N111" s="20"/>
      <c r="O111" s="20"/>
      <c r="P111" s="22"/>
      <c r="R111" s="21"/>
      <c r="T111" s="22"/>
      <c r="U111" s="17"/>
      <c r="V111" s="17"/>
      <c r="W111" s="17"/>
      <c r="X111" s="17"/>
    </row>
    <row r="112" spans="1:28" s="28" customFormat="1" ht="15.75">
      <c r="A112" s="17"/>
      <c r="B112" s="18"/>
      <c r="C112" s="17"/>
      <c r="D112" s="1"/>
      <c r="E112" s="1"/>
      <c r="F112" s="1"/>
      <c r="G112" s="19"/>
      <c r="H112" s="17"/>
      <c r="I112" s="1"/>
      <c r="J112" s="20"/>
      <c r="K112" s="20"/>
      <c r="L112" s="1"/>
      <c r="N112" s="20"/>
      <c r="O112" s="20"/>
      <c r="P112" s="22"/>
      <c r="R112" s="21"/>
      <c r="T112" s="22"/>
      <c r="U112" s="17"/>
      <c r="V112" s="17"/>
      <c r="W112" s="17"/>
      <c r="X112" s="17"/>
    </row>
    <row r="113" spans="1:24" s="14" customFormat="1" ht="15.75">
      <c r="A113" s="23"/>
      <c r="B113" s="35" t="s">
        <v>30</v>
      </c>
      <c r="C113" s="23"/>
      <c r="D113" s="1"/>
      <c r="E113" s="1"/>
      <c r="F113" s="1"/>
      <c r="G113" s="37"/>
      <c r="H113" s="37"/>
      <c r="I113" s="1"/>
      <c r="J113" s="68"/>
      <c r="K113" s="68"/>
      <c r="L113" s="1"/>
      <c r="N113" s="68" t="s">
        <v>4</v>
      </c>
      <c r="O113" s="99" t="s">
        <v>4</v>
      </c>
      <c r="P113" s="22"/>
      <c r="R113" s="33"/>
      <c r="T113" s="101" t="s">
        <v>5</v>
      </c>
      <c r="U113" s="101"/>
      <c r="V113" s="101"/>
      <c r="W113" s="101"/>
      <c r="X113" s="101"/>
    </row>
  </sheetData>
  <autoFilter ref="Q1:Q113"/>
  <sortState ref="B43:AB52">
    <sortCondition ref="E43:E52"/>
    <sortCondition ref="D43:D52"/>
  </sortState>
  <mergeCells count="32">
    <mergeCell ref="T107:X107"/>
    <mergeCell ref="T108:X108"/>
    <mergeCell ref="T113:X113"/>
    <mergeCell ref="X3:X5"/>
    <mergeCell ref="J4:J5"/>
    <mergeCell ref="K4:K5"/>
    <mergeCell ref="L4:L5"/>
    <mergeCell ref="M4:M5"/>
    <mergeCell ref="N4:N5"/>
    <mergeCell ref="O4:O5"/>
    <mergeCell ref="R3:R5"/>
    <mergeCell ref="S3:S5"/>
    <mergeCell ref="T3:T5"/>
    <mergeCell ref="U3:U5"/>
    <mergeCell ref="V3:V5"/>
    <mergeCell ref="W3:W5"/>
    <mergeCell ref="Q3:Q5"/>
    <mergeCell ref="A1:D1"/>
    <mergeCell ref="F1:X1"/>
    <mergeCell ref="A2:D2"/>
    <mergeCell ref="F2:X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O3"/>
    <mergeCell ref="P3:P5"/>
  </mergeCells>
  <conditionalFormatting sqref="I8:I10 I49:I106 P49:P106">
    <cfRule type="cellIs" dxfId="165" priority="49" stopIfTrue="1" operator="lessThan">
      <formula>5</formula>
    </cfRule>
  </conditionalFormatting>
  <conditionalFormatting sqref="I8:I10 I49:I106 P49:P106">
    <cfRule type="cellIs" dxfId="164" priority="48" operator="lessThan">
      <formula>4</formula>
    </cfRule>
  </conditionalFormatting>
  <conditionalFormatting sqref="N8:O10 J8:K10 N49:O106 J49:K106">
    <cfRule type="cellIs" dxfId="163" priority="47" operator="lessThan">
      <formula>5.5</formula>
    </cfRule>
  </conditionalFormatting>
  <conditionalFormatting sqref="Q8:Q10 Q49:Q106">
    <cfRule type="cellIs" dxfId="162" priority="46" operator="lessThan">
      <formula>2</formula>
    </cfRule>
  </conditionalFormatting>
  <conditionalFormatting sqref="R49:V106">
    <cfRule type="cellIs" dxfId="161" priority="45" operator="equal">
      <formula>"Ko Đạt"</formula>
    </cfRule>
  </conditionalFormatting>
  <conditionalFormatting sqref="R49:V106">
    <cfRule type="cellIs" dxfId="160" priority="44" stopIfTrue="1" operator="equal">
      <formula>"Ko Đạt"</formula>
    </cfRule>
  </conditionalFormatting>
  <conditionalFormatting sqref="W6 W8:W10 W49:W106">
    <cfRule type="containsText" dxfId="159" priority="42" operator="containsText" text="Nợ 0 TC">
      <formula>NOT(ISERROR(SEARCH("Nợ 0 TC",W6)))</formula>
    </cfRule>
  </conditionalFormatting>
  <conditionalFormatting sqref="R8:U10 R49:U106">
    <cfRule type="cellIs" dxfId="158" priority="36" operator="equal">
      <formula>0</formula>
    </cfRule>
  </conditionalFormatting>
  <conditionalFormatting sqref="W48">
    <cfRule type="containsText" dxfId="157" priority="32" operator="containsText" text="Nợ 0 TC">
      <formula>NOT(ISERROR(SEARCH("Nợ 0 TC",W48)))</formula>
    </cfRule>
  </conditionalFormatting>
  <conditionalFormatting sqref="I7">
    <cfRule type="cellIs" dxfId="156" priority="30" stopIfTrue="1" operator="lessThan">
      <formula>5</formula>
    </cfRule>
  </conditionalFormatting>
  <conditionalFormatting sqref="I7">
    <cfRule type="cellIs" dxfId="155" priority="29" operator="lessThan">
      <formula>4</formula>
    </cfRule>
  </conditionalFormatting>
  <conditionalFormatting sqref="N7:O7 J7:K7">
    <cfRule type="cellIs" dxfId="154" priority="28" operator="lessThan">
      <formula>5.5</formula>
    </cfRule>
  </conditionalFormatting>
  <conditionalFormatting sqref="Q7">
    <cfRule type="cellIs" dxfId="153" priority="27" operator="lessThan">
      <formula>2</formula>
    </cfRule>
  </conditionalFormatting>
  <conditionalFormatting sqref="W7">
    <cfRule type="containsText" dxfId="152" priority="26" operator="containsText" text="Nợ 0 TC">
      <formula>NOT(ISERROR(SEARCH("Nợ 0 TC",W7)))</formula>
    </cfRule>
  </conditionalFormatting>
  <conditionalFormatting sqref="R7:U7">
    <cfRule type="cellIs" dxfId="151" priority="25" operator="equal">
      <formula>0</formula>
    </cfRule>
  </conditionalFormatting>
  <conditionalFormatting sqref="I12:I47 P12:P47">
    <cfRule type="cellIs" dxfId="150" priority="21" stopIfTrue="1" operator="lessThan">
      <formula>5</formula>
    </cfRule>
  </conditionalFormatting>
  <conditionalFormatting sqref="I12:I47 P12:P47">
    <cfRule type="cellIs" dxfId="149" priority="20" operator="lessThan">
      <formula>4</formula>
    </cfRule>
  </conditionalFormatting>
  <conditionalFormatting sqref="N12:O47 J12:K47">
    <cfRule type="cellIs" dxfId="148" priority="19" operator="lessThan">
      <formula>5.5</formula>
    </cfRule>
  </conditionalFormatting>
  <conditionalFormatting sqref="Q12:Q47">
    <cfRule type="cellIs" dxfId="147" priority="18" operator="lessThan">
      <formula>2</formula>
    </cfRule>
  </conditionalFormatting>
  <conditionalFormatting sqref="R12:V47">
    <cfRule type="cellIs" dxfId="146" priority="17" operator="equal">
      <formula>"Ko Đạt"</formula>
    </cfRule>
  </conditionalFormatting>
  <conditionalFormatting sqref="R12:V47">
    <cfRule type="cellIs" dxfId="145" priority="16" stopIfTrue="1" operator="equal">
      <formula>"Ko Đạt"</formula>
    </cfRule>
  </conditionalFormatting>
  <conditionalFormatting sqref="W12:W47">
    <cfRule type="containsText" dxfId="144" priority="15" operator="containsText" text="Nợ 0 TC">
      <formula>NOT(ISERROR(SEARCH("Nợ 0 TC",W12)))</formula>
    </cfRule>
  </conditionalFormatting>
  <conditionalFormatting sqref="R12:U47">
    <cfRule type="cellIs" dxfId="143" priority="14" operator="equal">
      <formula>0</formula>
    </cfRule>
  </conditionalFormatting>
  <conditionalFormatting sqref="W11">
    <cfRule type="containsText" dxfId="142" priority="10" operator="containsText" text="Nợ 0 TC">
      <formula>NOT(ISERROR(SEARCH("Nợ 0 TC",W11)))</formula>
    </cfRule>
  </conditionalFormatting>
  <conditionalFormatting sqref="X7:X10">
    <cfRule type="cellIs" dxfId="141" priority="8" operator="greaterThan">
      <formula>"HOÃN CN"</formula>
    </cfRule>
    <cfRule type="cellIs" dxfId="140" priority="9" operator="greaterThan">
      <formula>"Hoãn CN"</formula>
    </cfRule>
  </conditionalFormatting>
  <conditionalFormatting sqref="X7:X10">
    <cfRule type="cellIs" dxfId="139" priority="7" operator="notEqual">
      <formula>"CNTN"</formula>
    </cfRule>
  </conditionalFormatting>
  <conditionalFormatting sqref="X12:X47">
    <cfRule type="cellIs" dxfId="138" priority="5" operator="greaterThan">
      <formula>"HOÃN CN"</formula>
    </cfRule>
    <cfRule type="cellIs" dxfId="137" priority="6" operator="greaterThan">
      <formula>"Hoãn CN"</formula>
    </cfRule>
  </conditionalFormatting>
  <conditionalFormatting sqref="X12:X47">
    <cfRule type="cellIs" dxfId="136" priority="4" operator="notEqual">
      <formula>"CNTN"</formula>
    </cfRule>
  </conditionalFormatting>
  <conditionalFormatting sqref="X49:X106">
    <cfRule type="cellIs" dxfId="135" priority="2" operator="greaterThan">
      <formula>"HOÃN CN"</formula>
    </cfRule>
    <cfRule type="cellIs" dxfId="134" priority="3" operator="greaterThan">
      <formula>"Hoãn CN"</formula>
    </cfRule>
  </conditionalFormatting>
  <conditionalFormatting sqref="X49:X106">
    <cfRule type="cellIs" dxfId="133" priority="1" operator="notEqual">
      <formula>"CNTN"</formula>
    </cfRule>
  </conditionalFormatting>
  <pageMargins left="0.15748031496062992" right="0.15748031496062992" top="0.23622047244094491" bottom="0.27559055118110237" header="0.23622047244094491" footer="0.15748031496062992"/>
  <pageSetup paperSize="9" scale="88" fitToHeight="0" orientation="landscape" r:id="rId1"/>
  <headerFooter>
    <oddHeader>&amp;R&amp;P/&amp;N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92"/>
  <sheetViews>
    <sheetView tabSelected="1" workbookViewId="0">
      <pane xSplit="8" ySplit="5" topLeftCell="I6" activePane="bottomRight" state="frozen"/>
      <selection activeCell="A19" sqref="A19:XFD20"/>
      <selection pane="topRight" activeCell="A19" sqref="A19:XFD20"/>
      <selection pane="bottomLeft" activeCell="A19" sqref="A19:XFD20"/>
      <selection pane="bottomRight" activeCell="O87" sqref="O87:O92"/>
    </sheetView>
  </sheetViews>
  <sheetFormatPr defaultColWidth="9.125" defaultRowHeight="12.75"/>
  <cols>
    <col min="1" max="1" width="3.375" style="24" customWidth="1"/>
    <col min="2" max="2" width="11.25" style="24" customWidth="1"/>
    <col min="3" max="3" width="16.25" style="24" customWidth="1"/>
    <col min="4" max="4" width="7.875" style="24" customWidth="1"/>
    <col min="5" max="5" width="8.625" style="24" customWidth="1"/>
    <col min="6" max="6" width="9" style="24" customWidth="1"/>
    <col min="7" max="7" width="10.625" style="26" customWidth="1"/>
    <col min="8" max="8" width="4.75" style="24" customWidth="1"/>
    <col min="9" max="9" width="5" style="24" customWidth="1"/>
    <col min="10" max="10" width="4.625" style="32" customWidth="1"/>
    <col min="11" max="11" width="4.625" style="29" customWidth="1"/>
    <col min="12" max="14" width="4.625" style="24" hidden="1" customWidth="1"/>
    <col min="15" max="16" width="4.625" style="24" customWidth="1"/>
    <col min="17" max="17" width="5" style="24" customWidth="1"/>
    <col min="18" max="21" width="4.625" style="24" customWidth="1"/>
    <col min="22" max="22" width="8.75" style="24" customWidth="1"/>
    <col min="23" max="23" width="11.75" style="24" customWidth="1"/>
    <col min="24" max="24" width="10.25" style="24" customWidth="1"/>
    <col min="25" max="16384" width="9.125" style="24"/>
  </cols>
  <sheetData>
    <row r="1" spans="1:28" ht="17.25" customHeight="1">
      <c r="A1" s="122" t="s">
        <v>6</v>
      </c>
      <c r="B1" s="122"/>
      <c r="C1" s="122"/>
      <c r="D1" s="122"/>
      <c r="E1" s="67"/>
      <c r="F1" s="123" t="s">
        <v>143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</row>
    <row r="2" spans="1:28" ht="17.25" customHeight="1">
      <c r="A2" s="124" t="s">
        <v>0</v>
      </c>
      <c r="B2" s="124"/>
      <c r="C2" s="124"/>
      <c r="D2" s="124"/>
      <c r="E2" s="67"/>
      <c r="F2" s="124" t="s">
        <v>45</v>
      </c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</row>
    <row r="3" spans="1:28" s="25" customFormat="1" ht="15" customHeight="1">
      <c r="A3" s="125" t="s">
        <v>1</v>
      </c>
      <c r="B3" s="128" t="s">
        <v>17</v>
      </c>
      <c r="C3" s="131" t="s">
        <v>18</v>
      </c>
      <c r="D3" s="134" t="s">
        <v>2</v>
      </c>
      <c r="E3" s="137" t="s">
        <v>28</v>
      </c>
      <c r="F3" s="140" t="s">
        <v>27</v>
      </c>
      <c r="G3" s="114" t="s">
        <v>26</v>
      </c>
      <c r="H3" s="117" t="s">
        <v>7</v>
      </c>
      <c r="I3" s="117" t="s">
        <v>41</v>
      </c>
      <c r="J3" s="119" t="s">
        <v>39</v>
      </c>
      <c r="K3" s="120"/>
      <c r="L3" s="120"/>
      <c r="M3" s="120"/>
      <c r="N3" s="120"/>
      <c r="O3" s="121"/>
      <c r="P3" s="107" t="s">
        <v>19</v>
      </c>
      <c r="Q3" s="110" t="s">
        <v>20</v>
      </c>
      <c r="R3" s="107" t="s">
        <v>10</v>
      </c>
      <c r="S3" s="107" t="s">
        <v>11</v>
      </c>
      <c r="T3" s="107" t="s">
        <v>8</v>
      </c>
      <c r="U3" s="107" t="s">
        <v>9</v>
      </c>
      <c r="V3" s="110" t="s">
        <v>34</v>
      </c>
      <c r="W3" s="111" t="s">
        <v>12</v>
      </c>
      <c r="X3" s="102" t="s">
        <v>21</v>
      </c>
    </row>
    <row r="4" spans="1:28" s="25" customFormat="1" ht="21.75" customHeight="1">
      <c r="A4" s="126"/>
      <c r="B4" s="129"/>
      <c r="C4" s="132"/>
      <c r="D4" s="135"/>
      <c r="E4" s="138"/>
      <c r="F4" s="141"/>
      <c r="G4" s="115"/>
      <c r="H4" s="103"/>
      <c r="I4" s="103"/>
      <c r="J4" s="103" t="s">
        <v>40</v>
      </c>
      <c r="K4" s="103" t="s">
        <v>31</v>
      </c>
      <c r="L4" s="105" t="s">
        <v>22</v>
      </c>
      <c r="M4" s="105" t="s">
        <v>23</v>
      </c>
      <c r="N4" s="103" t="s">
        <v>32</v>
      </c>
      <c r="O4" s="103" t="s">
        <v>29</v>
      </c>
      <c r="P4" s="108"/>
      <c r="Q4" s="110" t="s">
        <v>24</v>
      </c>
      <c r="R4" s="108" t="s">
        <v>10</v>
      </c>
      <c r="S4" s="108" t="s">
        <v>11</v>
      </c>
      <c r="T4" s="108" t="s">
        <v>8</v>
      </c>
      <c r="U4" s="108" t="s">
        <v>9</v>
      </c>
      <c r="V4" s="110" t="s">
        <v>9</v>
      </c>
      <c r="W4" s="112"/>
      <c r="X4" s="102" t="s">
        <v>25</v>
      </c>
    </row>
    <row r="5" spans="1:28" s="25" customFormat="1" ht="37.5" customHeight="1">
      <c r="A5" s="127"/>
      <c r="B5" s="130"/>
      <c r="C5" s="133"/>
      <c r="D5" s="136"/>
      <c r="E5" s="139"/>
      <c r="F5" s="142"/>
      <c r="G5" s="116"/>
      <c r="H5" s="118"/>
      <c r="I5" s="118"/>
      <c r="J5" s="104"/>
      <c r="K5" s="104"/>
      <c r="L5" s="106"/>
      <c r="M5" s="106"/>
      <c r="N5" s="104"/>
      <c r="O5" s="104"/>
      <c r="P5" s="109"/>
      <c r="Q5" s="110"/>
      <c r="R5" s="109"/>
      <c r="S5" s="109"/>
      <c r="T5" s="109"/>
      <c r="U5" s="109"/>
      <c r="V5" s="110"/>
      <c r="W5" s="113"/>
      <c r="X5" s="102"/>
      <c r="AA5" s="25" t="s">
        <v>33</v>
      </c>
    </row>
    <row r="6" spans="1:28" s="36" customFormat="1" ht="20.100000000000001" customHeight="1">
      <c r="A6" s="30" t="s">
        <v>160</v>
      </c>
      <c r="B6" s="30"/>
      <c r="C6" s="2"/>
      <c r="D6" s="3"/>
      <c r="E6" s="3"/>
      <c r="F6" s="4"/>
      <c r="G6" s="5"/>
      <c r="H6" s="5"/>
      <c r="I6" s="2"/>
      <c r="J6" s="5"/>
      <c r="K6" s="2"/>
      <c r="L6" s="2"/>
      <c r="M6" s="2"/>
      <c r="N6" s="38"/>
      <c r="O6" s="38"/>
      <c r="P6" s="38"/>
      <c r="Q6" s="38"/>
      <c r="R6" s="38"/>
      <c r="S6" s="38"/>
      <c r="T6" s="38"/>
      <c r="U6" s="38"/>
      <c r="V6" s="38"/>
      <c r="W6" s="43"/>
      <c r="X6" s="38"/>
      <c r="Y6" s="39">
        <f>COUNTIF($X$7:$X$98,"CNTN")</f>
        <v>16</v>
      </c>
    </row>
    <row r="7" spans="1:28" s="36" customFormat="1" ht="18.75" customHeight="1">
      <c r="A7" s="79">
        <v>1</v>
      </c>
      <c r="B7" s="80">
        <v>1920320926</v>
      </c>
      <c r="C7" s="81" t="s">
        <v>72</v>
      </c>
      <c r="D7" s="82" t="s">
        <v>344</v>
      </c>
      <c r="E7" s="95" t="s">
        <v>345</v>
      </c>
      <c r="F7" s="83">
        <v>34448</v>
      </c>
      <c r="G7" s="84" t="s">
        <v>36</v>
      </c>
      <c r="H7" s="84" t="s">
        <v>56</v>
      </c>
      <c r="I7" s="85">
        <v>6.71</v>
      </c>
      <c r="J7" s="85">
        <v>7</v>
      </c>
      <c r="K7" s="85">
        <v>6.2</v>
      </c>
      <c r="L7" s="85"/>
      <c r="M7" s="85"/>
      <c r="N7" s="85">
        <v>6.5</v>
      </c>
      <c r="O7" s="85">
        <v>6.6</v>
      </c>
      <c r="P7" s="85">
        <v>6.7</v>
      </c>
      <c r="Q7" s="85">
        <v>2.67</v>
      </c>
      <c r="R7" s="86" t="s">
        <v>16</v>
      </c>
      <c r="S7" s="86" t="s">
        <v>16</v>
      </c>
      <c r="T7" s="86" t="s">
        <v>16</v>
      </c>
      <c r="U7" s="86" t="s">
        <v>16</v>
      </c>
      <c r="V7" s="86" t="s">
        <v>37</v>
      </c>
      <c r="W7" s="87" t="s">
        <v>43</v>
      </c>
      <c r="X7" s="56" t="str">
        <f>IF(OR(K7&lt;5.5),"HỎNG",IF(AND(AA7=0,Q7&gt;=2,R7="Đạt",S7="Đạt",T7="ĐẠT",U7="ĐẠT",V7&lt;&gt;0),"CNTN","HOÃN"))</f>
        <v>CNTN</v>
      </c>
      <c r="AA7" s="36">
        <v>0</v>
      </c>
      <c r="AB7" s="36">
        <f>COUNTIF(B:B,B7)</f>
        <v>1</v>
      </c>
    </row>
    <row r="8" spans="1:28" s="36" customFormat="1" ht="18.75" customHeight="1">
      <c r="A8" s="57">
        <v>2</v>
      </c>
      <c r="B8" s="58">
        <v>2120316845</v>
      </c>
      <c r="C8" s="59" t="s">
        <v>346</v>
      </c>
      <c r="D8" s="60" t="s">
        <v>138</v>
      </c>
      <c r="E8" s="94" t="s">
        <v>58</v>
      </c>
      <c r="F8" s="61">
        <v>35431</v>
      </c>
      <c r="G8" s="62" t="s">
        <v>347</v>
      </c>
      <c r="H8" s="62" t="s">
        <v>56</v>
      </c>
      <c r="I8" s="63">
        <v>6.79</v>
      </c>
      <c r="J8" s="63">
        <v>9.3000000000000007</v>
      </c>
      <c r="K8" s="63">
        <v>9.1</v>
      </c>
      <c r="L8" s="63"/>
      <c r="M8" s="63"/>
      <c r="N8" s="63">
        <v>7.8</v>
      </c>
      <c r="O8" s="63">
        <v>9.1999999999999993</v>
      </c>
      <c r="P8" s="63">
        <v>6.86</v>
      </c>
      <c r="Q8" s="63">
        <v>2.76</v>
      </c>
      <c r="R8" s="64" t="s">
        <v>16</v>
      </c>
      <c r="S8" s="64" t="s">
        <v>16</v>
      </c>
      <c r="T8" s="64" t="s">
        <v>16</v>
      </c>
      <c r="U8" s="64" t="s">
        <v>16</v>
      </c>
      <c r="V8" s="64" t="s">
        <v>35</v>
      </c>
      <c r="W8" s="65" t="s">
        <v>43</v>
      </c>
      <c r="X8" s="66" t="str">
        <f t="shared" ref="X8:X14" si="0">IF(OR(K8&lt;5.5),"HỎNG",IF(AND(AA8=0,Q8&gt;=2,R8="Đạt",S8="Đạt",T8="ĐẠT",U8="ĐẠT",V8&lt;&gt;0),"CNTN","HOÃN"))</f>
        <v>CNTN</v>
      </c>
      <c r="AA8" s="36">
        <v>0</v>
      </c>
      <c r="AB8" s="36">
        <f>COUNTIF(B:B,B8)</f>
        <v>1</v>
      </c>
    </row>
    <row r="9" spans="1:28" s="36" customFormat="1" ht="18.75" customHeight="1">
      <c r="A9" s="57">
        <v>3</v>
      </c>
      <c r="B9" s="58">
        <v>2120317127</v>
      </c>
      <c r="C9" s="59" t="s">
        <v>72</v>
      </c>
      <c r="D9" s="60" t="s">
        <v>96</v>
      </c>
      <c r="E9" s="94" t="s">
        <v>58</v>
      </c>
      <c r="F9" s="61">
        <v>35565</v>
      </c>
      <c r="G9" s="62" t="s">
        <v>65</v>
      </c>
      <c r="H9" s="62" t="s">
        <v>56</v>
      </c>
      <c r="I9" s="63">
        <v>7.96</v>
      </c>
      <c r="J9" s="63">
        <v>8.3000000000000007</v>
      </c>
      <c r="K9" s="63">
        <v>7.6</v>
      </c>
      <c r="L9" s="63"/>
      <c r="M9" s="63"/>
      <c r="N9" s="63">
        <v>7.5</v>
      </c>
      <c r="O9" s="63">
        <v>8</v>
      </c>
      <c r="P9" s="63">
        <v>7.95</v>
      </c>
      <c r="Q9" s="63">
        <v>3.47</v>
      </c>
      <c r="R9" s="64" t="s">
        <v>16</v>
      </c>
      <c r="S9" s="64" t="s">
        <v>16</v>
      </c>
      <c r="T9" s="64" t="s">
        <v>16</v>
      </c>
      <c r="U9" s="64" t="s">
        <v>16</v>
      </c>
      <c r="V9" s="64" t="s">
        <v>35</v>
      </c>
      <c r="W9" s="65" t="s">
        <v>43</v>
      </c>
      <c r="X9" s="66" t="str">
        <f t="shared" si="0"/>
        <v>CNTN</v>
      </c>
      <c r="AA9" s="36">
        <v>0</v>
      </c>
      <c r="AB9" s="36">
        <f>COUNTIF(B:B,B9)</f>
        <v>1</v>
      </c>
    </row>
    <row r="10" spans="1:28" s="36" customFormat="1" ht="18.75" customHeight="1">
      <c r="A10" s="57">
        <v>4</v>
      </c>
      <c r="B10" s="58">
        <v>2120313136</v>
      </c>
      <c r="C10" s="59" t="s">
        <v>348</v>
      </c>
      <c r="D10" s="60" t="s">
        <v>129</v>
      </c>
      <c r="E10" s="94" t="s">
        <v>58</v>
      </c>
      <c r="F10" s="61">
        <v>35443</v>
      </c>
      <c r="G10" s="62" t="s">
        <v>55</v>
      </c>
      <c r="H10" s="62" t="s">
        <v>56</v>
      </c>
      <c r="I10" s="63">
        <v>7.08</v>
      </c>
      <c r="J10" s="63">
        <v>8.9</v>
      </c>
      <c r="K10" s="63">
        <v>9</v>
      </c>
      <c r="L10" s="63"/>
      <c r="M10" s="63"/>
      <c r="N10" s="63">
        <v>5.5</v>
      </c>
      <c r="O10" s="63">
        <v>9</v>
      </c>
      <c r="P10" s="63">
        <v>7.13</v>
      </c>
      <c r="Q10" s="63">
        <v>2.92</v>
      </c>
      <c r="R10" s="64" t="s">
        <v>16</v>
      </c>
      <c r="S10" s="64" t="s">
        <v>16</v>
      </c>
      <c r="T10" s="64" t="s">
        <v>16</v>
      </c>
      <c r="U10" s="64" t="s">
        <v>16</v>
      </c>
      <c r="V10" s="64" t="s">
        <v>35</v>
      </c>
      <c r="W10" s="65" t="s">
        <v>43</v>
      </c>
      <c r="X10" s="66" t="str">
        <f t="shared" si="0"/>
        <v>CNTN</v>
      </c>
      <c r="AA10" s="36">
        <v>0</v>
      </c>
      <c r="AB10" s="36">
        <f>COUNTIF(B:B,B10)</f>
        <v>1</v>
      </c>
    </row>
    <row r="11" spans="1:28" s="36" customFormat="1" ht="18.75" customHeight="1">
      <c r="A11" s="57">
        <v>5</v>
      </c>
      <c r="B11" s="58">
        <v>2120313139</v>
      </c>
      <c r="C11" s="59" t="s">
        <v>108</v>
      </c>
      <c r="D11" s="60" t="s">
        <v>69</v>
      </c>
      <c r="E11" s="94" t="s">
        <v>58</v>
      </c>
      <c r="F11" s="61">
        <v>35693</v>
      </c>
      <c r="G11" s="62" t="s">
        <v>65</v>
      </c>
      <c r="H11" s="62" t="s">
        <v>56</v>
      </c>
      <c r="I11" s="63">
        <v>6.8</v>
      </c>
      <c r="J11" s="63">
        <v>8.8000000000000007</v>
      </c>
      <c r="K11" s="63">
        <v>8.6</v>
      </c>
      <c r="L11" s="63"/>
      <c r="M11" s="63"/>
      <c r="N11" s="63">
        <v>3.5</v>
      </c>
      <c r="O11" s="63">
        <v>8.6999999999999993</v>
      </c>
      <c r="P11" s="63">
        <v>6.85</v>
      </c>
      <c r="Q11" s="63">
        <v>2.76</v>
      </c>
      <c r="R11" s="64" t="s">
        <v>16</v>
      </c>
      <c r="S11" s="64" t="s">
        <v>16</v>
      </c>
      <c r="T11" s="64" t="s">
        <v>16</v>
      </c>
      <c r="U11" s="64" t="s">
        <v>16</v>
      </c>
      <c r="V11" s="64" t="s">
        <v>35</v>
      </c>
      <c r="W11" s="65" t="s">
        <v>43</v>
      </c>
      <c r="X11" s="66" t="str">
        <f t="shared" si="0"/>
        <v>CNTN</v>
      </c>
      <c r="AA11" s="36">
        <v>0</v>
      </c>
      <c r="AB11" s="36">
        <f>COUNTIF(B:B,B11)</f>
        <v>1</v>
      </c>
    </row>
    <row r="12" spans="1:28" s="36" customFormat="1" ht="18.75" customHeight="1">
      <c r="A12" s="57">
        <v>6</v>
      </c>
      <c r="B12" s="58">
        <v>2120357392</v>
      </c>
      <c r="C12" s="59" t="s">
        <v>349</v>
      </c>
      <c r="D12" s="60" t="s">
        <v>120</v>
      </c>
      <c r="E12" s="94" t="s">
        <v>58</v>
      </c>
      <c r="F12" s="61">
        <v>35541</v>
      </c>
      <c r="G12" s="62" t="s">
        <v>55</v>
      </c>
      <c r="H12" s="62" t="s">
        <v>56</v>
      </c>
      <c r="I12" s="63">
        <v>7.75</v>
      </c>
      <c r="J12" s="63">
        <v>9</v>
      </c>
      <c r="K12" s="63">
        <v>8.8000000000000007</v>
      </c>
      <c r="L12" s="63"/>
      <c r="M12" s="63"/>
      <c r="N12" s="63">
        <v>7.3</v>
      </c>
      <c r="O12" s="63">
        <v>8.9</v>
      </c>
      <c r="P12" s="63">
        <v>7.78</v>
      </c>
      <c r="Q12" s="63">
        <v>3.35</v>
      </c>
      <c r="R12" s="64" t="s">
        <v>16</v>
      </c>
      <c r="S12" s="64" t="s">
        <v>16</v>
      </c>
      <c r="T12" s="64" t="s">
        <v>16</v>
      </c>
      <c r="U12" s="64" t="s">
        <v>16</v>
      </c>
      <c r="V12" s="64" t="s">
        <v>35</v>
      </c>
      <c r="W12" s="65" t="s">
        <v>43</v>
      </c>
      <c r="X12" s="66" t="str">
        <f t="shared" si="0"/>
        <v>CNTN</v>
      </c>
      <c r="AA12" s="36">
        <v>0</v>
      </c>
      <c r="AB12" s="36">
        <f>COUNTIF(B:B,B12)</f>
        <v>1</v>
      </c>
    </row>
    <row r="13" spans="1:28" s="36" customFormat="1" ht="18.75" customHeight="1">
      <c r="A13" s="57">
        <v>7</v>
      </c>
      <c r="B13" s="58">
        <v>2121313142</v>
      </c>
      <c r="C13" s="59" t="s">
        <v>350</v>
      </c>
      <c r="D13" s="60" t="s">
        <v>351</v>
      </c>
      <c r="E13" s="94" t="s">
        <v>58</v>
      </c>
      <c r="F13" s="61">
        <v>35454</v>
      </c>
      <c r="G13" s="62" t="s">
        <v>36</v>
      </c>
      <c r="H13" s="62" t="s">
        <v>38</v>
      </c>
      <c r="I13" s="63">
        <v>6.29</v>
      </c>
      <c r="J13" s="63">
        <v>8.3000000000000007</v>
      </c>
      <c r="K13" s="63">
        <v>6.7</v>
      </c>
      <c r="L13" s="63"/>
      <c r="M13" s="63"/>
      <c r="N13" s="63">
        <v>6.8</v>
      </c>
      <c r="O13" s="63">
        <v>7.5</v>
      </c>
      <c r="P13" s="63">
        <v>6.33</v>
      </c>
      <c r="Q13" s="63">
        <v>2.44</v>
      </c>
      <c r="R13" s="64" t="s">
        <v>16</v>
      </c>
      <c r="S13" s="64" t="s">
        <v>16</v>
      </c>
      <c r="T13" s="64" t="s">
        <v>16</v>
      </c>
      <c r="U13" s="64" t="s">
        <v>16</v>
      </c>
      <c r="V13" s="64" t="s">
        <v>35</v>
      </c>
      <c r="W13" s="65" t="s">
        <v>43</v>
      </c>
      <c r="X13" s="66" t="str">
        <f t="shared" si="0"/>
        <v>CNTN</v>
      </c>
      <c r="AA13" s="36">
        <v>0</v>
      </c>
      <c r="AB13" s="36">
        <f>COUNTIF(B:B,B13)</f>
        <v>1</v>
      </c>
    </row>
    <row r="14" spans="1:28" s="36" customFormat="1" ht="18.75" customHeight="1">
      <c r="A14" s="57">
        <v>8</v>
      </c>
      <c r="B14" s="58">
        <v>2020324342</v>
      </c>
      <c r="C14" s="59" t="s">
        <v>118</v>
      </c>
      <c r="D14" s="60" t="s">
        <v>99</v>
      </c>
      <c r="E14" s="94" t="s">
        <v>141</v>
      </c>
      <c r="F14" s="61">
        <v>35188</v>
      </c>
      <c r="G14" s="62" t="s">
        <v>55</v>
      </c>
      <c r="H14" s="62" t="s">
        <v>56</v>
      </c>
      <c r="I14" s="63">
        <v>7.47</v>
      </c>
      <c r="J14" s="63">
        <v>9.1999999999999993</v>
      </c>
      <c r="K14" s="63">
        <v>8.5</v>
      </c>
      <c r="L14" s="63"/>
      <c r="M14" s="63"/>
      <c r="N14" s="63">
        <v>0</v>
      </c>
      <c r="O14" s="63">
        <v>8.9</v>
      </c>
      <c r="P14" s="63">
        <v>7.63</v>
      </c>
      <c r="Q14" s="63">
        <v>3.22</v>
      </c>
      <c r="R14" s="64" t="s">
        <v>16</v>
      </c>
      <c r="S14" s="64" t="s">
        <v>16</v>
      </c>
      <c r="T14" s="64" t="s">
        <v>16</v>
      </c>
      <c r="U14" s="64" t="s">
        <v>16</v>
      </c>
      <c r="V14" s="64" t="s">
        <v>37</v>
      </c>
      <c r="W14" s="65" t="s">
        <v>43</v>
      </c>
      <c r="X14" s="66" t="str">
        <f t="shared" si="0"/>
        <v>CNTN</v>
      </c>
      <c r="AA14" s="36">
        <v>0</v>
      </c>
      <c r="AB14" s="36">
        <f>COUNTIF(B:B,B14)</f>
        <v>1</v>
      </c>
    </row>
    <row r="15" spans="1:28" s="36" customFormat="1" ht="20.100000000000001" customHeight="1">
      <c r="A15" s="30" t="s">
        <v>159</v>
      </c>
      <c r="B15" s="30"/>
      <c r="C15" s="2"/>
      <c r="D15" s="3"/>
      <c r="E15" s="3"/>
      <c r="F15" s="4"/>
      <c r="G15" s="5"/>
      <c r="H15" s="5"/>
      <c r="I15" s="2"/>
      <c r="J15" s="5"/>
      <c r="K15" s="2"/>
      <c r="L15" s="2"/>
      <c r="M15" s="2"/>
      <c r="N15" s="38"/>
      <c r="O15" s="38"/>
      <c r="P15" s="38"/>
      <c r="Q15" s="38"/>
      <c r="R15" s="38"/>
      <c r="S15" s="38"/>
      <c r="T15" s="38"/>
      <c r="U15" s="38"/>
      <c r="V15" s="38"/>
      <c r="W15" s="78"/>
      <c r="X15" s="38"/>
      <c r="Y15" s="39"/>
      <c r="AB15" s="36">
        <f>COUNTIF(B:B,B15)</f>
        <v>0</v>
      </c>
    </row>
    <row r="16" spans="1:28" s="36" customFormat="1" ht="19.5" customHeight="1">
      <c r="A16" s="46">
        <v>1</v>
      </c>
      <c r="B16" s="47">
        <v>2220323987</v>
      </c>
      <c r="C16" s="48" t="s">
        <v>265</v>
      </c>
      <c r="D16" s="49" t="s">
        <v>47</v>
      </c>
      <c r="E16" s="93" t="s">
        <v>141</v>
      </c>
      <c r="F16" s="50">
        <v>35992</v>
      </c>
      <c r="G16" s="51" t="s">
        <v>68</v>
      </c>
      <c r="H16" s="51" t="s">
        <v>56</v>
      </c>
      <c r="I16" s="53">
        <v>6.78</v>
      </c>
      <c r="J16" s="53">
        <v>8.8000000000000007</v>
      </c>
      <c r="K16" s="53">
        <v>8.5</v>
      </c>
      <c r="L16" s="53"/>
      <c r="M16" s="53"/>
      <c r="N16" s="53">
        <v>0</v>
      </c>
      <c r="O16" s="53">
        <v>8.6999999999999993</v>
      </c>
      <c r="P16" s="53">
        <v>6.94</v>
      </c>
      <c r="Q16" s="53">
        <v>2.83</v>
      </c>
      <c r="R16" s="54" t="s">
        <v>16</v>
      </c>
      <c r="S16" s="54">
        <v>0</v>
      </c>
      <c r="T16" s="54" t="s">
        <v>16</v>
      </c>
      <c r="U16" s="54" t="s">
        <v>16</v>
      </c>
      <c r="V16" s="54" t="s">
        <v>35</v>
      </c>
      <c r="W16" s="55" t="s">
        <v>43</v>
      </c>
      <c r="X16" s="56" t="str">
        <f>IF(OR(K16&lt;5.5),"HỎNG",IF(AND(AA16=0,Q16&gt;=2,R16="Đạt",S16="Đạt",T16="ĐẠT",U16="ĐẠT",V16&lt;&gt;0),"CNTN","HOÃN"))</f>
        <v>HOÃN</v>
      </c>
      <c r="AA16" s="36">
        <v>0</v>
      </c>
      <c r="AB16" s="36">
        <f>COUNTIF(B:B,B16)</f>
        <v>1</v>
      </c>
    </row>
    <row r="17" spans="1:28" s="36" customFormat="1" ht="18.75" customHeight="1">
      <c r="A17" s="57">
        <v>2</v>
      </c>
      <c r="B17" s="58">
        <v>2220326356</v>
      </c>
      <c r="C17" s="59" t="s">
        <v>266</v>
      </c>
      <c r="D17" s="60" t="s">
        <v>77</v>
      </c>
      <c r="E17" s="94" t="s">
        <v>141</v>
      </c>
      <c r="F17" s="61">
        <v>35846</v>
      </c>
      <c r="G17" s="62" t="s">
        <v>55</v>
      </c>
      <c r="H17" s="62" t="s">
        <v>56</v>
      </c>
      <c r="I17" s="63">
        <v>8.24</v>
      </c>
      <c r="J17" s="63">
        <v>9</v>
      </c>
      <c r="K17" s="63">
        <v>9.1999999999999993</v>
      </c>
      <c r="L17" s="63"/>
      <c r="M17" s="63"/>
      <c r="N17" s="63">
        <v>0</v>
      </c>
      <c r="O17" s="63">
        <v>9.1</v>
      </c>
      <c r="P17" s="63">
        <v>8.39</v>
      </c>
      <c r="Q17" s="63">
        <v>3.71</v>
      </c>
      <c r="R17" s="64" t="s">
        <v>16</v>
      </c>
      <c r="S17" s="64" t="s">
        <v>16</v>
      </c>
      <c r="T17" s="64" t="s">
        <v>16</v>
      </c>
      <c r="U17" s="64" t="s">
        <v>16</v>
      </c>
      <c r="V17" s="64" t="s">
        <v>62</v>
      </c>
      <c r="W17" s="65" t="s">
        <v>43</v>
      </c>
      <c r="X17" s="66" t="str">
        <f t="shared" ref="X17:X28" si="1">IF(OR(K17&lt;5.5),"HỎNG",IF(AND(AA17=0,Q17&gt;=2,R17="Đạt",S17="Đạt",T17="ĐẠT",U17="ĐẠT",V17&lt;&gt;0),"CNTN","HOÃN"))</f>
        <v>CNTN</v>
      </c>
      <c r="AA17" s="36">
        <v>0</v>
      </c>
      <c r="AB17" s="36">
        <f>COUNTIF(B:B,B17)</f>
        <v>1</v>
      </c>
    </row>
    <row r="18" spans="1:28" s="36" customFormat="1" ht="18.75" customHeight="1">
      <c r="A18" s="57">
        <v>3</v>
      </c>
      <c r="B18" s="58">
        <v>2220328161</v>
      </c>
      <c r="C18" s="59" t="s">
        <v>104</v>
      </c>
      <c r="D18" s="60" t="s">
        <v>67</v>
      </c>
      <c r="E18" s="94" t="s">
        <v>141</v>
      </c>
      <c r="F18" s="61">
        <v>36029</v>
      </c>
      <c r="G18" s="62" t="s">
        <v>55</v>
      </c>
      <c r="H18" s="62" t="s">
        <v>56</v>
      </c>
      <c r="I18" s="63">
        <v>7.04</v>
      </c>
      <c r="J18" s="63">
        <v>9</v>
      </c>
      <c r="K18" s="63">
        <v>8</v>
      </c>
      <c r="L18" s="63"/>
      <c r="M18" s="63"/>
      <c r="N18" s="63">
        <v>0</v>
      </c>
      <c r="O18" s="63">
        <v>8.5</v>
      </c>
      <c r="P18" s="63">
        <v>7.19</v>
      </c>
      <c r="Q18" s="63">
        <v>2.96</v>
      </c>
      <c r="R18" s="64">
        <v>0</v>
      </c>
      <c r="S18" s="64" t="s">
        <v>16</v>
      </c>
      <c r="T18" s="64" t="s">
        <v>16</v>
      </c>
      <c r="U18" s="64" t="s">
        <v>16</v>
      </c>
      <c r="V18" s="64" t="s">
        <v>62</v>
      </c>
      <c r="W18" s="65" t="s">
        <v>43</v>
      </c>
      <c r="X18" s="66" t="str">
        <f t="shared" si="1"/>
        <v>HOÃN</v>
      </c>
      <c r="AA18" s="36">
        <v>0</v>
      </c>
      <c r="AB18" s="36">
        <f>COUNTIF(B:B,B18)</f>
        <v>1</v>
      </c>
    </row>
    <row r="19" spans="1:28" s="36" customFormat="1" ht="18.75" customHeight="1">
      <c r="A19" s="57">
        <v>4</v>
      </c>
      <c r="B19" s="58">
        <v>2220326361</v>
      </c>
      <c r="C19" s="59" t="s">
        <v>112</v>
      </c>
      <c r="D19" s="60" t="s">
        <v>132</v>
      </c>
      <c r="E19" s="94" t="s">
        <v>141</v>
      </c>
      <c r="F19" s="61">
        <v>35987</v>
      </c>
      <c r="G19" s="62" t="s">
        <v>36</v>
      </c>
      <c r="H19" s="62" t="s">
        <v>56</v>
      </c>
      <c r="I19" s="63">
        <v>7.31</v>
      </c>
      <c r="J19" s="63">
        <v>8.3000000000000007</v>
      </c>
      <c r="K19" s="63">
        <v>7.7</v>
      </c>
      <c r="L19" s="63"/>
      <c r="M19" s="63"/>
      <c r="N19" s="63">
        <v>0</v>
      </c>
      <c r="O19" s="63">
        <v>8</v>
      </c>
      <c r="P19" s="63">
        <v>7.44</v>
      </c>
      <c r="Q19" s="63">
        <v>3.13</v>
      </c>
      <c r="R19" s="64">
        <v>0</v>
      </c>
      <c r="S19" s="64" t="s">
        <v>16</v>
      </c>
      <c r="T19" s="64" t="s">
        <v>16</v>
      </c>
      <c r="U19" s="64" t="s">
        <v>16</v>
      </c>
      <c r="V19" s="64" t="s">
        <v>62</v>
      </c>
      <c r="W19" s="65" t="s">
        <v>43</v>
      </c>
      <c r="X19" s="66" t="str">
        <f t="shared" si="1"/>
        <v>HOÃN</v>
      </c>
      <c r="AA19" s="36">
        <v>0</v>
      </c>
      <c r="AB19" s="36">
        <f>COUNTIF(B:B,B19)</f>
        <v>1</v>
      </c>
    </row>
    <row r="20" spans="1:28" s="36" customFormat="1" ht="18.75" customHeight="1">
      <c r="A20" s="57">
        <v>5</v>
      </c>
      <c r="B20" s="58">
        <v>2220323966</v>
      </c>
      <c r="C20" s="59" t="s">
        <v>267</v>
      </c>
      <c r="D20" s="60" t="s">
        <v>268</v>
      </c>
      <c r="E20" s="94" t="s">
        <v>141</v>
      </c>
      <c r="F20" s="61">
        <v>35995</v>
      </c>
      <c r="G20" s="62" t="s">
        <v>51</v>
      </c>
      <c r="H20" s="62" t="s">
        <v>56</v>
      </c>
      <c r="I20" s="63">
        <v>6.97</v>
      </c>
      <c r="J20" s="63">
        <v>9.8000000000000007</v>
      </c>
      <c r="K20" s="63">
        <v>6.7</v>
      </c>
      <c r="L20" s="63"/>
      <c r="M20" s="63"/>
      <c r="N20" s="63">
        <v>0</v>
      </c>
      <c r="O20" s="63">
        <v>8.3000000000000007</v>
      </c>
      <c r="P20" s="63">
        <v>7.12</v>
      </c>
      <c r="Q20" s="63">
        <v>2.93</v>
      </c>
      <c r="R20" s="64">
        <v>0</v>
      </c>
      <c r="S20" s="64" t="s">
        <v>16</v>
      </c>
      <c r="T20" s="64" t="s">
        <v>16</v>
      </c>
      <c r="U20" s="64" t="s">
        <v>16</v>
      </c>
      <c r="V20" s="64" t="s">
        <v>35</v>
      </c>
      <c r="W20" s="65" t="s">
        <v>43</v>
      </c>
      <c r="X20" s="66" t="str">
        <f t="shared" si="1"/>
        <v>HOÃN</v>
      </c>
      <c r="AA20" s="36">
        <v>0</v>
      </c>
      <c r="AB20" s="36">
        <f>COUNTIF(B:B,B20)</f>
        <v>1</v>
      </c>
    </row>
    <row r="21" spans="1:28" s="36" customFormat="1" ht="18.75" customHeight="1">
      <c r="A21" s="57">
        <v>6</v>
      </c>
      <c r="B21" s="58">
        <v>2220319166</v>
      </c>
      <c r="C21" s="59" t="s">
        <v>269</v>
      </c>
      <c r="D21" s="60" t="s">
        <v>119</v>
      </c>
      <c r="E21" s="94" t="s">
        <v>141</v>
      </c>
      <c r="F21" s="61">
        <v>36101</v>
      </c>
      <c r="G21" s="62" t="s">
        <v>70</v>
      </c>
      <c r="H21" s="62" t="s">
        <v>56</v>
      </c>
      <c r="I21" s="63">
        <v>6.95</v>
      </c>
      <c r="J21" s="63">
        <v>8.9</v>
      </c>
      <c r="K21" s="63">
        <v>7.8</v>
      </c>
      <c r="L21" s="63"/>
      <c r="M21" s="63"/>
      <c r="N21" s="63">
        <v>0</v>
      </c>
      <c r="O21" s="63">
        <v>8.4</v>
      </c>
      <c r="P21" s="63">
        <v>7.1</v>
      </c>
      <c r="Q21" s="63">
        <v>2.92</v>
      </c>
      <c r="R21" s="64">
        <v>0</v>
      </c>
      <c r="S21" s="64" t="s">
        <v>16</v>
      </c>
      <c r="T21" s="64" t="s">
        <v>16</v>
      </c>
      <c r="U21" s="64" t="s">
        <v>16</v>
      </c>
      <c r="V21" s="64" t="s">
        <v>35</v>
      </c>
      <c r="W21" s="65" t="s">
        <v>43</v>
      </c>
      <c r="X21" s="66" t="str">
        <f t="shared" si="1"/>
        <v>HOÃN</v>
      </c>
      <c r="AA21" s="36">
        <v>0</v>
      </c>
      <c r="AB21" s="36">
        <f>COUNTIF(B:B,B21)</f>
        <v>1</v>
      </c>
    </row>
    <row r="22" spans="1:28" s="36" customFormat="1" ht="18.75" customHeight="1">
      <c r="A22" s="57">
        <v>7</v>
      </c>
      <c r="B22" s="58">
        <v>2220323973</v>
      </c>
      <c r="C22" s="59" t="s">
        <v>270</v>
      </c>
      <c r="D22" s="60" t="s">
        <v>119</v>
      </c>
      <c r="E22" s="94" t="s">
        <v>141</v>
      </c>
      <c r="F22" s="61">
        <v>36129</v>
      </c>
      <c r="G22" s="62" t="s">
        <v>36</v>
      </c>
      <c r="H22" s="62" t="s">
        <v>56</v>
      </c>
      <c r="I22" s="63">
        <v>7.29</v>
      </c>
      <c r="J22" s="63">
        <v>8.4</v>
      </c>
      <c r="K22" s="63">
        <v>8.4</v>
      </c>
      <c r="L22" s="63"/>
      <c r="M22" s="63"/>
      <c r="N22" s="63">
        <v>0</v>
      </c>
      <c r="O22" s="63">
        <v>8.4</v>
      </c>
      <c r="P22" s="63">
        <v>7.43</v>
      </c>
      <c r="Q22" s="63">
        <v>3.13</v>
      </c>
      <c r="R22" s="64" t="s">
        <v>16</v>
      </c>
      <c r="S22" s="64">
        <v>0</v>
      </c>
      <c r="T22" s="64" t="s">
        <v>16</v>
      </c>
      <c r="U22" s="64" t="s">
        <v>16</v>
      </c>
      <c r="V22" s="64" t="s">
        <v>35</v>
      </c>
      <c r="W22" s="65" t="s">
        <v>43</v>
      </c>
      <c r="X22" s="66" t="str">
        <f t="shared" si="1"/>
        <v>HOÃN</v>
      </c>
      <c r="AA22" s="36">
        <v>0</v>
      </c>
      <c r="AB22" s="36">
        <f>COUNTIF(B:B,B22)</f>
        <v>1</v>
      </c>
    </row>
    <row r="23" spans="1:28" s="36" customFormat="1" ht="18.75" customHeight="1">
      <c r="A23" s="57">
        <v>8</v>
      </c>
      <c r="B23" s="58">
        <v>2221326377</v>
      </c>
      <c r="C23" s="59" t="s">
        <v>271</v>
      </c>
      <c r="D23" s="60" t="s">
        <v>272</v>
      </c>
      <c r="E23" s="94" t="s">
        <v>141</v>
      </c>
      <c r="F23" s="61">
        <v>36031</v>
      </c>
      <c r="G23" s="62" t="s">
        <v>55</v>
      </c>
      <c r="H23" s="62" t="s">
        <v>38</v>
      </c>
      <c r="I23" s="63">
        <v>7.4</v>
      </c>
      <c r="J23" s="63">
        <v>9.3000000000000007</v>
      </c>
      <c r="K23" s="63">
        <v>8.6999999999999993</v>
      </c>
      <c r="L23" s="63"/>
      <c r="M23" s="63"/>
      <c r="N23" s="63">
        <v>0</v>
      </c>
      <c r="O23" s="63">
        <v>9</v>
      </c>
      <c r="P23" s="63">
        <v>7.56</v>
      </c>
      <c r="Q23" s="63">
        <v>3.18</v>
      </c>
      <c r="R23" s="64" t="s">
        <v>16</v>
      </c>
      <c r="S23" s="64" t="s">
        <v>16</v>
      </c>
      <c r="T23" s="64" t="s">
        <v>16</v>
      </c>
      <c r="U23" s="64" t="s">
        <v>16</v>
      </c>
      <c r="V23" s="64" t="s">
        <v>35</v>
      </c>
      <c r="W23" s="65" t="s">
        <v>43</v>
      </c>
      <c r="X23" s="66" t="str">
        <f t="shared" si="1"/>
        <v>CNTN</v>
      </c>
      <c r="AA23" s="36">
        <v>0</v>
      </c>
      <c r="AB23" s="36">
        <f>COUNTIF(B:B,B23)</f>
        <v>1</v>
      </c>
    </row>
    <row r="24" spans="1:28" s="36" customFormat="1" ht="18.75" customHeight="1">
      <c r="A24" s="57">
        <v>9</v>
      </c>
      <c r="B24" s="58">
        <v>2220323983</v>
      </c>
      <c r="C24" s="59" t="s">
        <v>175</v>
      </c>
      <c r="D24" s="60" t="s">
        <v>273</v>
      </c>
      <c r="E24" s="94" t="s">
        <v>141</v>
      </c>
      <c r="F24" s="61">
        <v>35971</v>
      </c>
      <c r="G24" s="62" t="s">
        <v>36</v>
      </c>
      <c r="H24" s="62" t="s">
        <v>56</v>
      </c>
      <c r="I24" s="63">
        <v>7.55</v>
      </c>
      <c r="J24" s="63">
        <v>9.1</v>
      </c>
      <c r="K24" s="63">
        <v>8.6</v>
      </c>
      <c r="L24" s="63"/>
      <c r="M24" s="63"/>
      <c r="N24" s="63">
        <v>0</v>
      </c>
      <c r="O24" s="63">
        <v>8.9</v>
      </c>
      <c r="P24" s="63">
        <v>7.7</v>
      </c>
      <c r="Q24" s="63">
        <v>3.27</v>
      </c>
      <c r="R24" s="64" t="s">
        <v>16</v>
      </c>
      <c r="S24" s="64" t="s">
        <v>16</v>
      </c>
      <c r="T24" s="64" t="s">
        <v>16</v>
      </c>
      <c r="U24" s="64" t="s">
        <v>16</v>
      </c>
      <c r="V24" s="64" t="s">
        <v>35</v>
      </c>
      <c r="W24" s="65" t="s">
        <v>43</v>
      </c>
      <c r="X24" s="66" t="str">
        <f t="shared" si="1"/>
        <v>CNTN</v>
      </c>
      <c r="AA24" s="36">
        <v>0</v>
      </c>
      <c r="AB24" s="36">
        <f>COUNTIF(B:B,B24)</f>
        <v>1</v>
      </c>
    </row>
    <row r="25" spans="1:28" s="36" customFormat="1" ht="18.75" customHeight="1">
      <c r="A25" s="57">
        <v>10</v>
      </c>
      <c r="B25" s="58">
        <v>2220323974</v>
      </c>
      <c r="C25" s="59" t="s">
        <v>274</v>
      </c>
      <c r="D25" s="60" t="s">
        <v>103</v>
      </c>
      <c r="E25" s="94" t="s">
        <v>141</v>
      </c>
      <c r="F25" s="61">
        <v>35995</v>
      </c>
      <c r="G25" s="62" t="s">
        <v>65</v>
      </c>
      <c r="H25" s="62" t="s">
        <v>56</v>
      </c>
      <c r="I25" s="63">
        <v>6.75</v>
      </c>
      <c r="J25" s="63">
        <v>9.1</v>
      </c>
      <c r="K25" s="63">
        <v>7.8</v>
      </c>
      <c r="L25" s="63"/>
      <c r="M25" s="63"/>
      <c r="N25" s="63">
        <v>0</v>
      </c>
      <c r="O25" s="63">
        <v>8.5</v>
      </c>
      <c r="P25" s="63">
        <v>6.9</v>
      </c>
      <c r="Q25" s="63">
        <v>2.78</v>
      </c>
      <c r="R25" s="64">
        <v>0</v>
      </c>
      <c r="S25" s="64" t="s">
        <v>16</v>
      </c>
      <c r="T25" s="64" t="s">
        <v>16</v>
      </c>
      <c r="U25" s="64" t="s">
        <v>16</v>
      </c>
      <c r="V25" s="64" t="s">
        <v>62</v>
      </c>
      <c r="W25" s="65" t="s">
        <v>43</v>
      </c>
      <c r="X25" s="66" t="str">
        <f t="shared" si="1"/>
        <v>HOÃN</v>
      </c>
      <c r="AA25" s="36">
        <v>0</v>
      </c>
      <c r="AB25" s="36">
        <f>COUNTIF(B:B,B25)</f>
        <v>1</v>
      </c>
    </row>
    <row r="26" spans="1:28" s="36" customFormat="1" ht="18.75" customHeight="1">
      <c r="A26" s="57">
        <v>11</v>
      </c>
      <c r="B26" s="58">
        <v>2220326393</v>
      </c>
      <c r="C26" s="59" t="s">
        <v>275</v>
      </c>
      <c r="D26" s="60" t="s">
        <v>96</v>
      </c>
      <c r="E26" s="94" t="s">
        <v>141</v>
      </c>
      <c r="F26" s="61">
        <v>36116</v>
      </c>
      <c r="G26" s="62" t="s">
        <v>216</v>
      </c>
      <c r="H26" s="62" t="s">
        <v>56</v>
      </c>
      <c r="I26" s="63">
        <v>7.05</v>
      </c>
      <c r="J26" s="63">
        <v>8.8000000000000007</v>
      </c>
      <c r="K26" s="63">
        <v>8.1</v>
      </c>
      <c r="L26" s="63"/>
      <c r="M26" s="63"/>
      <c r="N26" s="63">
        <v>0</v>
      </c>
      <c r="O26" s="63">
        <v>8.5</v>
      </c>
      <c r="P26" s="63">
        <v>7.2</v>
      </c>
      <c r="Q26" s="63">
        <v>2.97</v>
      </c>
      <c r="R26" s="64">
        <v>0</v>
      </c>
      <c r="S26" s="64" t="s">
        <v>16</v>
      </c>
      <c r="T26" s="64" t="s">
        <v>16</v>
      </c>
      <c r="U26" s="64" t="s">
        <v>16</v>
      </c>
      <c r="V26" s="64" t="s">
        <v>35</v>
      </c>
      <c r="W26" s="65" t="s">
        <v>43</v>
      </c>
      <c r="X26" s="66" t="str">
        <f t="shared" si="1"/>
        <v>HOÃN</v>
      </c>
      <c r="AA26" s="36">
        <v>0</v>
      </c>
      <c r="AB26" s="36">
        <f>COUNTIF(B:B,B26)</f>
        <v>1</v>
      </c>
    </row>
    <row r="27" spans="1:28" s="36" customFormat="1" ht="18.75" customHeight="1">
      <c r="A27" s="57">
        <v>12</v>
      </c>
      <c r="B27" s="58">
        <v>2220718461</v>
      </c>
      <c r="C27" s="59" t="s">
        <v>276</v>
      </c>
      <c r="D27" s="60" t="s">
        <v>128</v>
      </c>
      <c r="E27" s="94" t="s">
        <v>141</v>
      </c>
      <c r="F27" s="61">
        <v>35481</v>
      </c>
      <c r="G27" s="62" t="s">
        <v>36</v>
      </c>
      <c r="H27" s="62" t="s">
        <v>56</v>
      </c>
      <c r="I27" s="63">
        <v>6.05</v>
      </c>
      <c r="J27" s="63">
        <v>8.8000000000000007</v>
      </c>
      <c r="K27" s="63">
        <v>8.1999999999999993</v>
      </c>
      <c r="L27" s="63"/>
      <c r="M27" s="63"/>
      <c r="N27" s="63">
        <v>0</v>
      </c>
      <c r="O27" s="63">
        <v>8.5</v>
      </c>
      <c r="P27" s="63">
        <v>6.22</v>
      </c>
      <c r="Q27" s="63">
        <v>2.37</v>
      </c>
      <c r="R27" s="64">
        <v>0</v>
      </c>
      <c r="S27" s="64">
        <v>0</v>
      </c>
      <c r="T27" s="64" t="s">
        <v>16</v>
      </c>
      <c r="U27" s="64" t="s">
        <v>16</v>
      </c>
      <c r="V27" s="64" t="s">
        <v>37</v>
      </c>
      <c r="W27" s="65" t="s">
        <v>43</v>
      </c>
      <c r="X27" s="66" t="str">
        <f t="shared" si="1"/>
        <v>HOÃN</v>
      </c>
      <c r="AA27" s="36">
        <v>0</v>
      </c>
      <c r="AB27" s="36">
        <f>COUNTIF(B:B,B27)</f>
        <v>1</v>
      </c>
    </row>
    <row r="28" spans="1:28" s="36" customFormat="1" ht="18.75" customHeight="1">
      <c r="A28" s="57">
        <v>13</v>
      </c>
      <c r="B28" s="58">
        <v>2220318306</v>
      </c>
      <c r="C28" s="59" t="s">
        <v>277</v>
      </c>
      <c r="D28" s="60" t="s">
        <v>75</v>
      </c>
      <c r="E28" s="94" t="s">
        <v>141</v>
      </c>
      <c r="F28" s="61">
        <v>35865</v>
      </c>
      <c r="G28" s="62" t="s">
        <v>66</v>
      </c>
      <c r="H28" s="62" t="s">
        <v>56</v>
      </c>
      <c r="I28" s="63">
        <v>6.48</v>
      </c>
      <c r="J28" s="63">
        <v>9</v>
      </c>
      <c r="K28" s="63">
        <v>7.9</v>
      </c>
      <c r="L28" s="63"/>
      <c r="M28" s="63"/>
      <c r="N28" s="63">
        <v>0</v>
      </c>
      <c r="O28" s="63">
        <v>8.5</v>
      </c>
      <c r="P28" s="63">
        <v>6.64</v>
      </c>
      <c r="Q28" s="63">
        <v>2.63</v>
      </c>
      <c r="R28" s="64">
        <v>0</v>
      </c>
      <c r="S28" s="64" t="s">
        <v>16</v>
      </c>
      <c r="T28" s="64" t="s">
        <v>16</v>
      </c>
      <c r="U28" s="64" t="s">
        <v>16</v>
      </c>
      <c r="V28" s="64" t="s">
        <v>37</v>
      </c>
      <c r="W28" s="65" t="s">
        <v>43</v>
      </c>
      <c r="X28" s="66" t="str">
        <f t="shared" si="1"/>
        <v>HOÃN</v>
      </c>
      <c r="AA28" s="36">
        <v>0</v>
      </c>
      <c r="AB28" s="36">
        <f>COUNTIF(B:B,B28)</f>
        <v>1</v>
      </c>
    </row>
    <row r="29" spans="1:28" s="36" customFormat="1" ht="18.75" customHeight="1">
      <c r="A29" s="57">
        <v>14</v>
      </c>
      <c r="B29" s="58">
        <v>2220323959</v>
      </c>
      <c r="C29" s="59" t="s">
        <v>278</v>
      </c>
      <c r="D29" s="60" t="s">
        <v>75</v>
      </c>
      <c r="E29" s="94" t="s">
        <v>141</v>
      </c>
      <c r="F29" s="61">
        <v>36001</v>
      </c>
      <c r="G29" s="62" t="s">
        <v>279</v>
      </c>
      <c r="H29" s="62" t="s">
        <v>56</v>
      </c>
      <c r="I29" s="63">
        <v>7.55</v>
      </c>
      <c r="J29" s="63">
        <v>8.8000000000000007</v>
      </c>
      <c r="K29" s="63">
        <v>0</v>
      </c>
      <c r="L29" s="63"/>
      <c r="M29" s="63"/>
      <c r="N29" s="63">
        <v>0</v>
      </c>
      <c r="O29" s="63">
        <v>4.4000000000000004</v>
      </c>
      <c r="P29" s="63">
        <v>7.57</v>
      </c>
      <c r="Q29" s="63">
        <v>3.2</v>
      </c>
      <c r="R29" s="64">
        <v>0</v>
      </c>
      <c r="S29" s="64" t="s">
        <v>16</v>
      </c>
      <c r="T29" s="64" t="s">
        <v>16</v>
      </c>
      <c r="U29" s="64" t="s">
        <v>16</v>
      </c>
      <c r="V29" s="64" t="s">
        <v>35</v>
      </c>
      <c r="W29" s="65" t="s">
        <v>43</v>
      </c>
      <c r="X29" s="66" t="str">
        <f t="shared" ref="X29:X55" si="2">IF(OR(K29&lt;5.5),"HỎNG",IF(AND(AA29=0,Q29&gt;=2,R29="Đạt",S29="Đạt",T29="ĐẠT",U29="ĐẠT",V29&lt;&gt;0),"CNTN","HOÃN"))</f>
        <v>HỎNG</v>
      </c>
      <c r="AA29" s="36">
        <v>0</v>
      </c>
      <c r="AB29" s="36">
        <f>COUNTIF(B:B,B29)</f>
        <v>1</v>
      </c>
    </row>
    <row r="30" spans="1:28" s="36" customFormat="1" ht="18.75" customHeight="1">
      <c r="A30" s="57">
        <v>15</v>
      </c>
      <c r="B30" s="58">
        <v>2220356494</v>
      </c>
      <c r="C30" s="59" t="s">
        <v>280</v>
      </c>
      <c r="D30" s="60" t="s">
        <v>113</v>
      </c>
      <c r="E30" s="94" t="s">
        <v>141</v>
      </c>
      <c r="F30" s="61">
        <v>35686</v>
      </c>
      <c r="G30" s="62" t="s">
        <v>55</v>
      </c>
      <c r="H30" s="62" t="s">
        <v>56</v>
      </c>
      <c r="I30" s="63">
        <v>6.98</v>
      </c>
      <c r="J30" s="63">
        <v>8</v>
      </c>
      <c r="K30" s="63">
        <v>7.7</v>
      </c>
      <c r="L30" s="63"/>
      <c r="M30" s="63"/>
      <c r="N30" s="63">
        <v>0</v>
      </c>
      <c r="O30" s="63">
        <v>7.9</v>
      </c>
      <c r="P30" s="63">
        <v>7.11</v>
      </c>
      <c r="Q30" s="63">
        <v>2.89</v>
      </c>
      <c r="R30" s="64">
        <v>0</v>
      </c>
      <c r="S30" s="64" t="s">
        <v>16</v>
      </c>
      <c r="T30" s="64" t="s">
        <v>16</v>
      </c>
      <c r="U30" s="64" t="s">
        <v>16</v>
      </c>
      <c r="V30" s="64" t="s">
        <v>35</v>
      </c>
      <c r="W30" s="65" t="s">
        <v>43</v>
      </c>
      <c r="X30" s="66" t="str">
        <f t="shared" si="2"/>
        <v>HOÃN</v>
      </c>
      <c r="AA30" s="36">
        <v>0</v>
      </c>
      <c r="AB30" s="36">
        <f>COUNTIF(B:B,B30)</f>
        <v>1</v>
      </c>
    </row>
    <row r="31" spans="1:28" s="36" customFormat="1" ht="18.75" customHeight="1">
      <c r="A31" s="57">
        <v>16</v>
      </c>
      <c r="B31" s="58">
        <v>2220316244</v>
      </c>
      <c r="C31" s="59" t="s">
        <v>281</v>
      </c>
      <c r="D31" s="60" t="s">
        <v>94</v>
      </c>
      <c r="E31" s="94" t="s">
        <v>141</v>
      </c>
      <c r="F31" s="61">
        <v>35934</v>
      </c>
      <c r="G31" s="62" t="s">
        <v>66</v>
      </c>
      <c r="H31" s="62" t="s">
        <v>56</v>
      </c>
      <c r="I31" s="63">
        <v>6.23</v>
      </c>
      <c r="J31" s="63">
        <v>8.3000000000000007</v>
      </c>
      <c r="K31" s="63">
        <v>7.9</v>
      </c>
      <c r="L31" s="63"/>
      <c r="M31" s="63"/>
      <c r="N31" s="63">
        <v>0</v>
      </c>
      <c r="O31" s="63">
        <v>8.1</v>
      </c>
      <c r="P31" s="63">
        <v>6.38</v>
      </c>
      <c r="Q31" s="63">
        <v>2.4500000000000002</v>
      </c>
      <c r="R31" s="64">
        <v>0</v>
      </c>
      <c r="S31" s="64" t="s">
        <v>16</v>
      </c>
      <c r="T31" s="64" t="s">
        <v>16</v>
      </c>
      <c r="U31" s="64" t="s">
        <v>16</v>
      </c>
      <c r="V31" s="64" t="s">
        <v>35</v>
      </c>
      <c r="W31" s="65" t="s">
        <v>43</v>
      </c>
      <c r="X31" s="66" t="str">
        <f t="shared" si="2"/>
        <v>HOÃN</v>
      </c>
      <c r="AA31" s="36">
        <v>0</v>
      </c>
      <c r="AB31" s="36">
        <f>COUNTIF(B:B,B31)</f>
        <v>1</v>
      </c>
    </row>
    <row r="32" spans="1:28" s="36" customFormat="1" ht="18.75" customHeight="1">
      <c r="A32" s="57">
        <v>17</v>
      </c>
      <c r="B32" s="58">
        <v>2220318953</v>
      </c>
      <c r="C32" s="59" t="s">
        <v>282</v>
      </c>
      <c r="D32" s="60" t="s">
        <v>283</v>
      </c>
      <c r="E32" s="94" t="s">
        <v>141</v>
      </c>
      <c r="F32" s="61">
        <v>35605</v>
      </c>
      <c r="G32" s="62" t="s">
        <v>36</v>
      </c>
      <c r="H32" s="62" t="s">
        <v>56</v>
      </c>
      <c r="I32" s="63">
        <v>6.64</v>
      </c>
      <c r="J32" s="63">
        <v>9.3000000000000007</v>
      </c>
      <c r="K32" s="63">
        <v>8.5</v>
      </c>
      <c r="L32" s="63"/>
      <c r="M32" s="63"/>
      <c r="N32" s="63">
        <v>0</v>
      </c>
      <c r="O32" s="63">
        <v>8.9</v>
      </c>
      <c r="P32" s="63">
        <v>6.81</v>
      </c>
      <c r="Q32" s="63">
        <v>2.73</v>
      </c>
      <c r="R32" s="64">
        <v>0</v>
      </c>
      <c r="S32" s="64">
        <v>0</v>
      </c>
      <c r="T32" s="64" t="s">
        <v>16</v>
      </c>
      <c r="U32" s="64" t="s">
        <v>16</v>
      </c>
      <c r="V32" s="64" t="s">
        <v>35</v>
      </c>
      <c r="W32" s="65" t="s">
        <v>43</v>
      </c>
      <c r="X32" s="66" t="str">
        <f t="shared" si="2"/>
        <v>HOÃN</v>
      </c>
      <c r="AA32" s="36">
        <v>0</v>
      </c>
      <c r="AB32" s="36">
        <f>COUNTIF(B:B,B32)</f>
        <v>1</v>
      </c>
    </row>
    <row r="33" spans="1:28" s="36" customFormat="1" ht="18.75" customHeight="1">
      <c r="A33" s="57">
        <v>18</v>
      </c>
      <c r="B33" s="58">
        <v>2220326419</v>
      </c>
      <c r="C33" s="59" t="s">
        <v>284</v>
      </c>
      <c r="D33" s="60" t="s">
        <v>285</v>
      </c>
      <c r="E33" s="94" t="s">
        <v>141</v>
      </c>
      <c r="F33" s="61">
        <v>36053</v>
      </c>
      <c r="G33" s="62" t="s">
        <v>36</v>
      </c>
      <c r="H33" s="62" t="s">
        <v>56</v>
      </c>
      <c r="I33" s="63">
        <v>7.37</v>
      </c>
      <c r="J33" s="63">
        <v>8.6999999999999993</v>
      </c>
      <c r="K33" s="63">
        <v>8.8000000000000007</v>
      </c>
      <c r="L33" s="63"/>
      <c r="M33" s="63"/>
      <c r="N33" s="63">
        <v>0</v>
      </c>
      <c r="O33" s="63">
        <v>8.8000000000000007</v>
      </c>
      <c r="P33" s="63">
        <v>7.53</v>
      </c>
      <c r="Q33" s="63">
        <v>3.15</v>
      </c>
      <c r="R33" s="64">
        <v>0</v>
      </c>
      <c r="S33" s="64" t="s">
        <v>16</v>
      </c>
      <c r="T33" s="64" t="s">
        <v>16</v>
      </c>
      <c r="U33" s="64" t="s">
        <v>16</v>
      </c>
      <c r="V33" s="64" t="s">
        <v>35</v>
      </c>
      <c r="W33" s="65" t="s">
        <v>43</v>
      </c>
      <c r="X33" s="66" t="str">
        <f t="shared" si="2"/>
        <v>HOÃN</v>
      </c>
      <c r="AA33" s="36">
        <v>0</v>
      </c>
      <c r="AB33" s="36">
        <f>COUNTIF(B:B,B33)</f>
        <v>1</v>
      </c>
    </row>
    <row r="34" spans="1:28" s="36" customFormat="1" ht="18.75" customHeight="1">
      <c r="A34" s="57">
        <v>19</v>
      </c>
      <c r="B34" s="58">
        <v>2220326420</v>
      </c>
      <c r="C34" s="59" t="s">
        <v>286</v>
      </c>
      <c r="D34" s="60" t="s">
        <v>121</v>
      </c>
      <c r="E34" s="94" t="s">
        <v>141</v>
      </c>
      <c r="F34" s="61">
        <v>35871</v>
      </c>
      <c r="G34" s="62" t="s">
        <v>36</v>
      </c>
      <c r="H34" s="62" t="s">
        <v>56</v>
      </c>
      <c r="I34" s="63">
        <v>7.34</v>
      </c>
      <c r="J34" s="63">
        <v>8.8000000000000007</v>
      </c>
      <c r="K34" s="63">
        <v>8.1</v>
      </c>
      <c r="L34" s="63"/>
      <c r="M34" s="63"/>
      <c r="N34" s="63">
        <v>0</v>
      </c>
      <c r="O34" s="63">
        <v>8.5</v>
      </c>
      <c r="P34" s="63">
        <v>7.49</v>
      </c>
      <c r="Q34" s="63">
        <v>3.16</v>
      </c>
      <c r="R34" s="64">
        <v>0</v>
      </c>
      <c r="S34" s="64" t="s">
        <v>16</v>
      </c>
      <c r="T34" s="64" t="s">
        <v>16</v>
      </c>
      <c r="U34" s="64" t="s">
        <v>16</v>
      </c>
      <c r="V34" s="64" t="s">
        <v>35</v>
      </c>
      <c r="W34" s="65" t="s">
        <v>43</v>
      </c>
      <c r="X34" s="66" t="str">
        <f t="shared" si="2"/>
        <v>HOÃN</v>
      </c>
      <c r="AA34" s="36">
        <v>0</v>
      </c>
      <c r="AB34" s="36">
        <f>COUNTIF(B:B,B34)</f>
        <v>1</v>
      </c>
    </row>
    <row r="35" spans="1:28" s="36" customFormat="1" ht="18.75" customHeight="1">
      <c r="A35" s="57">
        <v>20</v>
      </c>
      <c r="B35" s="58">
        <v>2220329157</v>
      </c>
      <c r="C35" s="59" t="s">
        <v>287</v>
      </c>
      <c r="D35" s="60" t="s">
        <v>120</v>
      </c>
      <c r="E35" s="94" t="s">
        <v>141</v>
      </c>
      <c r="F35" s="61">
        <v>35972</v>
      </c>
      <c r="G35" s="62" t="s">
        <v>288</v>
      </c>
      <c r="H35" s="62" t="s">
        <v>56</v>
      </c>
      <c r="I35" s="63">
        <v>6.9</v>
      </c>
      <c r="J35" s="63">
        <v>9.3000000000000007</v>
      </c>
      <c r="K35" s="63">
        <v>8</v>
      </c>
      <c r="L35" s="63"/>
      <c r="M35" s="63"/>
      <c r="N35" s="63">
        <v>0</v>
      </c>
      <c r="O35" s="63">
        <v>8.6999999999999993</v>
      </c>
      <c r="P35" s="63">
        <v>7.06</v>
      </c>
      <c r="Q35" s="63">
        <v>2.9</v>
      </c>
      <c r="R35" s="64">
        <v>0</v>
      </c>
      <c r="S35" s="64" t="s">
        <v>16</v>
      </c>
      <c r="T35" s="64" t="s">
        <v>16</v>
      </c>
      <c r="U35" s="64" t="s">
        <v>16</v>
      </c>
      <c r="V35" s="64" t="s">
        <v>35</v>
      </c>
      <c r="W35" s="65" t="s">
        <v>43</v>
      </c>
      <c r="X35" s="66" t="str">
        <f t="shared" si="2"/>
        <v>HOÃN</v>
      </c>
      <c r="AA35" s="36">
        <v>0</v>
      </c>
      <c r="AB35" s="36">
        <f>COUNTIF(B:B,B35)</f>
        <v>1</v>
      </c>
    </row>
    <row r="36" spans="1:28" s="36" customFormat="1" ht="18.75" customHeight="1">
      <c r="A36" s="57">
        <v>21</v>
      </c>
      <c r="B36" s="58">
        <v>2221326434</v>
      </c>
      <c r="C36" s="59" t="s">
        <v>289</v>
      </c>
      <c r="D36" s="60" t="s">
        <v>125</v>
      </c>
      <c r="E36" s="94" t="s">
        <v>141</v>
      </c>
      <c r="F36" s="61">
        <v>35454</v>
      </c>
      <c r="G36" s="62" t="s">
        <v>51</v>
      </c>
      <c r="H36" s="62" t="s">
        <v>38</v>
      </c>
      <c r="I36" s="63">
        <v>7.85</v>
      </c>
      <c r="J36" s="63">
        <v>10</v>
      </c>
      <c r="K36" s="63">
        <v>8.8000000000000007</v>
      </c>
      <c r="L36" s="63"/>
      <c r="M36" s="63"/>
      <c r="N36" s="63">
        <v>0</v>
      </c>
      <c r="O36" s="63">
        <v>9.4</v>
      </c>
      <c r="P36" s="63">
        <v>8.02</v>
      </c>
      <c r="Q36" s="63">
        <v>3.51</v>
      </c>
      <c r="R36" s="64" t="s">
        <v>16</v>
      </c>
      <c r="S36" s="64" t="s">
        <v>16</v>
      </c>
      <c r="T36" s="64" t="s">
        <v>16</v>
      </c>
      <c r="U36" s="64" t="s">
        <v>16</v>
      </c>
      <c r="V36" s="64" t="s">
        <v>62</v>
      </c>
      <c r="W36" s="65" t="s">
        <v>43</v>
      </c>
      <c r="X36" s="66" t="str">
        <f t="shared" si="2"/>
        <v>CNTN</v>
      </c>
      <c r="AA36" s="36">
        <v>0</v>
      </c>
      <c r="AB36" s="36">
        <f>COUNTIF(B:B,B36)</f>
        <v>1</v>
      </c>
    </row>
    <row r="37" spans="1:28" s="36" customFormat="1" ht="18.75" customHeight="1">
      <c r="A37" s="57">
        <v>22</v>
      </c>
      <c r="B37" s="58">
        <v>2220329016</v>
      </c>
      <c r="C37" s="59" t="s">
        <v>72</v>
      </c>
      <c r="D37" s="60" t="s">
        <v>250</v>
      </c>
      <c r="E37" s="94" t="s">
        <v>141</v>
      </c>
      <c r="F37" s="61">
        <v>35992</v>
      </c>
      <c r="G37" s="62" t="s">
        <v>36</v>
      </c>
      <c r="H37" s="62" t="s">
        <v>56</v>
      </c>
      <c r="I37" s="63">
        <v>7.27</v>
      </c>
      <c r="J37" s="63">
        <v>9</v>
      </c>
      <c r="K37" s="63">
        <v>8.3000000000000007</v>
      </c>
      <c r="L37" s="63"/>
      <c r="M37" s="63"/>
      <c r="N37" s="63">
        <v>0</v>
      </c>
      <c r="O37" s="63">
        <v>8.6999999999999993</v>
      </c>
      <c r="P37" s="63">
        <v>7.42</v>
      </c>
      <c r="Q37" s="63">
        <v>3.11</v>
      </c>
      <c r="R37" s="64">
        <v>0</v>
      </c>
      <c r="S37" s="64" t="s">
        <v>16</v>
      </c>
      <c r="T37" s="64" t="s">
        <v>16</v>
      </c>
      <c r="U37" s="64" t="s">
        <v>16</v>
      </c>
      <c r="V37" s="64" t="s">
        <v>35</v>
      </c>
      <c r="W37" s="65" t="s">
        <v>43</v>
      </c>
      <c r="X37" s="66" t="str">
        <f t="shared" si="2"/>
        <v>HOÃN</v>
      </c>
      <c r="AA37" s="36">
        <v>0</v>
      </c>
      <c r="AB37" s="36">
        <f>COUNTIF(B:B,B37)</f>
        <v>1</v>
      </c>
    </row>
    <row r="38" spans="1:28" s="36" customFormat="1" ht="18.75" customHeight="1">
      <c r="A38" s="57">
        <v>23</v>
      </c>
      <c r="B38" s="58">
        <v>2220323978</v>
      </c>
      <c r="C38" s="59" t="s">
        <v>183</v>
      </c>
      <c r="D38" s="60" t="s">
        <v>110</v>
      </c>
      <c r="E38" s="94" t="s">
        <v>141</v>
      </c>
      <c r="F38" s="61">
        <v>36119</v>
      </c>
      <c r="G38" s="62" t="s">
        <v>36</v>
      </c>
      <c r="H38" s="62" t="s">
        <v>56</v>
      </c>
      <c r="I38" s="63">
        <v>6.94</v>
      </c>
      <c r="J38" s="63">
        <v>8.8000000000000007</v>
      </c>
      <c r="K38" s="63">
        <v>7.2</v>
      </c>
      <c r="L38" s="63"/>
      <c r="M38" s="63"/>
      <c r="N38" s="63">
        <v>0</v>
      </c>
      <c r="O38" s="63">
        <v>8</v>
      </c>
      <c r="P38" s="63">
        <v>7.08</v>
      </c>
      <c r="Q38" s="63">
        <v>2.88</v>
      </c>
      <c r="R38" s="64">
        <v>0</v>
      </c>
      <c r="S38" s="64" t="s">
        <v>16</v>
      </c>
      <c r="T38" s="64" t="s">
        <v>16</v>
      </c>
      <c r="U38" s="64" t="s">
        <v>16</v>
      </c>
      <c r="V38" s="64" t="s">
        <v>62</v>
      </c>
      <c r="W38" s="65" t="s">
        <v>43</v>
      </c>
      <c r="X38" s="66" t="str">
        <f t="shared" si="2"/>
        <v>HOÃN</v>
      </c>
      <c r="AA38" s="36">
        <v>0</v>
      </c>
      <c r="AB38" s="36">
        <f>COUNTIF(B:B,B38)</f>
        <v>1</v>
      </c>
    </row>
    <row r="39" spans="1:28" s="36" customFormat="1" ht="18.75" customHeight="1">
      <c r="A39" s="57">
        <v>24</v>
      </c>
      <c r="B39" s="58">
        <v>2220328346</v>
      </c>
      <c r="C39" s="59" t="s">
        <v>290</v>
      </c>
      <c r="D39" s="60" t="s">
        <v>110</v>
      </c>
      <c r="E39" s="94" t="s">
        <v>141</v>
      </c>
      <c r="F39" s="61">
        <v>36029</v>
      </c>
      <c r="G39" s="62" t="s">
        <v>55</v>
      </c>
      <c r="H39" s="62" t="s">
        <v>56</v>
      </c>
      <c r="I39" s="63">
        <v>6.73</v>
      </c>
      <c r="J39" s="63">
        <v>9.8000000000000007</v>
      </c>
      <c r="K39" s="63">
        <v>8.6</v>
      </c>
      <c r="L39" s="63"/>
      <c r="M39" s="63"/>
      <c r="N39" s="63">
        <v>0</v>
      </c>
      <c r="O39" s="63">
        <v>9.1999999999999993</v>
      </c>
      <c r="P39" s="63">
        <v>6.91</v>
      </c>
      <c r="Q39" s="63">
        <v>2.78</v>
      </c>
      <c r="R39" s="64">
        <v>0</v>
      </c>
      <c r="S39" s="64" t="s">
        <v>16</v>
      </c>
      <c r="T39" s="64" t="s">
        <v>16</v>
      </c>
      <c r="U39" s="64" t="s">
        <v>16</v>
      </c>
      <c r="V39" s="64" t="s">
        <v>35</v>
      </c>
      <c r="W39" s="65" t="s">
        <v>43</v>
      </c>
      <c r="X39" s="66" t="str">
        <f t="shared" si="2"/>
        <v>HOÃN</v>
      </c>
      <c r="AA39" s="36">
        <v>0</v>
      </c>
      <c r="AB39" s="36">
        <f>COUNTIF(B:B,B39)</f>
        <v>1</v>
      </c>
    </row>
    <row r="40" spans="1:28" s="36" customFormat="1" ht="18.75" customHeight="1">
      <c r="A40" s="57">
        <v>25</v>
      </c>
      <c r="B40" s="58">
        <v>2221326446</v>
      </c>
      <c r="C40" s="59" t="s">
        <v>291</v>
      </c>
      <c r="D40" s="60" t="s">
        <v>292</v>
      </c>
      <c r="E40" s="94" t="s">
        <v>141</v>
      </c>
      <c r="F40" s="61">
        <v>35949</v>
      </c>
      <c r="G40" s="62" t="s">
        <v>55</v>
      </c>
      <c r="H40" s="62" t="s">
        <v>38</v>
      </c>
      <c r="I40" s="63">
        <v>6.8</v>
      </c>
      <c r="J40" s="63">
        <v>8.4</v>
      </c>
      <c r="K40" s="63">
        <v>6.8</v>
      </c>
      <c r="L40" s="63"/>
      <c r="M40" s="63"/>
      <c r="N40" s="63">
        <v>0</v>
      </c>
      <c r="O40" s="63">
        <v>7.6</v>
      </c>
      <c r="P40" s="63">
        <v>6.93</v>
      </c>
      <c r="Q40" s="63">
        <v>2.77</v>
      </c>
      <c r="R40" s="64">
        <v>0</v>
      </c>
      <c r="S40" s="64" t="s">
        <v>16</v>
      </c>
      <c r="T40" s="64" t="s">
        <v>16</v>
      </c>
      <c r="U40" s="64" t="s">
        <v>16</v>
      </c>
      <c r="V40" s="64" t="s">
        <v>37</v>
      </c>
      <c r="W40" s="65" t="s">
        <v>43</v>
      </c>
      <c r="X40" s="66" t="str">
        <f t="shared" si="2"/>
        <v>HOÃN</v>
      </c>
      <c r="AA40" s="36">
        <v>0</v>
      </c>
      <c r="AB40" s="36">
        <f>COUNTIF(B:B,B40)</f>
        <v>1</v>
      </c>
    </row>
    <row r="41" spans="1:28" s="36" customFormat="1" ht="18.75" customHeight="1">
      <c r="A41" s="57">
        <v>26</v>
      </c>
      <c r="B41" s="58">
        <v>2220328860</v>
      </c>
      <c r="C41" s="59" t="s">
        <v>64</v>
      </c>
      <c r="D41" s="60" t="s">
        <v>190</v>
      </c>
      <c r="E41" s="94" t="s">
        <v>141</v>
      </c>
      <c r="F41" s="61">
        <v>36078</v>
      </c>
      <c r="G41" s="62" t="s">
        <v>68</v>
      </c>
      <c r="H41" s="62" t="s">
        <v>56</v>
      </c>
      <c r="I41" s="63">
        <v>6.83</v>
      </c>
      <c r="J41" s="63">
        <v>9.4</v>
      </c>
      <c r="K41" s="63">
        <v>8.1</v>
      </c>
      <c r="L41" s="63"/>
      <c r="M41" s="63"/>
      <c r="N41" s="63">
        <v>0</v>
      </c>
      <c r="O41" s="63">
        <v>8.8000000000000007</v>
      </c>
      <c r="P41" s="63">
        <v>6.99</v>
      </c>
      <c r="Q41" s="63">
        <v>2.84</v>
      </c>
      <c r="R41" s="64">
        <v>0</v>
      </c>
      <c r="S41" s="64" t="s">
        <v>16</v>
      </c>
      <c r="T41" s="64" t="s">
        <v>16</v>
      </c>
      <c r="U41" s="64" t="s">
        <v>16</v>
      </c>
      <c r="V41" s="64" t="s">
        <v>35</v>
      </c>
      <c r="W41" s="65" t="s">
        <v>43</v>
      </c>
      <c r="X41" s="66" t="str">
        <f t="shared" si="2"/>
        <v>HOÃN</v>
      </c>
      <c r="AA41" s="36">
        <v>0</v>
      </c>
      <c r="AB41" s="36">
        <f>COUNTIF(B:B,B41)</f>
        <v>1</v>
      </c>
    </row>
    <row r="42" spans="1:28" s="36" customFormat="1" ht="18.75" customHeight="1">
      <c r="A42" s="57">
        <v>27</v>
      </c>
      <c r="B42" s="58">
        <v>2220326455</v>
      </c>
      <c r="C42" s="59" t="s">
        <v>293</v>
      </c>
      <c r="D42" s="60" t="s">
        <v>90</v>
      </c>
      <c r="E42" s="94" t="s">
        <v>141</v>
      </c>
      <c r="F42" s="61">
        <v>35545</v>
      </c>
      <c r="G42" s="62" t="s">
        <v>36</v>
      </c>
      <c r="H42" s="62" t="s">
        <v>56</v>
      </c>
      <c r="I42" s="63">
        <v>7.25</v>
      </c>
      <c r="J42" s="63">
        <v>9.3000000000000007</v>
      </c>
      <c r="K42" s="63">
        <v>7.3</v>
      </c>
      <c r="L42" s="63"/>
      <c r="M42" s="63"/>
      <c r="N42" s="63">
        <v>0</v>
      </c>
      <c r="O42" s="63">
        <v>8.3000000000000007</v>
      </c>
      <c r="P42" s="63">
        <v>7.39</v>
      </c>
      <c r="Q42" s="63">
        <v>3.11</v>
      </c>
      <c r="R42" s="64">
        <v>0</v>
      </c>
      <c r="S42" s="64" t="s">
        <v>16</v>
      </c>
      <c r="T42" s="64" t="s">
        <v>16</v>
      </c>
      <c r="U42" s="64" t="s">
        <v>16</v>
      </c>
      <c r="V42" s="64" t="s">
        <v>35</v>
      </c>
      <c r="W42" s="65" t="s">
        <v>43</v>
      </c>
      <c r="X42" s="66" t="str">
        <f t="shared" si="2"/>
        <v>HOÃN</v>
      </c>
      <c r="AA42" s="36">
        <v>0</v>
      </c>
      <c r="AB42" s="36">
        <f>COUNTIF(B:B,B42)</f>
        <v>1</v>
      </c>
    </row>
    <row r="43" spans="1:28" s="36" customFormat="1" ht="18.75" customHeight="1">
      <c r="A43" s="57">
        <v>28</v>
      </c>
      <c r="B43" s="58">
        <v>2220323969</v>
      </c>
      <c r="C43" s="59" t="s">
        <v>254</v>
      </c>
      <c r="D43" s="60" t="s">
        <v>63</v>
      </c>
      <c r="E43" s="94" t="s">
        <v>141</v>
      </c>
      <c r="F43" s="61">
        <v>35878</v>
      </c>
      <c r="G43" s="62" t="s">
        <v>68</v>
      </c>
      <c r="H43" s="62" t="s">
        <v>56</v>
      </c>
      <c r="I43" s="63">
        <v>6.69</v>
      </c>
      <c r="J43" s="63">
        <v>8.8000000000000007</v>
      </c>
      <c r="K43" s="63">
        <v>8</v>
      </c>
      <c r="L43" s="63"/>
      <c r="M43" s="63"/>
      <c r="N43" s="63">
        <v>0</v>
      </c>
      <c r="O43" s="63">
        <v>8.4</v>
      </c>
      <c r="P43" s="63">
        <v>6.84</v>
      </c>
      <c r="Q43" s="63">
        <v>2.75</v>
      </c>
      <c r="R43" s="64">
        <v>0</v>
      </c>
      <c r="S43" s="64" t="s">
        <v>16</v>
      </c>
      <c r="T43" s="64" t="s">
        <v>16</v>
      </c>
      <c r="U43" s="64" t="s">
        <v>16</v>
      </c>
      <c r="V43" s="64" t="s">
        <v>35</v>
      </c>
      <c r="W43" s="65" t="s">
        <v>43</v>
      </c>
      <c r="X43" s="66" t="str">
        <f t="shared" si="2"/>
        <v>HOÃN</v>
      </c>
      <c r="AA43" s="36">
        <v>0</v>
      </c>
      <c r="AB43" s="36">
        <f>COUNTIF(B:B,B43)</f>
        <v>1</v>
      </c>
    </row>
    <row r="44" spans="1:28" s="36" customFormat="1" ht="18.75" customHeight="1">
      <c r="A44" s="57">
        <v>29</v>
      </c>
      <c r="B44" s="58">
        <v>2220328485</v>
      </c>
      <c r="C44" s="59" t="s">
        <v>170</v>
      </c>
      <c r="D44" s="60" t="s">
        <v>63</v>
      </c>
      <c r="E44" s="94" t="s">
        <v>141</v>
      </c>
      <c r="F44" s="61">
        <v>36085</v>
      </c>
      <c r="G44" s="62" t="s">
        <v>36</v>
      </c>
      <c r="H44" s="62" t="s">
        <v>56</v>
      </c>
      <c r="I44" s="63">
        <v>7.84</v>
      </c>
      <c r="J44" s="63">
        <v>9.3000000000000007</v>
      </c>
      <c r="K44" s="63">
        <v>7.9</v>
      </c>
      <c r="L44" s="63"/>
      <c r="M44" s="63"/>
      <c r="N44" s="63">
        <v>0</v>
      </c>
      <c r="O44" s="63">
        <v>8.6</v>
      </c>
      <c r="P44" s="63">
        <v>7.98</v>
      </c>
      <c r="Q44" s="63">
        <v>3.42</v>
      </c>
      <c r="R44" s="64" t="s">
        <v>16</v>
      </c>
      <c r="S44" s="64" t="s">
        <v>16</v>
      </c>
      <c r="T44" s="64" t="s">
        <v>16</v>
      </c>
      <c r="U44" s="64" t="s">
        <v>16</v>
      </c>
      <c r="V44" s="64" t="s">
        <v>35</v>
      </c>
      <c r="W44" s="65" t="s">
        <v>43</v>
      </c>
      <c r="X44" s="66" t="str">
        <f t="shared" si="2"/>
        <v>CNTN</v>
      </c>
      <c r="AA44" s="36">
        <v>0</v>
      </c>
      <c r="AB44" s="36">
        <f>COUNTIF(B:B,B44)</f>
        <v>1</v>
      </c>
    </row>
    <row r="45" spans="1:28" s="36" customFormat="1" ht="18.75" customHeight="1">
      <c r="A45" s="57">
        <v>30</v>
      </c>
      <c r="B45" s="58">
        <v>2120317609</v>
      </c>
      <c r="C45" s="59" t="s">
        <v>294</v>
      </c>
      <c r="D45" s="60" t="s">
        <v>195</v>
      </c>
      <c r="E45" s="94" t="s">
        <v>141</v>
      </c>
      <c r="F45" s="61">
        <v>35653</v>
      </c>
      <c r="G45" s="62" t="s">
        <v>36</v>
      </c>
      <c r="H45" s="62" t="s">
        <v>56</v>
      </c>
      <c r="I45" s="63">
        <v>6.83</v>
      </c>
      <c r="J45" s="63">
        <v>8.9</v>
      </c>
      <c r="K45" s="63">
        <v>0</v>
      </c>
      <c r="L45" s="63"/>
      <c r="M45" s="63"/>
      <c r="N45" s="63">
        <v>0</v>
      </c>
      <c r="O45" s="63">
        <v>4.5</v>
      </c>
      <c r="P45" s="63">
        <v>6.86</v>
      </c>
      <c r="Q45" s="63">
        <v>2.78</v>
      </c>
      <c r="R45" s="64">
        <v>0</v>
      </c>
      <c r="S45" s="64" t="s">
        <v>16</v>
      </c>
      <c r="T45" s="64" t="s">
        <v>16</v>
      </c>
      <c r="U45" s="64" t="s">
        <v>16</v>
      </c>
      <c r="V45" s="64" t="s">
        <v>37</v>
      </c>
      <c r="W45" s="65" t="s">
        <v>43</v>
      </c>
      <c r="X45" s="66" t="str">
        <f t="shared" si="2"/>
        <v>HỎNG</v>
      </c>
      <c r="AA45" s="36">
        <v>0</v>
      </c>
      <c r="AB45" s="36">
        <f>COUNTIF(B:B,B45)</f>
        <v>1</v>
      </c>
    </row>
    <row r="46" spans="1:28" s="36" customFormat="1" ht="18.75" customHeight="1">
      <c r="A46" s="57">
        <v>31</v>
      </c>
      <c r="B46" s="58">
        <v>2220328315</v>
      </c>
      <c r="C46" s="59" t="s">
        <v>295</v>
      </c>
      <c r="D46" s="60" t="s">
        <v>296</v>
      </c>
      <c r="E46" s="94" t="s">
        <v>141</v>
      </c>
      <c r="F46" s="61">
        <v>36019</v>
      </c>
      <c r="G46" s="62" t="s">
        <v>114</v>
      </c>
      <c r="H46" s="62" t="s">
        <v>56</v>
      </c>
      <c r="I46" s="63">
        <v>6.59</v>
      </c>
      <c r="J46" s="63">
        <v>8.6</v>
      </c>
      <c r="K46" s="63">
        <v>8.3000000000000007</v>
      </c>
      <c r="L46" s="63"/>
      <c r="M46" s="63"/>
      <c r="N46" s="63">
        <v>0</v>
      </c>
      <c r="O46" s="63">
        <v>8.5</v>
      </c>
      <c r="P46" s="63">
        <v>6.75</v>
      </c>
      <c r="Q46" s="63">
        <v>2.69</v>
      </c>
      <c r="R46" s="64">
        <v>0</v>
      </c>
      <c r="S46" s="64">
        <v>0</v>
      </c>
      <c r="T46" s="64" t="s">
        <v>16</v>
      </c>
      <c r="U46" s="64" t="s">
        <v>16</v>
      </c>
      <c r="V46" s="64" t="s">
        <v>35</v>
      </c>
      <c r="W46" s="65" t="s">
        <v>43</v>
      </c>
      <c r="X46" s="66" t="str">
        <f t="shared" si="2"/>
        <v>HOÃN</v>
      </c>
      <c r="AA46" s="36">
        <v>0</v>
      </c>
      <c r="AB46" s="36">
        <f>COUNTIF(B:B,B46)</f>
        <v>1</v>
      </c>
    </row>
    <row r="47" spans="1:28" s="36" customFormat="1" ht="18.75" customHeight="1">
      <c r="A47" s="57">
        <v>32</v>
      </c>
      <c r="B47" s="58">
        <v>2220316337</v>
      </c>
      <c r="C47" s="59" t="s">
        <v>297</v>
      </c>
      <c r="D47" s="60" t="s">
        <v>298</v>
      </c>
      <c r="E47" s="94" t="s">
        <v>141</v>
      </c>
      <c r="F47" s="61">
        <v>35809</v>
      </c>
      <c r="G47" s="62" t="s">
        <v>299</v>
      </c>
      <c r="H47" s="62" t="s">
        <v>56</v>
      </c>
      <c r="I47" s="63">
        <v>6.76</v>
      </c>
      <c r="J47" s="63">
        <v>8.9</v>
      </c>
      <c r="K47" s="63">
        <v>8</v>
      </c>
      <c r="L47" s="63"/>
      <c r="M47" s="63"/>
      <c r="N47" s="63">
        <v>0</v>
      </c>
      <c r="O47" s="63">
        <v>8.5</v>
      </c>
      <c r="P47" s="63">
        <v>6.91</v>
      </c>
      <c r="Q47" s="63">
        <v>2.79</v>
      </c>
      <c r="R47" s="64">
        <v>0</v>
      </c>
      <c r="S47" s="64">
        <v>0</v>
      </c>
      <c r="T47" s="64" t="s">
        <v>16</v>
      </c>
      <c r="U47" s="64" t="s">
        <v>16</v>
      </c>
      <c r="V47" s="64" t="s">
        <v>37</v>
      </c>
      <c r="W47" s="65" t="s">
        <v>43</v>
      </c>
      <c r="X47" s="66" t="str">
        <f t="shared" si="2"/>
        <v>HOÃN</v>
      </c>
      <c r="AA47" s="36">
        <v>0</v>
      </c>
      <c r="AB47" s="36">
        <f>COUNTIF(B:B,B47)</f>
        <v>1</v>
      </c>
    </row>
    <row r="48" spans="1:28" s="36" customFormat="1" ht="18.75" customHeight="1">
      <c r="A48" s="57">
        <v>33</v>
      </c>
      <c r="B48" s="58">
        <v>2220326475</v>
      </c>
      <c r="C48" s="59" t="s">
        <v>300</v>
      </c>
      <c r="D48" s="60" t="s">
        <v>199</v>
      </c>
      <c r="E48" s="94" t="s">
        <v>141</v>
      </c>
      <c r="F48" s="61">
        <v>36124</v>
      </c>
      <c r="G48" s="62" t="s">
        <v>66</v>
      </c>
      <c r="H48" s="62" t="s">
        <v>56</v>
      </c>
      <c r="I48" s="63">
        <v>6.93</v>
      </c>
      <c r="J48" s="63">
        <v>8.5</v>
      </c>
      <c r="K48" s="63">
        <v>8.8000000000000007</v>
      </c>
      <c r="L48" s="63"/>
      <c r="M48" s="63"/>
      <c r="N48" s="63">
        <v>0</v>
      </c>
      <c r="O48" s="63">
        <v>8.6999999999999993</v>
      </c>
      <c r="P48" s="63">
        <v>7.09</v>
      </c>
      <c r="Q48" s="63">
        <v>2.9</v>
      </c>
      <c r="R48" s="64">
        <v>0</v>
      </c>
      <c r="S48" s="64">
        <v>0</v>
      </c>
      <c r="T48" s="64" t="s">
        <v>16</v>
      </c>
      <c r="U48" s="64" t="s">
        <v>16</v>
      </c>
      <c r="V48" s="64" t="s">
        <v>35</v>
      </c>
      <c r="W48" s="65" t="s">
        <v>43</v>
      </c>
      <c r="X48" s="66" t="str">
        <f t="shared" si="2"/>
        <v>HOÃN</v>
      </c>
      <c r="AA48" s="36">
        <v>0</v>
      </c>
      <c r="AB48" s="36">
        <f>COUNTIF(B:B,B48)</f>
        <v>1</v>
      </c>
    </row>
    <row r="49" spans="1:28" s="36" customFormat="1" ht="18.75" customHeight="1">
      <c r="A49" s="57">
        <v>34</v>
      </c>
      <c r="B49" s="58">
        <v>2220217724</v>
      </c>
      <c r="C49" s="59" t="s">
        <v>301</v>
      </c>
      <c r="D49" s="60" t="s">
        <v>71</v>
      </c>
      <c r="E49" s="94" t="s">
        <v>141</v>
      </c>
      <c r="F49" s="61">
        <v>35868</v>
      </c>
      <c r="G49" s="62" t="s">
        <v>36</v>
      </c>
      <c r="H49" s="62" t="s">
        <v>56</v>
      </c>
      <c r="I49" s="63">
        <v>7.1</v>
      </c>
      <c r="J49" s="63">
        <v>9.1999999999999993</v>
      </c>
      <c r="K49" s="63">
        <v>8.6</v>
      </c>
      <c r="L49" s="63"/>
      <c r="M49" s="63"/>
      <c r="N49" s="63">
        <v>0</v>
      </c>
      <c r="O49" s="63">
        <v>8.9</v>
      </c>
      <c r="P49" s="63">
        <v>7.26</v>
      </c>
      <c r="Q49" s="63">
        <v>3.01</v>
      </c>
      <c r="R49" s="64" t="s">
        <v>16</v>
      </c>
      <c r="S49" s="64" t="s">
        <v>16</v>
      </c>
      <c r="T49" s="64" t="s">
        <v>16</v>
      </c>
      <c r="U49" s="64" t="s">
        <v>16</v>
      </c>
      <c r="V49" s="64" t="s">
        <v>35</v>
      </c>
      <c r="W49" s="65" t="s">
        <v>43</v>
      </c>
      <c r="X49" s="66" t="str">
        <f t="shared" si="2"/>
        <v>CNTN</v>
      </c>
      <c r="AA49" s="36">
        <v>0</v>
      </c>
      <c r="AB49" s="36">
        <f>COUNTIF(B:B,B49)</f>
        <v>1</v>
      </c>
    </row>
    <row r="50" spans="1:28" s="36" customFormat="1" ht="18.75" customHeight="1">
      <c r="A50" s="57">
        <v>35</v>
      </c>
      <c r="B50" s="58">
        <v>2220326477</v>
      </c>
      <c r="C50" s="59" t="s">
        <v>302</v>
      </c>
      <c r="D50" s="60" t="s">
        <v>71</v>
      </c>
      <c r="E50" s="94" t="s">
        <v>141</v>
      </c>
      <c r="F50" s="61">
        <v>35895</v>
      </c>
      <c r="G50" s="62" t="s">
        <v>55</v>
      </c>
      <c r="H50" s="62" t="s">
        <v>56</v>
      </c>
      <c r="I50" s="63">
        <v>6.51</v>
      </c>
      <c r="J50" s="63">
        <v>9.3000000000000007</v>
      </c>
      <c r="K50" s="63">
        <v>8.1</v>
      </c>
      <c r="L50" s="63"/>
      <c r="M50" s="63"/>
      <c r="N50" s="63">
        <v>0</v>
      </c>
      <c r="O50" s="63">
        <v>8.6999999999999993</v>
      </c>
      <c r="P50" s="63">
        <v>6.67</v>
      </c>
      <c r="Q50" s="63">
        <v>2.64</v>
      </c>
      <c r="R50" s="64">
        <v>0</v>
      </c>
      <c r="S50" s="64" t="s">
        <v>16</v>
      </c>
      <c r="T50" s="64" t="s">
        <v>16</v>
      </c>
      <c r="U50" s="64" t="s">
        <v>16</v>
      </c>
      <c r="V50" s="64" t="s">
        <v>37</v>
      </c>
      <c r="W50" s="65" t="s">
        <v>43</v>
      </c>
      <c r="X50" s="66" t="str">
        <f t="shared" si="2"/>
        <v>HOÃN</v>
      </c>
      <c r="AA50" s="36">
        <v>0</v>
      </c>
      <c r="AB50" s="36">
        <f>COUNTIF(B:B,B50)</f>
        <v>1</v>
      </c>
    </row>
    <row r="51" spans="1:28" s="36" customFormat="1" ht="18.75" customHeight="1">
      <c r="A51" s="57">
        <v>36</v>
      </c>
      <c r="B51" s="58">
        <v>2221326478</v>
      </c>
      <c r="C51" s="59" t="s">
        <v>303</v>
      </c>
      <c r="D51" s="60" t="s">
        <v>262</v>
      </c>
      <c r="E51" s="94" t="s">
        <v>141</v>
      </c>
      <c r="F51" s="61">
        <v>35947</v>
      </c>
      <c r="G51" s="62" t="s">
        <v>36</v>
      </c>
      <c r="H51" s="62" t="s">
        <v>38</v>
      </c>
      <c r="I51" s="63">
        <v>6.95</v>
      </c>
      <c r="J51" s="63">
        <v>9</v>
      </c>
      <c r="K51" s="63">
        <v>8.5</v>
      </c>
      <c r="L51" s="63"/>
      <c r="M51" s="63"/>
      <c r="N51" s="63">
        <v>0</v>
      </c>
      <c r="O51" s="63">
        <v>8.8000000000000007</v>
      </c>
      <c r="P51" s="63">
        <v>7.11</v>
      </c>
      <c r="Q51" s="63">
        <v>2.9</v>
      </c>
      <c r="R51" s="64">
        <v>0</v>
      </c>
      <c r="S51" s="64">
        <v>0</v>
      </c>
      <c r="T51" s="64" t="s">
        <v>16</v>
      </c>
      <c r="U51" s="64" t="s">
        <v>16</v>
      </c>
      <c r="V51" s="64" t="s">
        <v>35</v>
      </c>
      <c r="W51" s="65" t="s">
        <v>43</v>
      </c>
      <c r="X51" s="66" t="str">
        <f t="shared" si="2"/>
        <v>HOÃN</v>
      </c>
      <c r="AA51" s="36">
        <v>0</v>
      </c>
      <c r="AB51" s="36">
        <f>COUNTIF(B:B,B51)</f>
        <v>1</v>
      </c>
    </row>
    <row r="52" spans="1:28" s="36" customFormat="1" ht="18.75" customHeight="1">
      <c r="A52" s="57">
        <v>37</v>
      </c>
      <c r="B52" s="58">
        <v>2020327600</v>
      </c>
      <c r="C52" s="59" t="s">
        <v>333</v>
      </c>
      <c r="D52" s="60" t="s">
        <v>63</v>
      </c>
      <c r="E52" s="94" t="s">
        <v>78</v>
      </c>
      <c r="F52" s="61">
        <v>35240</v>
      </c>
      <c r="G52" s="62" t="s">
        <v>66</v>
      </c>
      <c r="H52" s="62" t="s">
        <v>56</v>
      </c>
      <c r="I52" s="63">
        <v>5.94</v>
      </c>
      <c r="J52" s="63">
        <v>9.1</v>
      </c>
      <c r="K52" s="63">
        <v>7.9</v>
      </c>
      <c r="L52" s="63"/>
      <c r="M52" s="63"/>
      <c r="N52" s="63">
        <v>0</v>
      </c>
      <c r="O52" s="63">
        <v>8.5</v>
      </c>
      <c r="P52" s="63">
        <v>6.22</v>
      </c>
      <c r="Q52" s="63">
        <v>2.34</v>
      </c>
      <c r="R52" s="64" t="s">
        <v>16</v>
      </c>
      <c r="S52" s="64" t="s">
        <v>16</v>
      </c>
      <c r="T52" s="64" t="s">
        <v>16</v>
      </c>
      <c r="U52" s="64" t="s">
        <v>16</v>
      </c>
      <c r="V52" s="64" t="s">
        <v>37</v>
      </c>
      <c r="W52" s="65" t="s">
        <v>43</v>
      </c>
      <c r="X52" s="66" t="str">
        <f t="shared" si="2"/>
        <v>CNTN</v>
      </c>
      <c r="AA52" s="36">
        <v>0</v>
      </c>
      <c r="AB52" s="36">
        <f>COUNTIF(B:B,B52)</f>
        <v>1</v>
      </c>
    </row>
    <row r="53" spans="1:28" s="36" customFormat="1" ht="18.75" customHeight="1">
      <c r="A53" s="57">
        <v>38</v>
      </c>
      <c r="B53" s="58">
        <v>2120318500</v>
      </c>
      <c r="C53" s="59" t="s">
        <v>334</v>
      </c>
      <c r="D53" s="60" t="s">
        <v>77</v>
      </c>
      <c r="E53" s="94" t="s">
        <v>58</v>
      </c>
      <c r="F53" s="61">
        <v>35533</v>
      </c>
      <c r="G53" s="62" t="s">
        <v>66</v>
      </c>
      <c r="H53" s="62" t="s">
        <v>56</v>
      </c>
      <c r="I53" s="63">
        <v>7.53</v>
      </c>
      <c r="J53" s="63">
        <v>8.4</v>
      </c>
      <c r="K53" s="63">
        <v>7.8</v>
      </c>
      <c r="L53" s="63"/>
      <c r="M53" s="63"/>
      <c r="N53" s="63">
        <v>0</v>
      </c>
      <c r="O53" s="63">
        <v>8.1</v>
      </c>
      <c r="P53" s="63">
        <v>7.55</v>
      </c>
      <c r="Q53" s="63">
        <v>3.19</v>
      </c>
      <c r="R53" s="64">
        <v>0</v>
      </c>
      <c r="S53" s="64" t="s">
        <v>16</v>
      </c>
      <c r="T53" s="64" t="s">
        <v>16</v>
      </c>
      <c r="U53" s="64" t="s">
        <v>16</v>
      </c>
      <c r="V53" s="64" t="s">
        <v>35</v>
      </c>
      <c r="W53" s="65" t="s">
        <v>43</v>
      </c>
      <c r="X53" s="66" t="str">
        <f t="shared" si="2"/>
        <v>HOÃN</v>
      </c>
      <c r="AA53" s="36">
        <v>0</v>
      </c>
      <c r="AB53" s="36">
        <f>COUNTIF(B:B,B53)</f>
        <v>1</v>
      </c>
    </row>
    <row r="54" spans="1:28" s="36" customFormat="1" ht="18.75" customHeight="1">
      <c r="A54" s="57">
        <v>39</v>
      </c>
      <c r="B54" s="58">
        <v>2121318358</v>
      </c>
      <c r="C54" s="59" t="s">
        <v>335</v>
      </c>
      <c r="D54" s="60" t="s">
        <v>195</v>
      </c>
      <c r="E54" s="94" t="s">
        <v>58</v>
      </c>
      <c r="F54" s="61">
        <v>35596</v>
      </c>
      <c r="G54" s="62" t="s">
        <v>66</v>
      </c>
      <c r="H54" s="62" t="s">
        <v>38</v>
      </c>
      <c r="I54" s="63">
        <v>6.52</v>
      </c>
      <c r="J54" s="63">
        <v>9</v>
      </c>
      <c r="K54" s="63">
        <v>8.6</v>
      </c>
      <c r="L54" s="63"/>
      <c r="M54" s="63"/>
      <c r="N54" s="63">
        <v>0</v>
      </c>
      <c r="O54" s="63">
        <v>8.8000000000000007</v>
      </c>
      <c r="P54" s="63">
        <v>6.59</v>
      </c>
      <c r="Q54" s="63">
        <v>2.59</v>
      </c>
      <c r="R54" s="64" t="s">
        <v>16</v>
      </c>
      <c r="S54" s="64" t="s">
        <v>16</v>
      </c>
      <c r="T54" s="64" t="s">
        <v>16</v>
      </c>
      <c r="U54" s="64" t="s">
        <v>16</v>
      </c>
      <c r="V54" s="64" t="s">
        <v>35</v>
      </c>
      <c r="W54" s="65" t="s">
        <v>43</v>
      </c>
      <c r="X54" s="66" t="str">
        <f t="shared" si="2"/>
        <v>CNTN</v>
      </c>
      <c r="AA54" s="36">
        <v>0</v>
      </c>
      <c r="AB54" s="36">
        <f>COUNTIF(B:B,B54)</f>
        <v>1</v>
      </c>
    </row>
    <row r="55" spans="1:28" s="36" customFormat="1" ht="18.75" customHeight="1">
      <c r="A55" s="57">
        <v>40</v>
      </c>
      <c r="B55" s="58">
        <v>2120313257</v>
      </c>
      <c r="C55" s="59" t="s">
        <v>336</v>
      </c>
      <c r="D55" s="60" t="s">
        <v>71</v>
      </c>
      <c r="E55" s="94" t="s">
        <v>58</v>
      </c>
      <c r="F55" s="61">
        <v>35475</v>
      </c>
      <c r="G55" s="62" t="s">
        <v>55</v>
      </c>
      <c r="H55" s="62" t="s">
        <v>56</v>
      </c>
      <c r="I55" s="63">
        <v>6.59</v>
      </c>
      <c r="J55" s="63">
        <v>9.3000000000000007</v>
      </c>
      <c r="K55" s="63">
        <v>8.1999999999999993</v>
      </c>
      <c r="L55" s="63"/>
      <c r="M55" s="63"/>
      <c r="N55" s="63">
        <v>0</v>
      </c>
      <c r="O55" s="63">
        <v>8.8000000000000007</v>
      </c>
      <c r="P55" s="63">
        <v>6.65</v>
      </c>
      <c r="Q55" s="63">
        <v>2.66</v>
      </c>
      <c r="R55" s="64">
        <v>0</v>
      </c>
      <c r="S55" s="64" t="s">
        <v>16</v>
      </c>
      <c r="T55" s="64" t="s">
        <v>16</v>
      </c>
      <c r="U55" s="64" t="s">
        <v>16</v>
      </c>
      <c r="V55" s="64" t="s">
        <v>35</v>
      </c>
      <c r="W55" s="65" t="s">
        <v>43</v>
      </c>
      <c r="X55" s="66" t="str">
        <f t="shared" si="2"/>
        <v>HOÃN</v>
      </c>
      <c r="AA55" s="36">
        <v>0</v>
      </c>
      <c r="AB55" s="36">
        <f>COUNTIF(B:B,B55)</f>
        <v>1</v>
      </c>
    </row>
    <row r="56" spans="1:28" s="36" customFormat="1" ht="20.100000000000001" customHeight="1">
      <c r="A56" s="30" t="s">
        <v>331</v>
      </c>
      <c r="B56" s="30"/>
      <c r="C56" s="2"/>
      <c r="D56" s="3"/>
      <c r="E56" s="3"/>
      <c r="F56" s="4"/>
      <c r="G56" s="5"/>
      <c r="H56" s="5"/>
      <c r="I56" s="2"/>
      <c r="J56" s="5"/>
      <c r="K56" s="2"/>
      <c r="L56" s="2"/>
      <c r="M56" s="2"/>
      <c r="N56" s="38"/>
      <c r="O56" s="38"/>
      <c r="P56" s="38"/>
      <c r="Q56" s="38"/>
      <c r="R56" s="38"/>
      <c r="S56" s="38"/>
      <c r="T56" s="38"/>
      <c r="U56" s="38"/>
      <c r="V56" s="38"/>
      <c r="W56" s="78"/>
      <c r="X56" s="38"/>
      <c r="Y56" s="39"/>
      <c r="AB56" s="36">
        <f>COUNTIF(B:B,B56)</f>
        <v>0</v>
      </c>
    </row>
    <row r="57" spans="1:28" s="36" customFormat="1" ht="18.75" customHeight="1">
      <c r="A57" s="57">
        <v>1</v>
      </c>
      <c r="B57" s="58">
        <v>2220354019</v>
      </c>
      <c r="C57" s="59" t="s">
        <v>304</v>
      </c>
      <c r="D57" s="60" t="s">
        <v>57</v>
      </c>
      <c r="E57" s="94" t="s">
        <v>141</v>
      </c>
      <c r="F57" s="61">
        <v>35993</v>
      </c>
      <c r="G57" s="62" t="s">
        <v>131</v>
      </c>
      <c r="H57" s="62" t="s">
        <v>56</v>
      </c>
      <c r="I57" s="63">
        <v>7.03</v>
      </c>
      <c r="J57" s="63">
        <v>0</v>
      </c>
      <c r="K57" s="63">
        <v>0</v>
      </c>
      <c r="L57" s="63"/>
      <c r="M57" s="63"/>
      <c r="N57" s="63">
        <v>0</v>
      </c>
      <c r="O57" s="63">
        <v>0</v>
      </c>
      <c r="P57" s="63">
        <v>6.92</v>
      </c>
      <c r="Q57" s="63">
        <v>2.86</v>
      </c>
      <c r="R57" s="64">
        <v>0</v>
      </c>
      <c r="S57" s="64">
        <v>0</v>
      </c>
      <c r="T57" s="64" t="s">
        <v>16</v>
      </c>
      <c r="U57" s="64" t="s">
        <v>16</v>
      </c>
      <c r="V57" s="64" t="s">
        <v>35</v>
      </c>
      <c r="W57" s="65" t="s">
        <v>80</v>
      </c>
      <c r="X57" s="56" t="str">
        <f>IF(OR(K57&lt;5.5),"HỎNG",IF(AND(AA57=0,Q57&gt;=2,R57="Đạt",S57="Đạt",T57="ĐẠT",U57="ĐẠT",V57&lt;&gt;0),"CNTN","HOÃN"))</f>
        <v>HỎNG</v>
      </c>
      <c r="AA57" s="36">
        <v>2</v>
      </c>
      <c r="AB57" s="36">
        <f>COUNTIF(B:B,B57)</f>
        <v>1</v>
      </c>
    </row>
    <row r="58" spans="1:28" s="36" customFormat="1" ht="18.75" customHeight="1">
      <c r="A58" s="57">
        <v>2</v>
      </c>
      <c r="B58" s="58">
        <v>2220326354</v>
      </c>
      <c r="C58" s="59" t="s">
        <v>305</v>
      </c>
      <c r="D58" s="60" t="s">
        <v>47</v>
      </c>
      <c r="E58" s="94" t="s">
        <v>141</v>
      </c>
      <c r="F58" s="61">
        <v>34623</v>
      </c>
      <c r="G58" s="62" t="s">
        <v>55</v>
      </c>
      <c r="H58" s="62" t="s">
        <v>56</v>
      </c>
      <c r="I58" s="63">
        <v>7.48</v>
      </c>
      <c r="J58" s="63">
        <v>9.3000000000000007</v>
      </c>
      <c r="K58" s="63">
        <v>8.1999999999999993</v>
      </c>
      <c r="L58" s="63"/>
      <c r="M58" s="63"/>
      <c r="N58" s="63">
        <v>0</v>
      </c>
      <c r="O58" s="63">
        <v>8.8000000000000007</v>
      </c>
      <c r="P58" s="63">
        <v>7.63</v>
      </c>
      <c r="Q58" s="63">
        <v>3.26</v>
      </c>
      <c r="R58" s="64" t="s">
        <v>16</v>
      </c>
      <c r="S58" s="64" t="s">
        <v>16</v>
      </c>
      <c r="T58" s="64" t="s">
        <v>16</v>
      </c>
      <c r="U58" s="64" t="s">
        <v>16</v>
      </c>
      <c r="V58" s="64" t="s">
        <v>35</v>
      </c>
      <c r="W58" s="65" t="s">
        <v>80</v>
      </c>
      <c r="X58" s="66" t="str">
        <f t="shared" ref="X58:X67" si="3">IF(OR(K58&lt;5.5),"HỎNG",IF(AND(AA58=0,Q58&gt;=2,R58="Đạt",S58="Đạt",T58="ĐẠT",U58="ĐẠT",V58&lt;&gt;0),"CNTN","HOÃN"))</f>
        <v>HOÃN</v>
      </c>
      <c r="AA58" s="36">
        <v>2</v>
      </c>
      <c r="AB58" s="36">
        <f>COUNTIF(B:B,B58)</f>
        <v>1</v>
      </c>
    </row>
    <row r="59" spans="1:28" s="36" customFormat="1" ht="18.75" customHeight="1">
      <c r="A59" s="57">
        <v>3</v>
      </c>
      <c r="B59" s="58">
        <v>2220329176</v>
      </c>
      <c r="C59" s="59" t="s">
        <v>165</v>
      </c>
      <c r="D59" s="60" t="s">
        <v>95</v>
      </c>
      <c r="E59" s="94" t="s">
        <v>141</v>
      </c>
      <c r="F59" s="61">
        <v>36137</v>
      </c>
      <c r="G59" s="62" t="s">
        <v>66</v>
      </c>
      <c r="H59" s="62" t="s">
        <v>56</v>
      </c>
      <c r="I59" s="63">
        <v>6.8</v>
      </c>
      <c r="J59" s="63">
        <v>8.6999999999999993</v>
      </c>
      <c r="K59" s="63">
        <v>6.6</v>
      </c>
      <c r="L59" s="63"/>
      <c r="M59" s="63"/>
      <c r="N59" s="63">
        <v>0</v>
      </c>
      <c r="O59" s="63">
        <v>7.7</v>
      </c>
      <c r="P59" s="63">
        <v>6.93</v>
      </c>
      <c r="Q59" s="63">
        <v>2.82</v>
      </c>
      <c r="R59" s="64">
        <v>0</v>
      </c>
      <c r="S59" s="64">
        <v>0</v>
      </c>
      <c r="T59" s="64" t="s">
        <v>16</v>
      </c>
      <c r="U59" s="64" t="s">
        <v>16</v>
      </c>
      <c r="V59" s="64" t="s">
        <v>35</v>
      </c>
      <c r="W59" s="65" t="s">
        <v>80</v>
      </c>
      <c r="X59" s="66" t="str">
        <f t="shared" si="3"/>
        <v>HOÃN</v>
      </c>
      <c r="AA59" s="36">
        <v>2</v>
      </c>
      <c r="AB59" s="36">
        <f>COUNTIF(B:B,B59)</f>
        <v>1</v>
      </c>
    </row>
    <row r="60" spans="1:28" s="36" customFormat="1" ht="18.75" customHeight="1">
      <c r="A60" s="57">
        <v>4</v>
      </c>
      <c r="B60" s="58">
        <v>2120317350</v>
      </c>
      <c r="C60" s="59" t="s">
        <v>306</v>
      </c>
      <c r="D60" s="60" t="s">
        <v>86</v>
      </c>
      <c r="E60" s="94" t="s">
        <v>141</v>
      </c>
      <c r="F60" s="61">
        <v>35616</v>
      </c>
      <c r="G60" s="62" t="s">
        <v>55</v>
      </c>
      <c r="H60" s="62" t="s">
        <v>56</v>
      </c>
      <c r="I60" s="63">
        <v>7.4</v>
      </c>
      <c r="J60" s="63">
        <v>7.8</v>
      </c>
      <c r="K60" s="63">
        <v>8.8000000000000007</v>
      </c>
      <c r="L60" s="63"/>
      <c r="M60" s="63"/>
      <c r="N60" s="63">
        <v>0</v>
      </c>
      <c r="O60" s="63">
        <v>8.3000000000000007</v>
      </c>
      <c r="P60" s="63">
        <v>7.54</v>
      </c>
      <c r="Q60" s="63">
        <v>3.18</v>
      </c>
      <c r="R60" s="64">
        <v>0</v>
      </c>
      <c r="S60" s="64" t="s">
        <v>16</v>
      </c>
      <c r="T60" s="64" t="s">
        <v>16</v>
      </c>
      <c r="U60" s="64" t="s">
        <v>16</v>
      </c>
      <c r="V60" s="64" t="s">
        <v>35</v>
      </c>
      <c r="W60" s="65" t="s">
        <v>80</v>
      </c>
      <c r="X60" s="66" t="str">
        <f t="shared" si="3"/>
        <v>HOÃN</v>
      </c>
      <c r="AA60" s="36">
        <v>2</v>
      </c>
      <c r="AB60" s="36">
        <f>COUNTIF(B:B,B60)</f>
        <v>1</v>
      </c>
    </row>
    <row r="61" spans="1:28" s="36" customFormat="1" ht="18.75" customHeight="1">
      <c r="A61" s="57">
        <v>5</v>
      </c>
      <c r="B61" s="58">
        <v>2220323977</v>
      </c>
      <c r="C61" s="59" t="s">
        <v>307</v>
      </c>
      <c r="D61" s="60" t="s">
        <v>138</v>
      </c>
      <c r="E61" s="94" t="s">
        <v>141</v>
      </c>
      <c r="F61" s="61">
        <v>35910</v>
      </c>
      <c r="G61" s="62" t="s">
        <v>66</v>
      </c>
      <c r="H61" s="62" t="s">
        <v>56</v>
      </c>
      <c r="I61" s="63">
        <v>6.2</v>
      </c>
      <c r="J61" s="63">
        <v>8.8000000000000007</v>
      </c>
      <c r="K61" s="63">
        <v>7.7</v>
      </c>
      <c r="L61" s="63"/>
      <c r="M61" s="63"/>
      <c r="N61" s="63">
        <v>0</v>
      </c>
      <c r="O61" s="63">
        <v>8.3000000000000007</v>
      </c>
      <c r="P61" s="63">
        <v>6.36</v>
      </c>
      <c r="Q61" s="63">
        <v>2.4700000000000002</v>
      </c>
      <c r="R61" s="64">
        <v>0</v>
      </c>
      <c r="S61" s="64">
        <v>0</v>
      </c>
      <c r="T61" s="64" t="s">
        <v>16</v>
      </c>
      <c r="U61" s="64" t="s">
        <v>16</v>
      </c>
      <c r="V61" s="64" t="s">
        <v>35</v>
      </c>
      <c r="W61" s="65" t="s">
        <v>80</v>
      </c>
      <c r="X61" s="66" t="str">
        <f t="shared" si="3"/>
        <v>HOÃN</v>
      </c>
      <c r="AA61" s="36">
        <v>2</v>
      </c>
      <c r="AB61" s="36">
        <f>COUNTIF(B:B,B61)</f>
        <v>1</v>
      </c>
    </row>
    <row r="62" spans="1:28" s="36" customFormat="1" ht="18.75" customHeight="1">
      <c r="A62" s="57">
        <v>6</v>
      </c>
      <c r="B62" s="58">
        <v>2220326382</v>
      </c>
      <c r="C62" s="59" t="s">
        <v>308</v>
      </c>
      <c r="D62" s="60" t="s">
        <v>309</v>
      </c>
      <c r="E62" s="94" t="s">
        <v>141</v>
      </c>
      <c r="F62" s="61">
        <v>35941</v>
      </c>
      <c r="G62" s="62" t="s">
        <v>36</v>
      </c>
      <c r="H62" s="62" t="s">
        <v>56</v>
      </c>
      <c r="I62" s="63">
        <v>6.33</v>
      </c>
      <c r="J62" s="63">
        <v>9</v>
      </c>
      <c r="K62" s="63">
        <v>8</v>
      </c>
      <c r="L62" s="63"/>
      <c r="M62" s="63"/>
      <c r="N62" s="63">
        <v>0</v>
      </c>
      <c r="O62" s="63">
        <v>8.5</v>
      </c>
      <c r="P62" s="63">
        <v>6.49</v>
      </c>
      <c r="Q62" s="63">
        <v>2.5299999999999998</v>
      </c>
      <c r="R62" s="64">
        <v>0</v>
      </c>
      <c r="S62" s="64">
        <v>0</v>
      </c>
      <c r="T62" s="64" t="s">
        <v>16</v>
      </c>
      <c r="U62" s="64" t="s">
        <v>16</v>
      </c>
      <c r="V62" s="64" t="s">
        <v>84</v>
      </c>
      <c r="W62" s="65" t="s">
        <v>80</v>
      </c>
      <c r="X62" s="66" t="str">
        <f t="shared" si="3"/>
        <v>HOÃN</v>
      </c>
      <c r="AA62" s="36">
        <v>2</v>
      </c>
      <c r="AB62" s="36">
        <f>COUNTIF(B:B,B62)</f>
        <v>1</v>
      </c>
    </row>
    <row r="63" spans="1:28" s="36" customFormat="1" ht="18.75" customHeight="1">
      <c r="A63" s="57">
        <v>7</v>
      </c>
      <c r="B63" s="58">
        <v>2220323980</v>
      </c>
      <c r="C63" s="59" t="s">
        <v>310</v>
      </c>
      <c r="D63" s="60" t="s">
        <v>311</v>
      </c>
      <c r="E63" s="94" t="s">
        <v>141</v>
      </c>
      <c r="F63" s="61">
        <v>36088</v>
      </c>
      <c r="G63" s="62" t="s">
        <v>36</v>
      </c>
      <c r="H63" s="62" t="s">
        <v>56</v>
      </c>
      <c r="I63" s="63">
        <v>6.65</v>
      </c>
      <c r="J63" s="63">
        <v>8</v>
      </c>
      <c r="K63" s="63">
        <v>7.9</v>
      </c>
      <c r="L63" s="63"/>
      <c r="M63" s="63"/>
      <c r="N63" s="63">
        <v>0</v>
      </c>
      <c r="O63" s="63">
        <v>8</v>
      </c>
      <c r="P63" s="63">
        <v>6.79</v>
      </c>
      <c r="Q63" s="63">
        <v>2.76</v>
      </c>
      <c r="R63" s="64">
        <v>0</v>
      </c>
      <c r="S63" s="64">
        <v>0</v>
      </c>
      <c r="T63" s="64" t="s">
        <v>16</v>
      </c>
      <c r="U63" s="64" t="s">
        <v>16</v>
      </c>
      <c r="V63" s="64" t="s">
        <v>37</v>
      </c>
      <c r="W63" s="65" t="s">
        <v>80</v>
      </c>
      <c r="X63" s="66" t="str">
        <f t="shared" si="3"/>
        <v>HOÃN</v>
      </c>
      <c r="AA63" s="36">
        <v>2</v>
      </c>
      <c r="AB63" s="36">
        <f>COUNTIF(B:B,B63)</f>
        <v>1</v>
      </c>
    </row>
    <row r="64" spans="1:28" s="36" customFormat="1" ht="18.75" customHeight="1">
      <c r="A64" s="57">
        <v>8</v>
      </c>
      <c r="B64" s="58">
        <v>2220323960</v>
      </c>
      <c r="C64" s="59" t="s">
        <v>312</v>
      </c>
      <c r="D64" s="60" t="s">
        <v>75</v>
      </c>
      <c r="E64" s="94" t="s">
        <v>141</v>
      </c>
      <c r="F64" s="61">
        <v>36028</v>
      </c>
      <c r="G64" s="62" t="s">
        <v>55</v>
      </c>
      <c r="H64" s="62" t="s">
        <v>56</v>
      </c>
      <c r="I64" s="63">
        <v>6.68</v>
      </c>
      <c r="J64" s="63">
        <v>9.6</v>
      </c>
      <c r="K64" s="63">
        <v>9</v>
      </c>
      <c r="L64" s="63"/>
      <c r="M64" s="63"/>
      <c r="N64" s="63">
        <v>0</v>
      </c>
      <c r="O64" s="63">
        <v>9.3000000000000007</v>
      </c>
      <c r="P64" s="63">
        <v>6.86</v>
      </c>
      <c r="Q64" s="63">
        <v>2.78</v>
      </c>
      <c r="R64" s="64">
        <v>0</v>
      </c>
      <c r="S64" s="64" t="s">
        <v>16</v>
      </c>
      <c r="T64" s="64" t="s">
        <v>16</v>
      </c>
      <c r="U64" s="64" t="s">
        <v>16</v>
      </c>
      <c r="V64" s="64" t="s">
        <v>37</v>
      </c>
      <c r="W64" s="65" t="s">
        <v>80</v>
      </c>
      <c r="X64" s="66" t="str">
        <f t="shared" si="3"/>
        <v>HOÃN</v>
      </c>
      <c r="AA64" s="36">
        <v>2</v>
      </c>
      <c r="AB64" s="36">
        <f>COUNTIF(B:B,B64)</f>
        <v>1</v>
      </c>
    </row>
    <row r="65" spans="1:28" s="36" customFormat="1" ht="18.75" customHeight="1">
      <c r="A65" s="57">
        <v>9</v>
      </c>
      <c r="B65" s="58">
        <v>2220716856</v>
      </c>
      <c r="C65" s="59" t="s">
        <v>104</v>
      </c>
      <c r="D65" s="60" t="s">
        <v>142</v>
      </c>
      <c r="E65" s="94" t="s">
        <v>141</v>
      </c>
      <c r="F65" s="61">
        <v>35864</v>
      </c>
      <c r="G65" s="62" t="s">
        <v>36</v>
      </c>
      <c r="H65" s="62" t="s">
        <v>56</v>
      </c>
      <c r="I65" s="63">
        <v>6.57</v>
      </c>
      <c r="J65" s="63">
        <v>9.5</v>
      </c>
      <c r="K65" s="63">
        <v>8.6</v>
      </c>
      <c r="L65" s="63"/>
      <c r="M65" s="63"/>
      <c r="N65" s="63">
        <v>0</v>
      </c>
      <c r="O65" s="63">
        <v>9.1</v>
      </c>
      <c r="P65" s="63">
        <v>6.75</v>
      </c>
      <c r="Q65" s="63">
        <v>2.71</v>
      </c>
      <c r="R65" s="64">
        <v>0</v>
      </c>
      <c r="S65" s="64" t="s">
        <v>16</v>
      </c>
      <c r="T65" s="64" t="s">
        <v>16</v>
      </c>
      <c r="U65" s="64" t="s">
        <v>16</v>
      </c>
      <c r="V65" s="64" t="s">
        <v>84</v>
      </c>
      <c r="W65" s="65" t="s">
        <v>80</v>
      </c>
      <c r="X65" s="66" t="str">
        <f t="shared" si="3"/>
        <v>HOÃN</v>
      </c>
      <c r="AA65" s="36">
        <v>2</v>
      </c>
      <c r="AB65" s="36">
        <f>COUNTIF(B:B,B65)</f>
        <v>1</v>
      </c>
    </row>
    <row r="66" spans="1:28" s="36" customFormat="1" ht="18.75" customHeight="1">
      <c r="A66" s="57">
        <v>10</v>
      </c>
      <c r="B66" s="58">
        <v>2220716931</v>
      </c>
      <c r="C66" s="59" t="s">
        <v>313</v>
      </c>
      <c r="D66" s="60" t="s">
        <v>120</v>
      </c>
      <c r="E66" s="94" t="s">
        <v>141</v>
      </c>
      <c r="F66" s="61">
        <v>36088</v>
      </c>
      <c r="G66" s="62" t="s">
        <v>36</v>
      </c>
      <c r="H66" s="62" t="s">
        <v>56</v>
      </c>
      <c r="I66" s="63">
        <v>6.51</v>
      </c>
      <c r="J66" s="63">
        <v>8.4</v>
      </c>
      <c r="K66" s="63">
        <v>8.1999999999999993</v>
      </c>
      <c r="L66" s="63"/>
      <c r="M66" s="63"/>
      <c r="N66" s="63">
        <v>0</v>
      </c>
      <c r="O66" s="63">
        <v>8.3000000000000007</v>
      </c>
      <c r="P66" s="63">
        <v>6.67</v>
      </c>
      <c r="Q66" s="63">
        <v>2.66</v>
      </c>
      <c r="R66" s="64">
        <v>0</v>
      </c>
      <c r="S66" s="64" t="s">
        <v>16</v>
      </c>
      <c r="T66" s="64" t="s">
        <v>16</v>
      </c>
      <c r="U66" s="64" t="s">
        <v>16</v>
      </c>
      <c r="V66" s="64" t="s">
        <v>84</v>
      </c>
      <c r="W66" s="65" t="s">
        <v>80</v>
      </c>
      <c r="X66" s="66" t="str">
        <f t="shared" si="3"/>
        <v>HOÃN</v>
      </c>
      <c r="AA66" s="36">
        <v>2</v>
      </c>
      <c r="AB66" s="36">
        <f>COUNTIF(B:B,B66)</f>
        <v>1</v>
      </c>
    </row>
    <row r="67" spans="1:28" s="36" customFormat="1" ht="18.75" customHeight="1">
      <c r="A67" s="57">
        <v>11</v>
      </c>
      <c r="B67" s="58">
        <v>2220326423</v>
      </c>
      <c r="C67" s="59" t="s">
        <v>314</v>
      </c>
      <c r="D67" s="60" t="s">
        <v>60</v>
      </c>
      <c r="E67" s="94" t="s">
        <v>141</v>
      </c>
      <c r="F67" s="61">
        <v>36144</v>
      </c>
      <c r="G67" s="62" t="s">
        <v>55</v>
      </c>
      <c r="H67" s="62" t="s">
        <v>56</v>
      </c>
      <c r="I67" s="63">
        <v>7.2</v>
      </c>
      <c r="J67" s="63">
        <v>9.6</v>
      </c>
      <c r="K67" s="63">
        <v>9.3000000000000007</v>
      </c>
      <c r="L67" s="63"/>
      <c r="M67" s="63"/>
      <c r="N67" s="63">
        <v>0</v>
      </c>
      <c r="O67" s="63">
        <v>9.5</v>
      </c>
      <c r="P67" s="63">
        <v>7.38</v>
      </c>
      <c r="Q67" s="63">
        <v>3.08</v>
      </c>
      <c r="R67" s="64" t="s">
        <v>16</v>
      </c>
      <c r="S67" s="64" t="s">
        <v>16</v>
      </c>
      <c r="T67" s="64" t="s">
        <v>16</v>
      </c>
      <c r="U67" s="64" t="s">
        <v>16</v>
      </c>
      <c r="V67" s="64" t="s">
        <v>35</v>
      </c>
      <c r="W67" s="65" t="s">
        <v>80</v>
      </c>
      <c r="X67" s="66" t="str">
        <f t="shared" si="3"/>
        <v>HOÃN</v>
      </c>
      <c r="AA67" s="36">
        <v>2</v>
      </c>
      <c r="AB67" s="36">
        <f>COUNTIF(B:B,B67)</f>
        <v>1</v>
      </c>
    </row>
    <row r="68" spans="1:28" s="36" customFormat="1" ht="18.75" customHeight="1">
      <c r="A68" s="57">
        <v>12</v>
      </c>
      <c r="B68" s="58">
        <v>2221217659</v>
      </c>
      <c r="C68" s="59" t="s">
        <v>315</v>
      </c>
      <c r="D68" s="60" t="s">
        <v>316</v>
      </c>
      <c r="E68" s="94" t="s">
        <v>141</v>
      </c>
      <c r="F68" s="61">
        <v>36022</v>
      </c>
      <c r="G68" s="62" t="s">
        <v>36</v>
      </c>
      <c r="H68" s="62" t="s">
        <v>38</v>
      </c>
      <c r="I68" s="63">
        <v>6.66</v>
      </c>
      <c r="J68" s="63">
        <v>9.4</v>
      </c>
      <c r="K68" s="63">
        <v>8.8000000000000007</v>
      </c>
      <c r="L68" s="63"/>
      <c r="M68" s="63"/>
      <c r="N68" s="63">
        <v>0</v>
      </c>
      <c r="O68" s="63">
        <v>9.1</v>
      </c>
      <c r="P68" s="63">
        <v>6.84</v>
      </c>
      <c r="Q68" s="63">
        <v>2.75</v>
      </c>
      <c r="R68" s="64">
        <v>0</v>
      </c>
      <c r="S68" s="64">
        <v>0</v>
      </c>
      <c r="T68" s="64" t="s">
        <v>16</v>
      </c>
      <c r="U68" s="64" t="s">
        <v>16</v>
      </c>
      <c r="V68" s="64" t="s">
        <v>37</v>
      </c>
      <c r="W68" s="65" t="s">
        <v>43</v>
      </c>
      <c r="X68" s="66" t="str">
        <f t="shared" ref="X68:X85" si="4">IF(OR(K68&lt;5.5),"HỎNG",IF(AND(AA68=0,Q68&gt;=2,R68="Đạt",S68="Đạt",T68="ĐẠT",U68="ĐẠT",V68&lt;&gt;0),"CNTN","HOÃN"))</f>
        <v>HOÃN</v>
      </c>
      <c r="AA68" s="36">
        <v>0</v>
      </c>
      <c r="AB68" s="36">
        <f>COUNTIF(B:B,B68)</f>
        <v>1</v>
      </c>
    </row>
    <row r="69" spans="1:28" s="36" customFormat="1" ht="18.75" customHeight="1">
      <c r="A69" s="57">
        <v>13</v>
      </c>
      <c r="B69" s="58">
        <v>2220326458</v>
      </c>
      <c r="C69" s="59" t="s">
        <v>317</v>
      </c>
      <c r="D69" s="60" t="s">
        <v>117</v>
      </c>
      <c r="E69" s="94" t="s">
        <v>141</v>
      </c>
      <c r="F69" s="61">
        <v>35879</v>
      </c>
      <c r="G69" s="62" t="s">
        <v>51</v>
      </c>
      <c r="H69" s="62" t="s">
        <v>56</v>
      </c>
      <c r="I69" s="63">
        <v>7.29</v>
      </c>
      <c r="J69" s="63">
        <v>9</v>
      </c>
      <c r="K69" s="63">
        <v>7.7</v>
      </c>
      <c r="L69" s="63"/>
      <c r="M69" s="63"/>
      <c r="N69" s="63">
        <v>0</v>
      </c>
      <c r="O69" s="63">
        <v>8.4</v>
      </c>
      <c r="P69" s="63">
        <v>7.43</v>
      </c>
      <c r="Q69" s="63">
        <v>3.14</v>
      </c>
      <c r="R69" s="64">
        <v>0</v>
      </c>
      <c r="S69" s="64">
        <v>0</v>
      </c>
      <c r="T69" s="64" t="s">
        <v>16</v>
      </c>
      <c r="U69" s="64" t="s">
        <v>16</v>
      </c>
      <c r="V69" s="64" t="s">
        <v>62</v>
      </c>
      <c r="W69" s="65" t="s">
        <v>80</v>
      </c>
      <c r="X69" s="66" t="str">
        <f t="shared" si="4"/>
        <v>HOÃN</v>
      </c>
      <c r="AA69" s="36">
        <v>2</v>
      </c>
      <c r="AB69" s="36">
        <f>COUNTIF(B:B,B69)</f>
        <v>1</v>
      </c>
    </row>
    <row r="70" spans="1:28" s="36" customFormat="1" ht="18.75" customHeight="1">
      <c r="A70" s="57">
        <v>14</v>
      </c>
      <c r="B70" s="58">
        <v>2220329339</v>
      </c>
      <c r="C70" s="59" t="s">
        <v>318</v>
      </c>
      <c r="D70" s="60" t="s">
        <v>197</v>
      </c>
      <c r="E70" s="94" t="s">
        <v>141</v>
      </c>
      <c r="F70" s="61">
        <v>35994</v>
      </c>
      <c r="G70" s="62" t="s">
        <v>55</v>
      </c>
      <c r="H70" s="62" t="s">
        <v>56</v>
      </c>
      <c r="I70" s="63">
        <v>6.85</v>
      </c>
      <c r="J70" s="63">
        <v>9.4</v>
      </c>
      <c r="K70" s="63">
        <v>8.3000000000000007</v>
      </c>
      <c r="L70" s="63"/>
      <c r="M70" s="63"/>
      <c r="N70" s="63">
        <v>0</v>
      </c>
      <c r="O70" s="63">
        <v>8.9</v>
      </c>
      <c r="P70" s="63">
        <v>7.02</v>
      </c>
      <c r="Q70" s="63">
        <v>2.88</v>
      </c>
      <c r="R70" s="64">
        <v>0</v>
      </c>
      <c r="S70" s="64" t="s">
        <v>16</v>
      </c>
      <c r="T70" s="64" t="s">
        <v>16</v>
      </c>
      <c r="U70" s="64" t="s">
        <v>16</v>
      </c>
      <c r="V70" s="64" t="s">
        <v>35</v>
      </c>
      <c r="W70" s="65" t="s">
        <v>80</v>
      </c>
      <c r="X70" s="66" t="str">
        <f t="shared" si="4"/>
        <v>HOÃN</v>
      </c>
      <c r="AA70" s="36">
        <v>2</v>
      </c>
      <c r="AB70" s="36">
        <f>COUNTIF(B:B,B70)</f>
        <v>1</v>
      </c>
    </row>
    <row r="71" spans="1:28" s="36" customFormat="1" ht="18.75" customHeight="1">
      <c r="A71" s="57">
        <v>15</v>
      </c>
      <c r="B71" s="58">
        <v>2220714057</v>
      </c>
      <c r="C71" s="59" t="s">
        <v>319</v>
      </c>
      <c r="D71" s="60" t="s">
        <v>197</v>
      </c>
      <c r="E71" s="94" t="s">
        <v>141</v>
      </c>
      <c r="F71" s="61">
        <v>35898</v>
      </c>
      <c r="G71" s="62" t="s">
        <v>36</v>
      </c>
      <c r="H71" s="62" t="s">
        <v>56</v>
      </c>
      <c r="I71" s="63">
        <v>6.29</v>
      </c>
      <c r="J71" s="63">
        <v>9.1999999999999993</v>
      </c>
      <c r="K71" s="63">
        <v>8</v>
      </c>
      <c r="L71" s="63"/>
      <c r="M71" s="63"/>
      <c r="N71" s="63">
        <v>0</v>
      </c>
      <c r="O71" s="63">
        <v>8.6</v>
      </c>
      <c r="P71" s="63">
        <v>6.46</v>
      </c>
      <c r="Q71" s="63">
        <v>2.5299999999999998</v>
      </c>
      <c r="R71" s="64">
        <v>0</v>
      </c>
      <c r="S71" s="64">
        <v>0</v>
      </c>
      <c r="T71" s="64" t="s">
        <v>16</v>
      </c>
      <c r="U71" s="64" t="s">
        <v>16</v>
      </c>
      <c r="V71" s="64" t="s">
        <v>35</v>
      </c>
      <c r="W71" s="65" t="s">
        <v>80</v>
      </c>
      <c r="X71" s="66" t="str">
        <f t="shared" si="4"/>
        <v>HOÃN</v>
      </c>
      <c r="AA71" s="36">
        <v>2</v>
      </c>
      <c r="AB71" s="36">
        <f>COUNTIF(B:B,B71)</f>
        <v>1</v>
      </c>
    </row>
    <row r="72" spans="1:28" s="36" customFormat="1" ht="18.75" customHeight="1">
      <c r="A72" s="57">
        <v>16</v>
      </c>
      <c r="B72" s="58">
        <v>2220717175</v>
      </c>
      <c r="C72" s="59" t="s">
        <v>320</v>
      </c>
      <c r="D72" s="60" t="s">
        <v>71</v>
      </c>
      <c r="E72" s="94" t="s">
        <v>141</v>
      </c>
      <c r="F72" s="61">
        <v>36098</v>
      </c>
      <c r="G72" s="62" t="s">
        <v>55</v>
      </c>
      <c r="H72" s="62" t="s">
        <v>56</v>
      </c>
      <c r="I72" s="63">
        <v>6.54</v>
      </c>
      <c r="J72" s="63">
        <v>8.5</v>
      </c>
      <c r="K72" s="63">
        <v>7.6</v>
      </c>
      <c r="L72" s="63"/>
      <c r="M72" s="63"/>
      <c r="N72" s="63">
        <v>0</v>
      </c>
      <c r="O72" s="63">
        <v>8.1</v>
      </c>
      <c r="P72" s="63">
        <v>6.68</v>
      </c>
      <c r="Q72" s="63">
        <v>2.63</v>
      </c>
      <c r="R72" s="64" t="s">
        <v>16</v>
      </c>
      <c r="S72" s="64">
        <v>0</v>
      </c>
      <c r="T72" s="64" t="s">
        <v>16</v>
      </c>
      <c r="U72" s="64" t="s">
        <v>16</v>
      </c>
      <c r="V72" s="64" t="s">
        <v>62</v>
      </c>
      <c r="W72" s="65" t="s">
        <v>80</v>
      </c>
      <c r="X72" s="66" t="str">
        <f t="shared" si="4"/>
        <v>HOÃN</v>
      </c>
      <c r="AA72" s="36">
        <v>2</v>
      </c>
      <c r="AB72" s="36">
        <f>COUNTIF(B:B,B72)</f>
        <v>1</v>
      </c>
    </row>
    <row r="73" spans="1:28" s="36" customFormat="1" ht="18.75" customHeight="1">
      <c r="A73" s="57">
        <v>17</v>
      </c>
      <c r="B73" s="58">
        <v>2320315859</v>
      </c>
      <c r="C73" s="59" t="s">
        <v>251</v>
      </c>
      <c r="D73" s="60" t="s">
        <v>60</v>
      </c>
      <c r="E73" s="94" t="s">
        <v>141</v>
      </c>
      <c r="F73" s="61">
        <v>34121</v>
      </c>
      <c r="G73" s="62" t="s">
        <v>36</v>
      </c>
      <c r="H73" s="62" t="s">
        <v>56</v>
      </c>
      <c r="I73" s="63">
        <v>6.59</v>
      </c>
      <c r="J73" s="63">
        <v>9.3000000000000007</v>
      </c>
      <c r="K73" s="63">
        <v>8.5</v>
      </c>
      <c r="L73" s="63"/>
      <c r="M73" s="63"/>
      <c r="N73" s="63">
        <v>0</v>
      </c>
      <c r="O73" s="63">
        <v>8.9</v>
      </c>
      <c r="P73" s="63">
        <v>6.86</v>
      </c>
      <c r="Q73" s="63">
        <v>1.78</v>
      </c>
      <c r="R73" s="64">
        <v>0</v>
      </c>
      <c r="S73" s="64">
        <v>0</v>
      </c>
      <c r="T73" s="64" t="s">
        <v>16</v>
      </c>
      <c r="U73" s="64" t="s">
        <v>16</v>
      </c>
      <c r="V73" s="64" t="s">
        <v>37</v>
      </c>
      <c r="W73" s="65" t="s">
        <v>80</v>
      </c>
      <c r="X73" s="66" t="str">
        <f t="shared" si="4"/>
        <v>HOÃN</v>
      </c>
      <c r="AA73" s="36">
        <v>2</v>
      </c>
      <c r="AB73" s="36">
        <f>COUNTIF(B:B,B73)</f>
        <v>1</v>
      </c>
    </row>
    <row r="74" spans="1:28" s="36" customFormat="1" ht="18.75" customHeight="1">
      <c r="A74" s="57">
        <v>18</v>
      </c>
      <c r="B74" s="58">
        <v>2120317843</v>
      </c>
      <c r="C74" s="59" t="s">
        <v>321</v>
      </c>
      <c r="D74" s="60" t="s">
        <v>322</v>
      </c>
      <c r="E74" s="94" t="s">
        <v>141</v>
      </c>
      <c r="F74" s="61">
        <v>35541</v>
      </c>
      <c r="G74" s="62" t="s">
        <v>36</v>
      </c>
      <c r="H74" s="62" t="s">
        <v>56</v>
      </c>
      <c r="I74" s="63">
        <v>6.5</v>
      </c>
      <c r="J74" s="63">
        <v>0</v>
      </c>
      <c r="K74" s="63">
        <v>0</v>
      </c>
      <c r="L74" s="63"/>
      <c r="M74" s="63"/>
      <c r="N74" s="63">
        <v>0</v>
      </c>
      <c r="O74" s="63">
        <v>0</v>
      </c>
      <c r="P74" s="63">
        <v>6.41</v>
      </c>
      <c r="Q74" s="63">
        <v>2.56</v>
      </c>
      <c r="R74" s="64">
        <v>0</v>
      </c>
      <c r="S74" s="64">
        <v>0</v>
      </c>
      <c r="T74" s="64">
        <v>0</v>
      </c>
      <c r="U74" s="64" t="s">
        <v>16</v>
      </c>
      <c r="V74" s="64">
        <v>0</v>
      </c>
      <c r="W74" s="65" t="s">
        <v>115</v>
      </c>
      <c r="X74" s="66" t="str">
        <f t="shared" si="4"/>
        <v>HỎNG</v>
      </c>
      <c r="AA74" s="36">
        <v>4</v>
      </c>
      <c r="AB74" s="36">
        <f>COUNTIF(B:B,B74)</f>
        <v>1</v>
      </c>
    </row>
    <row r="75" spans="1:28" s="36" customFormat="1" ht="18.75" customHeight="1">
      <c r="A75" s="57">
        <v>19</v>
      </c>
      <c r="B75" s="58">
        <v>2220329478</v>
      </c>
      <c r="C75" s="59" t="s">
        <v>323</v>
      </c>
      <c r="D75" s="60" t="s">
        <v>119</v>
      </c>
      <c r="E75" s="94" t="s">
        <v>141</v>
      </c>
      <c r="F75" s="61">
        <v>35952</v>
      </c>
      <c r="G75" s="62" t="s">
        <v>65</v>
      </c>
      <c r="H75" s="62" t="s">
        <v>56</v>
      </c>
      <c r="I75" s="63">
        <v>6.64</v>
      </c>
      <c r="J75" s="63">
        <v>8.8000000000000007</v>
      </c>
      <c r="K75" s="63">
        <v>8.1</v>
      </c>
      <c r="L75" s="63"/>
      <c r="M75" s="63"/>
      <c r="N75" s="63">
        <v>0</v>
      </c>
      <c r="O75" s="63">
        <v>8.5</v>
      </c>
      <c r="P75" s="63">
        <v>6.79</v>
      </c>
      <c r="Q75" s="63">
        <v>2.78</v>
      </c>
      <c r="R75" s="64">
        <v>0</v>
      </c>
      <c r="S75" s="64">
        <v>0</v>
      </c>
      <c r="T75" s="64" t="s">
        <v>16</v>
      </c>
      <c r="U75" s="64" t="s">
        <v>16</v>
      </c>
      <c r="V75" s="64" t="s">
        <v>35</v>
      </c>
      <c r="W75" s="65" t="s">
        <v>115</v>
      </c>
      <c r="X75" s="66" t="str">
        <f t="shared" si="4"/>
        <v>HOÃN</v>
      </c>
      <c r="AA75" s="36">
        <v>4</v>
      </c>
      <c r="AB75" s="36">
        <f>COUNTIF(B:B,B75)</f>
        <v>1</v>
      </c>
    </row>
    <row r="76" spans="1:28" s="36" customFormat="1" ht="18.75" customHeight="1">
      <c r="A76" s="57">
        <v>20</v>
      </c>
      <c r="B76" s="58">
        <v>2220324010</v>
      </c>
      <c r="C76" s="59" t="s">
        <v>324</v>
      </c>
      <c r="D76" s="60" t="s">
        <v>86</v>
      </c>
      <c r="E76" s="94" t="s">
        <v>141</v>
      </c>
      <c r="F76" s="61">
        <v>36112</v>
      </c>
      <c r="G76" s="62" t="s">
        <v>65</v>
      </c>
      <c r="H76" s="62" t="s">
        <v>56</v>
      </c>
      <c r="I76" s="63">
        <v>6.24</v>
      </c>
      <c r="J76" s="63">
        <v>8.1999999999999993</v>
      </c>
      <c r="K76" s="63">
        <v>8.1</v>
      </c>
      <c r="L76" s="63"/>
      <c r="M76" s="63"/>
      <c r="N76" s="63">
        <v>0</v>
      </c>
      <c r="O76" s="63">
        <v>8.1999999999999993</v>
      </c>
      <c r="P76" s="63">
        <v>6.39</v>
      </c>
      <c r="Q76" s="63">
        <v>2.5299999999999998</v>
      </c>
      <c r="R76" s="64">
        <v>0</v>
      </c>
      <c r="S76" s="64">
        <v>0</v>
      </c>
      <c r="T76" s="64" t="s">
        <v>16</v>
      </c>
      <c r="U76" s="64" t="s">
        <v>16</v>
      </c>
      <c r="V76" s="64" t="s">
        <v>35</v>
      </c>
      <c r="W76" s="65" t="s">
        <v>115</v>
      </c>
      <c r="X76" s="66" t="str">
        <f t="shared" si="4"/>
        <v>HOÃN</v>
      </c>
      <c r="AA76" s="36">
        <v>4</v>
      </c>
      <c r="AB76" s="36">
        <f>COUNTIF(B:B,B76)</f>
        <v>1</v>
      </c>
    </row>
    <row r="77" spans="1:28" s="36" customFormat="1" ht="18.75" customHeight="1">
      <c r="A77" s="57">
        <v>21</v>
      </c>
      <c r="B77" s="58">
        <v>2120325264</v>
      </c>
      <c r="C77" s="59" t="s">
        <v>325</v>
      </c>
      <c r="D77" s="60" t="s">
        <v>52</v>
      </c>
      <c r="E77" s="94" t="s">
        <v>141</v>
      </c>
      <c r="F77" s="61">
        <v>35210</v>
      </c>
      <c r="G77" s="62" t="s">
        <v>36</v>
      </c>
      <c r="H77" s="62" t="s">
        <v>56</v>
      </c>
      <c r="I77" s="63">
        <v>5.75</v>
      </c>
      <c r="J77" s="63">
        <v>8.8000000000000007</v>
      </c>
      <c r="K77" s="63">
        <v>7.3</v>
      </c>
      <c r="L77" s="63"/>
      <c r="M77" s="63"/>
      <c r="N77" s="63">
        <v>0</v>
      </c>
      <c r="O77" s="63">
        <v>8.1</v>
      </c>
      <c r="P77" s="63">
        <v>5.91</v>
      </c>
      <c r="Q77" s="63">
        <v>2.21</v>
      </c>
      <c r="R77" s="64">
        <v>0</v>
      </c>
      <c r="S77" s="64">
        <v>0</v>
      </c>
      <c r="T77" s="64" t="s">
        <v>16</v>
      </c>
      <c r="U77" s="64" t="s">
        <v>16</v>
      </c>
      <c r="V77" s="64" t="s">
        <v>37</v>
      </c>
      <c r="W77" s="65" t="s">
        <v>115</v>
      </c>
      <c r="X77" s="66" t="str">
        <f t="shared" si="4"/>
        <v>HOÃN</v>
      </c>
      <c r="AA77" s="36">
        <v>4</v>
      </c>
      <c r="AB77" s="36">
        <f>COUNTIF(B:B,B77)</f>
        <v>1</v>
      </c>
    </row>
    <row r="78" spans="1:28" s="36" customFormat="1" ht="18.75" customHeight="1">
      <c r="A78" s="57">
        <v>22</v>
      </c>
      <c r="B78" s="58">
        <v>2220326415</v>
      </c>
      <c r="C78" s="59" t="s">
        <v>326</v>
      </c>
      <c r="D78" s="60" t="s">
        <v>69</v>
      </c>
      <c r="E78" s="94" t="s">
        <v>141</v>
      </c>
      <c r="F78" s="61">
        <v>35937</v>
      </c>
      <c r="G78" s="62" t="s">
        <v>216</v>
      </c>
      <c r="H78" s="62" t="s">
        <v>56</v>
      </c>
      <c r="I78" s="63">
        <v>6.82</v>
      </c>
      <c r="J78" s="63">
        <v>9</v>
      </c>
      <c r="K78" s="63">
        <v>7.9</v>
      </c>
      <c r="L78" s="63"/>
      <c r="M78" s="63"/>
      <c r="N78" s="63">
        <v>0</v>
      </c>
      <c r="O78" s="63">
        <v>8.5</v>
      </c>
      <c r="P78" s="63">
        <v>6.98</v>
      </c>
      <c r="Q78" s="63">
        <v>2.89</v>
      </c>
      <c r="R78" s="64">
        <v>0</v>
      </c>
      <c r="S78" s="64" t="s">
        <v>16</v>
      </c>
      <c r="T78" s="64" t="s">
        <v>16</v>
      </c>
      <c r="U78" s="64" t="s">
        <v>16</v>
      </c>
      <c r="V78" s="64" t="s">
        <v>35</v>
      </c>
      <c r="W78" s="65" t="s">
        <v>115</v>
      </c>
      <c r="X78" s="66" t="str">
        <f t="shared" si="4"/>
        <v>HOÃN</v>
      </c>
      <c r="AA78" s="36">
        <v>4</v>
      </c>
      <c r="AB78" s="36">
        <f>COUNTIF(B:B,B78)</f>
        <v>1</v>
      </c>
    </row>
    <row r="79" spans="1:28" s="36" customFormat="1" ht="18.75" customHeight="1">
      <c r="A79" s="57">
        <v>23</v>
      </c>
      <c r="B79" s="58">
        <v>2220328347</v>
      </c>
      <c r="C79" s="59" t="s">
        <v>64</v>
      </c>
      <c r="D79" s="60" t="s">
        <v>250</v>
      </c>
      <c r="E79" s="94" t="s">
        <v>141</v>
      </c>
      <c r="F79" s="61">
        <v>36151</v>
      </c>
      <c r="G79" s="62" t="s">
        <v>36</v>
      </c>
      <c r="H79" s="62" t="s">
        <v>56</v>
      </c>
      <c r="I79" s="63">
        <v>6.49</v>
      </c>
      <c r="J79" s="63">
        <v>9</v>
      </c>
      <c r="K79" s="63">
        <v>8.6999999999999993</v>
      </c>
      <c r="L79" s="63"/>
      <c r="M79" s="63"/>
      <c r="N79" s="63">
        <v>0</v>
      </c>
      <c r="O79" s="63">
        <v>8.9</v>
      </c>
      <c r="P79" s="63">
        <v>6.66</v>
      </c>
      <c r="Q79" s="63">
        <v>2.71</v>
      </c>
      <c r="R79" s="64">
        <v>0</v>
      </c>
      <c r="S79" s="64" t="s">
        <v>16</v>
      </c>
      <c r="T79" s="64">
        <v>0</v>
      </c>
      <c r="U79" s="64" t="s">
        <v>16</v>
      </c>
      <c r="V79" s="64" t="s">
        <v>35</v>
      </c>
      <c r="W79" s="65" t="s">
        <v>115</v>
      </c>
      <c r="X79" s="66" t="str">
        <f t="shared" si="4"/>
        <v>HOÃN</v>
      </c>
      <c r="AA79" s="36">
        <v>4</v>
      </c>
      <c r="AB79" s="36">
        <f>COUNTIF(B:B,B79)</f>
        <v>1</v>
      </c>
    </row>
    <row r="80" spans="1:28" s="36" customFormat="1" ht="18.75" customHeight="1">
      <c r="A80" s="57">
        <v>24</v>
      </c>
      <c r="B80" s="58">
        <v>2220329133</v>
      </c>
      <c r="C80" s="59" t="s">
        <v>327</v>
      </c>
      <c r="D80" s="60" t="s">
        <v>180</v>
      </c>
      <c r="E80" s="94" t="s">
        <v>141</v>
      </c>
      <c r="F80" s="61">
        <v>35962</v>
      </c>
      <c r="G80" s="62" t="s">
        <v>65</v>
      </c>
      <c r="H80" s="62" t="s">
        <v>56</v>
      </c>
      <c r="I80" s="63">
        <v>6.05</v>
      </c>
      <c r="J80" s="63">
        <v>8.1999999999999993</v>
      </c>
      <c r="K80" s="63">
        <v>8</v>
      </c>
      <c r="L80" s="63"/>
      <c r="M80" s="63"/>
      <c r="N80" s="63">
        <v>0</v>
      </c>
      <c r="O80" s="63">
        <v>8.1</v>
      </c>
      <c r="P80" s="63">
        <v>6.2</v>
      </c>
      <c r="Q80" s="63">
        <v>2.39</v>
      </c>
      <c r="R80" s="64">
        <v>0</v>
      </c>
      <c r="S80" s="64">
        <v>0</v>
      </c>
      <c r="T80" s="64" t="s">
        <v>16</v>
      </c>
      <c r="U80" s="64" t="s">
        <v>16</v>
      </c>
      <c r="V80" s="64" t="s">
        <v>37</v>
      </c>
      <c r="W80" s="65" t="s">
        <v>115</v>
      </c>
      <c r="X80" s="66" t="str">
        <f t="shared" si="4"/>
        <v>HOÃN</v>
      </c>
      <c r="AA80" s="36">
        <v>4</v>
      </c>
      <c r="AB80" s="36">
        <f>COUNTIF(B:B,B80)</f>
        <v>1</v>
      </c>
    </row>
    <row r="81" spans="1:28" s="36" customFormat="1" ht="18.75" customHeight="1">
      <c r="A81" s="57">
        <v>25</v>
      </c>
      <c r="B81" s="58">
        <v>2120317131</v>
      </c>
      <c r="C81" s="59" t="s">
        <v>328</v>
      </c>
      <c r="D81" s="60" t="s">
        <v>69</v>
      </c>
      <c r="E81" s="94" t="s">
        <v>141</v>
      </c>
      <c r="F81" s="61">
        <v>35238</v>
      </c>
      <c r="G81" s="62" t="s">
        <v>36</v>
      </c>
      <c r="H81" s="62" t="s">
        <v>56</v>
      </c>
      <c r="I81" s="63">
        <v>7.05</v>
      </c>
      <c r="J81" s="63">
        <v>8</v>
      </c>
      <c r="K81" s="63">
        <v>0</v>
      </c>
      <c r="L81" s="63"/>
      <c r="M81" s="63"/>
      <c r="N81" s="63">
        <v>0</v>
      </c>
      <c r="O81" s="63">
        <v>4</v>
      </c>
      <c r="P81" s="63">
        <v>7.07</v>
      </c>
      <c r="Q81" s="63">
        <v>2.93</v>
      </c>
      <c r="R81" s="64">
        <v>0</v>
      </c>
      <c r="S81" s="64">
        <v>0</v>
      </c>
      <c r="T81" s="64">
        <v>0</v>
      </c>
      <c r="U81" s="64" t="s">
        <v>16</v>
      </c>
      <c r="V81" s="64" t="s">
        <v>37</v>
      </c>
      <c r="W81" s="65" t="s">
        <v>80</v>
      </c>
      <c r="X81" s="66" t="str">
        <f t="shared" si="4"/>
        <v>HỎNG</v>
      </c>
      <c r="AA81" s="36">
        <v>2</v>
      </c>
      <c r="AB81" s="36">
        <f>COUNTIF(B:B,B81)</f>
        <v>1</v>
      </c>
    </row>
    <row r="82" spans="1:28" s="36" customFormat="1" ht="18.75" customHeight="1">
      <c r="A82" s="57">
        <v>26</v>
      </c>
      <c r="B82" s="58">
        <v>2220316282</v>
      </c>
      <c r="C82" s="59" t="s">
        <v>329</v>
      </c>
      <c r="D82" s="60" t="s">
        <v>107</v>
      </c>
      <c r="E82" s="94" t="s">
        <v>141</v>
      </c>
      <c r="F82" s="61">
        <v>36158</v>
      </c>
      <c r="G82" s="62" t="s">
        <v>68</v>
      </c>
      <c r="H82" s="62" t="s">
        <v>56</v>
      </c>
      <c r="I82" s="63">
        <v>5.99</v>
      </c>
      <c r="J82" s="63">
        <v>8.8000000000000007</v>
      </c>
      <c r="K82" s="63">
        <v>7.7</v>
      </c>
      <c r="L82" s="63"/>
      <c r="M82" s="63"/>
      <c r="N82" s="63">
        <v>0</v>
      </c>
      <c r="O82" s="63">
        <v>8.3000000000000007</v>
      </c>
      <c r="P82" s="63">
        <v>6.15</v>
      </c>
      <c r="Q82" s="63">
        <v>2.4</v>
      </c>
      <c r="R82" s="64">
        <v>0</v>
      </c>
      <c r="S82" s="64" t="s">
        <v>16</v>
      </c>
      <c r="T82" s="64" t="s">
        <v>16</v>
      </c>
      <c r="U82" s="64" t="s">
        <v>16</v>
      </c>
      <c r="V82" s="64" t="s">
        <v>37</v>
      </c>
      <c r="W82" s="65" t="s">
        <v>116</v>
      </c>
      <c r="X82" s="66" t="str">
        <f t="shared" si="4"/>
        <v>HOÃN</v>
      </c>
      <c r="AA82" s="36">
        <v>6</v>
      </c>
      <c r="AB82" s="36">
        <f>COUNTIF(B:B,B82)</f>
        <v>1</v>
      </c>
    </row>
    <row r="83" spans="1:28" s="36" customFormat="1" ht="18.75" customHeight="1">
      <c r="A83" s="57">
        <v>27</v>
      </c>
      <c r="B83" s="58">
        <v>2220326459</v>
      </c>
      <c r="C83" s="59" t="s">
        <v>330</v>
      </c>
      <c r="D83" s="60" t="s">
        <v>117</v>
      </c>
      <c r="E83" s="94" t="s">
        <v>141</v>
      </c>
      <c r="F83" s="61">
        <v>35671</v>
      </c>
      <c r="G83" s="62" t="s">
        <v>61</v>
      </c>
      <c r="H83" s="62" t="s">
        <v>56</v>
      </c>
      <c r="I83" s="63">
        <v>5.88</v>
      </c>
      <c r="J83" s="63">
        <v>9.6</v>
      </c>
      <c r="K83" s="63">
        <v>8.9</v>
      </c>
      <c r="L83" s="63"/>
      <c r="M83" s="63"/>
      <c r="N83" s="63">
        <v>0</v>
      </c>
      <c r="O83" s="63">
        <v>9.3000000000000007</v>
      </c>
      <c r="P83" s="63">
        <v>6.08</v>
      </c>
      <c r="Q83" s="63">
        <v>2.33</v>
      </c>
      <c r="R83" s="64">
        <v>0</v>
      </c>
      <c r="S83" s="64">
        <v>0</v>
      </c>
      <c r="T83" s="64" t="s">
        <v>16</v>
      </c>
      <c r="U83" s="64" t="s">
        <v>16</v>
      </c>
      <c r="V83" s="64" t="s">
        <v>35</v>
      </c>
      <c r="W83" s="65" t="s">
        <v>116</v>
      </c>
      <c r="X83" s="66" t="str">
        <f t="shared" si="4"/>
        <v>HOÃN</v>
      </c>
      <c r="AA83" s="36">
        <v>6</v>
      </c>
      <c r="AB83" s="36">
        <f>COUNTIF(B:B,B83)</f>
        <v>1</v>
      </c>
    </row>
    <row r="84" spans="1:28" s="36" customFormat="1" ht="18.75" customHeight="1">
      <c r="A84" s="57">
        <v>28</v>
      </c>
      <c r="B84" s="58">
        <v>2121329545</v>
      </c>
      <c r="C84" s="59" t="s">
        <v>337</v>
      </c>
      <c r="D84" s="60" t="s">
        <v>338</v>
      </c>
      <c r="E84" s="94" t="s">
        <v>58</v>
      </c>
      <c r="F84" s="61">
        <v>35440</v>
      </c>
      <c r="G84" s="62" t="s">
        <v>55</v>
      </c>
      <c r="H84" s="62" t="s">
        <v>38</v>
      </c>
      <c r="I84" s="63">
        <v>6.05</v>
      </c>
      <c r="J84" s="63">
        <v>8.3000000000000007</v>
      </c>
      <c r="K84" s="63">
        <v>0</v>
      </c>
      <c r="L84" s="63"/>
      <c r="M84" s="63"/>
      <c r="N84" s="63">
        <v>0</v>
      </c>
      <c r="O84" s="63">
        <v>4.2</v>
      </c>
      <c r="P84" s="63">
        <v>5.99</v>
      </c>
      <c r="Q84" s="63">
        <v>2.2999999999999998</v>
      </c>
      <c r="R84" s="64">
        <v>0</v>
      </c>
      <c r="S84" s="64" t="s">
        <v>16</v>
      </c>
      <c r="T84" s="64" t="s">
        <v>16</v>
      </c>
      <c r="U84" s="64" t="s">
        <v>16</v>
      </c>
      <c r="V84" s="64" t="s">
        <v>37</v>
      </c>
      <c r="W84" s="65" t="s">
        <v>115</v>
      </c>
      <c r="X84" s="66" t="str">
        <f t="shared" si="4"/>
        <v>HỎNG</v>
      </c>
      <c r="AA84" s="36">
        <v>5</v>
      </c>
      <c r="AB84" s="36">
        <f>COUNTIF(B:B,B84)</f>
        <v>1</v>
      </c>
    </row>
    <row r="85" spans="1:28" s="36" customFormat="1" ht="18.75" customHeight="1">
      <c r="A85" s="57">
        <v>29</v>
      </c>
      <c r="B85" s="58">
        <v>2121313210</v>
      </c>
      <c r="C85" s="59" t="s">
        <v>339</v>
      </c>
      <c r="D85" s="60" t="s">
        <v>130</v>
      </c>
      <c r="E85" s="94" t="s">
        <v>58</v>
      </c>
      <c r="F85" s="61">
        <v>35223</v>
      </c>
      <c r="G85" s="62" t="s">
        <v>131</v>
      </c>
      <c r="H85" s="62" t="s">
        <v>38</v>
      </c>
      <c r="I85" s="63">
        <v>6.59</v>
      </c>
      <c r="J85" s="63">
        <v>8.8000000000000007</v>
      </c>
      <c r="K85" s="63">
        <v>8.6999999999999993</v>
      </c>
      <c r="L85" s="63"/>
      <c r="M85" s="63"/>
      <c r="N85" s="63">
        <v>0</v>
      </c>
      <c r="O85" s="63">
        <v>8.8000000000000007</v>
      </c>
      <c r="P85" s="63">
        <v>6.65</v>
      </c>
      <c r="Q85" s="63">
        <v>2.66</v>
      </c>
      <c r="R85" s="64" t="s">
        <v>16</v>
      </c>
      <c r="S85" s="64" t="s">
        <v>16</v>
      </c>
      <c r="T85" s="64" t="s">
        <v>16</v>
      </c>
      <c r="U85" s="64" t="s">
        <v>16</v>
      </c>
      <c r="V85" s="64" t="s">
        <v>37</v>
      </c>
      <c r="W85" s="65" t="s">
        <v>80</v>
      </c>
      <c r="X85" s="66" t="str">
        <f t="shared" si="4"/>
        <v>HOÃN</v>
      </c>
      <c r="AA85" s="36">
        <v>2</v>
      </c>
      <c r="AB85" s="36">
        <f>COUNTIF(B:B,B85)</f>
        <v>1</v>
      </c>
    </row>
    <row r="86" spans="1:28" s="27" customFormat="1" ht="13.5" customHeight="1">
      <c r="A86" s="6"/>
      <c r="B86" s="7"/>
      <c r="C86" s="8"/>
      <c r="D86" s="9"/>
      <c r="E86" s="9"/>
      <c r="F86" s="10"/>
      <c r="G86" s="11"/>
      <c r="H86" s="12"/>
      <c r="I86" s="13"/>
      <c r="J86" s="31"/>
      <c r="K86" s="13"/>
      <c r="L86" s="13"/>
      <c r="M86" s="13"/>
      <c r="N86" s="13"/>
      <c r="O86" s="13"/>
      <c r="P86" s="13"/>
      <c r="R86" s="34"/>
      <c r="T86" s="100" t="s">
        <v>149</v>
      </c>
      <c r="U86" s="100"/>
      <c r="V86" s="100"/>
      <c r="W86" s="100"/>
      <c r="X86" s="100"/>
    </row>
    <row r="87" spans="1:28" s="14" customFormat="1" ht="15" customHeight="1">
      <c r="A87" s="14" t="s">
        <v>13</v>
      </c>
      <c r="B87" s="15"/>
      <c r="D87" s="1"/>
      <c r="E87" s="42" t="s">
        <v>14</v>
      </c>
      <c r="G87" s="42"/>
      <c r="H87" s="42"/>
      <c r="I87" s="1"/>
      <c r="J87" s="68"/>
      <c r="K87" s="68"/>
      <c r="L87" s="1"/>
      <c r="N87" s="68" t="s">
        <v>3</v>
      </c>
      <c r="O87" s="99" t="s">
        <v>3</v>
      </c>
      <c r="P87" s="16"/>
      <c r="R87" s="33"/>
      <c r="T87" s="101" t="s">
        <v>15</v>
      </c>
      <c r="U87" s="101"/>
      <c r="V87" s="101"/>
      <c r="W87" s="101"/>
      <c r="X87" s="101"/>
    </row>
    <row r="88" spans="1:28" s="28" customFormat="1" ht="18">
      <c r="A88" s="17"/>
      <c r="B88" s="18"/>
      <c r="C88" s="17"/>
      <c r="D88" s="1"/>
      <c r="E88" s="1"/>
      <c r="F88" s="1"/>
      <c r="G88" s="19"/>
      <c r="H88" s="17"/>
      <c r="I88" s="1"/>
      <c r="J88" s="20"/>
      <c r="K88" s="20"/>
      <c r="L88" s="1"/>
      <c r="N88" s="20"/>
      <c r="O88" s="20"/>
      <c r="P88" s="16"/>
      <c r="R88" s="13"/>
      <c r="T88" s="13"/>
      <c r="U88" s="17"/>
      <c r="V88" s="17"/>
      <c r="W88" s="17"/>
      <c r="X88" s="17"/>
    </row>
    <row r="89" spans="1:28" s="28" customFormat="1" ht="15.75">
      <c r="A89" s="17"/>
      <c r="B89" s="18"/>
      <c r="C89" s="17"/>
      <c r="D89" s="1"/>
      <c r="E89" s="1"/>
      <c r="F89" s="1"/>
      <c r="G89" s="19"/>
      <c r="H89" s="17"/>
      <c r="I89" s="1"/>
      <c r="J89" s="20"/>
      <c r="K89" s="20"/>
      <c r="L89" s="1"/>
      <c r="N89" s="20"/>
      <c r="O89" s="20"/>
      <c r="P89" s="16"/>
      <c r="R89" s="21"/>
      <c r="T89" s="16"/>
      <c r="U89" s="17"/>
      <c r="V89" s="17"/>
      <c r="W89" s="17"/>
      <c r="X89" s="17"/>
    </row>
    <row r="90" spans="1:28" s="28" customFormat="1" ht="15.75">
      <c r="A90" s="17"/>
      <c r="B90" s="18"/>
      <c r="C90" s="17"/>
      <c r="D90" s="1"/>
      <c r="E90" s="1"/>
      <c r="F90" s="1"/>
      <c r="G90" s="19"/>
      <c r="H90" s="17"/>
      <c r="I90" s="1"/>
      <c r="J90" s="20"/>
      <c r="K90" s="20"/>
      <c r="L90" s="1"/>
      <c r="N90" s="20"/>
      <c r="O90" s="20"/>
      <c r="P90" s="22"/>
      <c r="R90" s="21"/>
      <c r="T90" s="22"/>
      <c r="U90" s="17"/>
      <c r="V90" s="17"/>
      <c r="W90" s="17"/>
      <c r="X90" s="17"/>
    </row>
    <row r="91" spans="1:28" s="28" customFormat="1" ht="15.75">
      <c r="A91" s="17"/>
      <c r="B91" s="18"/>
      <c r="C91" s="17"/>
      <c r="D91" s="1"/>
      <c r="E91" s="1"/>
      <c r="F91" s="1"/>
      <c r="G91" s="19"/>
      <c r="H91" s="17"/>
      <c r="I91" s="1"/>
      <c r="J91" s="20"/>
      <c r="K91" s="20"/>
      <c r="L91" s="1"/>
      <c r="N91" s="20"/>
      <c r="O91" s="20"/>
      <c r="P91" s="22"/>
      <c r="R91" s="21"/>
      <c r="T91" s="22"/>
      <c r="U91" s="17"/>
      <c r="V91" s="17"/>
      <c r="W91" s="17"/>
      <c r="X91" s="17"/>
    </row>
    <row r="92" spans="1:28" s="14" customFormat="1" ht="15.75">
      <c r="A92" s="23"/>
      <c r="B92" s="35" t="s">
        <v>30</v>
      </c>
      <c r="C92" s="23"/>
      <c r="D92" s="1"/>
      <c r="E92" s="1"/>
      <c r="F92" s="1"/>
      <c r="G92" s="37"/>
      <c r="H92" s="37"/>
      <c r="I92" s="1"/>
      <c r="J92" s="68"/>
      <c r="K92" s="68"/>
      <c r="L92" s="1"/>
      <c r="N92" s="68" t="s">
        <v>4</v>
      </c>
      <c r="O92" s="99" t="s">
        <v>4</v>
      </c>
      <c r="P92" s="22"/>
      <c r="R92" s="33"/>
      <c r="T92" s="101" t="s">
        <v>5</v>
      </c>
      <c r="U92" s="101"/>
      <c r="V92" s="101"/>
      <c r="W92" s="101"/>
      <c r="X92" s="101"/>
    </row>
  </sheetData>
  <autoFilter ref="Q1:Q92"/>
  <sortState ref="B28:AB38">
    <sortCondition ref="E28:E38"/>
    <sortCondition ref="D28:D38"/>
  </sortState>
  <mergeCells count="32">
    <mergeCell ref="T86:X86"/>
    <mergeCell ref="T87:X87"/>
    <mergeCell ref="T92:X92"/>
    <mergeCell ref="X3:X5"/>
    <mergeCell ref="J4:J5"/>
    <mergeCell ref="K4:K5"/>
    <mergeCell ref="L4:L5"/>
    <mergeCell ref="M4:M5"/>
    <mergeCell ref="N4:N5"/>
    <mergeCell ref="O4:O5"/>
    <mergeCell ref="R3:R5"/>
    <mergeCell ref="S3:S5"/>
    <mergeCell ref="T3:T5"/>
    <mergeCell ref="U3:U5"/>
    <mergeCell ref="V3:V5"/>
    <mergeCell ref="W3:W5"/>
    <mergeCell ref="Q3:Q5"/>
    <mergeCell ref="A1:D1"/>
    <mergeCell ref="F1:X1"/>
    <mergeCell ref="A2:D2"/>
    <mergeCell ref="F2:X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O3"/>
    <mergeCell ref="P3:P5"/>
  </mergeCells>
  <conditionalFormatting sqref="I17:I27 P17:P27 P57:P85 I57:I85">
    <cfRule type="cellIs" dxfId="132" priority="76" stopIfTrue="1" operator="lessThan">
      <formula>5</formula>
    </cfRule>
  </conditionalFormatting>
  <conditionalFormatting sqref="I17:I27 P17:P27 P57:P85 I57:I85">
    <cfRule type="cellIs" dxfId="131" priority="75" operator="lessThan">
      <formula>4</formula>
    </cfRule>
  </conditionalFormatting>
  <conditionalFormatting sqref="N17:O27 J17:K27 J57:K85 N57:O85">
    <cfRule type="cellIs" dxfId="130" priority="74" operator="lessThan">
      <formula>5.5</formula>
    </cfRule>
  </conditionalFormatting>
  <conditionalFormatting sqref="Q17:Q27 Q57:Q85">
    <cfRule type="cellIs" dxfId="129" priority="73" operator="lessThan">
      <formula>2</formula>
    </cfRule>
  </conditionalFormatting>
  <conditionalFormatting sqref="R17:V27 R57:V85">
    <cfRule type="cellIs" dxfId="128" priority="72" operator="equal">
      <formula>"Ko Đạt"</formula>
    </cfRule>
  </conditionalFormatting>
  <conditionalFormatting sqref="R17:V27 R57:V85">
    <cfRule type="cellIs" dxfId="127" priority="71" stopIfTrue="1" operator="equal">
      <formula>"Ko Đạt"</formula>
    </cfRule>
  </conditionalFormatting>
  <conditionalFormatting sqref="W6 W17:W27 W57:W85">
    <cfRule type="containsText" dxfId="126" priority="69" operator="containsText" text="Nợ 0 TC">
      <formula>NOT(ISERROR(SEARCH("Nợ 0 TC",W6)))</formula>
    </cfRule>
  </conditionalFormatting>
  <conditionalFormatting sqref="I7 I10:I14">
    <cfRule type="cellIs" dxfId="125" priority="68" stopIfTrue="1" operator="lessThan">
      <formula>5</formula>
    </cfRule>
  </conditionalFormatting>
  <conditionalFormatting sqref="I7 I10:I14">
    <cfRule type="cellIs" dxfId="124" priority="67" operator="lessThan">
      <formula>4</formula>
    </cfRule>
  </conditionalFormatting>
  <conditionalFormatting sqref="N7:O7 J7:K7 J10:K14 N10:O14">
    <cfRule type="cellIs" dxfId="123" priority="66" operator="lessThan">
      <formula>5.5</formula>
    </cfRule>
  </conditionalFormatting>
  <conditionalFormatting sqref="W7 W10:W14">
    <cfRule type="containsText" dxfId="122" priority="65" operator="containsText" text="Nợ 0 TC">
      <formula>NOT(ISERROR(SEARCH("Nợ 0 TC",W7)))</formula>
    </cfRule>
  </conditionalFormatting>
  <conditionalFormatting sqref="Q7 Q10:Q14">
    <cfRule type="cellIs" dxfId="121" priority="64" operator="lessThan">
      <formula>2</formula>
    </cfRule>
  </conditionalFormatting>
  <conditionalFormatting sqref="R7:U7 R17:U27 R57:U85 R10:U14">
    <cfRule type="cellIs" dxfId="120" priority="63" operator="equal">
      <formula>0</formula>
    </cfRule>
  </conditionalFormatting>
  <conditionalFormatting sqref="I8:I9">
    <cfRule type="cellIs" dxfId="116" priority="57" stopIfTrue="1" operator="lessThan">
      <formula>5</formula>
    </cfRule>
  </conditionalFormatting>
  <conditionalFormatting sqref="I8:I9">
    <cfRule type="cellIs" dxfId="115" priority="56" operator="lessThan">
      <formula>4</formula>
    </cfRule>
  </conditionalFormatting>
  <conditionalFormatting sqref="J8:K9 N8:O9">
    <cfRule type="cellIs" dxfId="114" priority="55" operator="lessThan">
      <formula>5.5</formula>
    </cfRule>
  </conditionalFormatting>
  <conditionalFormatting sqref="W8:W9">
    <cfRule type="containsText" dxfId="113" priority="54" operator="containsText" text="Nợ 0 TC">
      <formula>NOT(ISERROR(SEARCH("Nợ 0 TC",W8)))</formula>
    </cfRule>
  </conditionalFormatting>
  <conditionalFormatting sqref="Q8:Q9">
    <cfRule type="cellIs" dxfId="112" priority="53" operator="lessThan">
      <formula>2</formula>
    </cfRule>
  </conditionalFormatting>
  <conditionalFormatting sqref="R8:U9">
    <cfRule type="cellIs" dxfId="111" priority="52" operator="equal">
      <formula>0</formula>
    </cfRule>
  </conditionalFormatting>
  <conditionalFormatting sqref="I16 P16">
    <cfRule type="cellIs" dxfId="107" priority="48" stopIfTrue="1" operator="lessThan">
      <formula>5</formula>
    </cfRule>
  </conditionalFormatting>
  <conditionalFormatting sqref="I16 P16">
    <cfRule type="cellIs" dxfId="106" priority="47" operator="lessThan">
      <formula>4</formula>
    </cfRule>
  </conditionalFormatting>
  <conditionalFormatting sqref="N16:O16 J16:K16">
    <cfRule type="cellIs" dxfId="105" priority="46" operator="lessThan">
      <formula>5.5</formula>
    </cfRule>
  </conditionalFormatting>
  <conditionalFormatting sqref="Q16">
    <cfRule type="cellIs" dxfId="104" priority="45" operator="lessThan">
      <formula>2</formula>
    </cfRule>
  </conditionalFormatting>
  <conditionalFormatting sqref="R16:V16">
    <cfRule type="cellIs" dxfId="103" priority="44" operator="equal">
      <formula>"Ko Đạt"</formula>
    </cfRule>
  </conditionalFormatting>
  <conditionalFormatting sqref="R16:V16">
    <cfRule type="cellIs" dxfId="102" priority="43" stopIfTrue="1" operator="equal">
      <formula>"Ko Đạt"</formula>
    </cfRule>
  </conditionalFormatting>
  <conditionalFormatting sqref="W16">
    <cfRule type="containsText" dxfId="101" priority="42" operator="containsText" text="Nợ 0 TC">
      <formula>NOT(ISERROR(SEARCH("Nợ 0 TC",W16)))</formula>
    </cfRule>
  </conditionalFormatting>
  <conditionalFormatting sqref="R16:U16">
    <cfRule type="cellIs" dxfId="100" priority="41" operator="equal">
      <formula>0</formula>
    </cfRule>
  </conditionalFormatting>
  <conditionalFormatting sqref="W15">
    <cfRule type="containsText" dxfId="99" priority="37" operator="containsText" text="Nợ 0 TC">
      <formula>NOT(ISERROR(SEARCH("Nợ 0 TC",W15)))</formula>
    </cfRule>
  </conditionalFormatting>
  <conditionalFormatting sqref="W56">
    <cfRule type="containsText" dxfId="98" priority="24" operator="containsText" text="Nợ 0 TC">
      <formula>NOT(ISERROR(SEARCH("Nợ 0 TC",W56)))</formula>
    </cfRule>
  </conditionalFormatting>
  <conditionalFormatting sqref="I28:I55 P28:P55">
    <cfRule type="cellIs" dxfId="97" priority="23" stopIfTrue="1" operator="lessThan">
      <formula>5</formula>
    </cfRule>
  </conditionalFormatting>
  <conditionalFormatting sqref="I28:I55 P28:P55">
    <cfRule type="cellIs" dxfId="96" priority="22" operator="lessThan">
      <formula>4</formula>
    </cfRule>
  </conditionalFormatting>
  <conditionalFormatting sqref="N28:O55 J28:K55">
    <cfRule type="cellIs" dxfId="95" priority="21" operator="lessThan">
      <formula>5.5</formula>
    </cfRule>
  </conditionalFormatting>
  <conditionalFormatting sqref="Q28:Q55">
    <cfRule type="cellIs" dxfId="94" priority="20" operator="lessThan">
      <formula>2</formula>
    </cfRule>
  </conditionalFormatting>
  <conditionalFormatting sqref="R28:V55">
    <cfRule type="cellIs" dxfId="93" priority="19" operator="equal">
      <formula>"Ko Đạt"</formula>
    </cfRule>
  </conditionalFormatting>
  <conditionalFormatting sqref="R28:V55">
    <cfRule type="cellIs" dxfId="92" priority="18" stopIfTrue="1" operator="equal">
      <formula>"Ko Đạt"</formula>
    </cfRule>
  </conditionalFormatting>
  <conditionalFormatting sqref="W28:W55">
    <cfRule type="containsText" dxfId="91" priority="17" operator="containsText" text="Nợ 0 TC">
      <formula>NOT(ISERROR(SEARCH("Nợ 0 TC",W28)))</formula>
    </cfRule>
  </conditionalFormatting>
  <conditionalFormatting sqref="R28:U55">
    <cfRule type="cellIs" dxfId="90" priority="16" operator="equal">
      <formula>0</formula>
    </cfRule>
  </conditionalFormatting>
  <conditionalFormatting sqref="X7:X14">
    <cfRule type="cellIs" dxfId="89" priority="11" operator="greaterThan">
      <formula>"HOÃN CN"</formula>
    </cfRule>
    <cfRule type="cellIs" dxfId="88" priority="12" operator="greaterThan">
      <formula>"Hoãn CN"</formula>
    </cfRule>
  </conditionalFormatting>
  <conditionalFormatting sqref="X7:X14">
    <cfRule type="cellIs" dxfId="87" priority="10" operator="notEqual">
      <formula>"CNTN"</formula>
    </cfRule>
  </conditionalFormatting>
  <conditionalFormatting sqref="X16:X55">
    <cfRule type="cellIs" dxfId="86" priority="5" operator="greaterThan">
      <formula>"HOÃN CN"</formula>
    </cfRule>
    <cfRule type="cellIs" dxfId="85" priority="6" operator="greaterThan">
      <formula>"Hoãn CN"</formula>
    </cfRule>
  </conditionalFormatting>
  <conditionalFormatting sqref="X16:X55">
    <cfRule type="cellIs" dxfId="84" priority="4" operator="notEqual">
      <formula>"CNTN"</formula>
    </cfRule>
  </conditionalFormatting>
  <conditionalFormatting sqref="X57:X85">
    <cfRule type="cellIs" dxfId="83" priority="2" operator="greaterThan">
      <formula>"HOÃN CN"</formula>
    </cfRule>
    <cfRule type="cellIs" dxfId="82" priority="3" operator="greaterThan">
      <formula>"Hoãn CN"</formula>
    </cfRule>
  </conditionalFormatting>
  <conditionalFormatting sqref="X57:X85">
    <cfRule type="cellIs" dxfId="81" priority="1" operator="notEqual">
      <formula>"CNTN"</formula>
    </cfRule>
  </conditionalFormatting>
  <pageMargins left="0.15748031496062992" right="0.15748031496062992" top="0.23622047244094491" bottom="0.27559055118110237" header="0.23622047244094491" footer="0.15748031496062992"/>
  <pageSetup paperSize="9" scale="88" fitToHeight="0" orientation="landscape" r:id="rId1"/>
  <headerFooter>
    <oddHeader>&amp;R&amp;P/&amp;N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B24"/>
  <sheetViews>
    <sheetView workbookViewId="0">
      <pane xSplit="8" ySplit="5" topLeftCell="I6" activePane="bottomRight" state="frozen"/>
      <selection activeCell="A19" sqref="A19:XFD20"/>
      <selection pane="topRight" activeCell="A19" sqref="A19:XFD20"/>
      <selection pane="bottomLeft" activeCell="A19" sqref="A19:XFD20"/>
      <selection pane="bottomRight" activeCell="Y23" sqref="Y23"/>
    </sheetView>
  </sheetViews>
  <sheetFormatPr defaultColWidth="9.125" defaultRowHeight="12.75"/>
  <cols>
    <col min="1" max="1" width="3.375" style="24" customWidth="1"/>
    <col min="2" max="2" width="11.25" style="24" customWidth="1"/>
    <col min="3" max="3" width="16.25" style="24" customWidth="1"/>
    <col min="4" max="4" width="7.875" style="24" customWidth="1"/>
    <col min="5" max="5" width="8.625" style="24" customWidth="1"/>
    <col min="6" max="6" width="9" style="24" customWidth="1"/>
    <col min="7" max="7" width="10.625" style="26" customWidth="1"/>
    <col min="8" max="8" width="4.75" style="24" customWidth="1"/>
    <col min="9" max="9" width="5" style="24" customWidth="1"/>
    <col min="10" max="10" width="4.625" style="32" hidden="1" customWidth="1"/>
    <col min="11" max="11" width="4.625" style="29" customWidth="1"/>
    <col min="12" max="14" width="4.625" style="24" hidden="1" customWidth="1"/>
    <col min="15" max="16" width="4.625" style="24" customWidth="1"/>
    <col min="17" max="17" width="5" style="24" customWidth="1"/>
    <col min="18" max="21" width="4.625" style="24" customWidth="1"/>
    <col min="22" max="22" width="8.75" style="24" customWidth="1"/>
    <col min="23" max="23" width="13.875" style="24" customWidth="1"/>
    <col min="24" max="24" width="10.25" style="24" customWidth="1"/>
    <col min="25" max="16384" width="9.125" style="24"/>
  </cols>
  <sheetData>
    <row r="1" spans="1:28" ht="17.25" customHeight="1">
      <c r="A1" s="122" t="s">
        <v>6</v>
      </c>
      <c r="B1" s="122"/>
      <c r="C1" s="122"/>
      <c r="D1" s="122"/>
      <c r="E1" s="45"/>
      <c r="F1" s="123" t="s">
        <v>143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</row>
    <row r="2" spans="1:28" ht="17.25" customHeight="1">
      <c r="A2" s="124" t="s">
        <v>0</v>
      </c>
      <c r="B2" s="124"/>
      <c r="C2" s="124"/>
      <c r="D2" s="124"/>
      <c r="E2" s="45"/>
      <c r="F2" s="124" t="s">
        <v>44</v>
      </c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</row>
    <row r="3" spans="1:28" s="25" customFormat="1" ht="15" customHeight="1">
      <c r="A3" s="125" t="s">
        <v>1</v>
      </c>
      <c r="B3" s="128" t="s">
        <v>17</v>
      </c>
      <c r="C3" s="131" t="s">
        <v>18</v>
      </c>
      <c r="D3" s="134" t="s">
        <v>2</v>
      </c>
      <c r="E3" s="137" t="s">
        <v>28</v>
      </c>
      <c r="F3" s="140" t="s">
        <v>27</v>
      </c>
      <c r="G3" s="114" t="s">
        <v>26</v>
      </c>
      <c r="H3" s="117" t="s">
        <v>7</v>
      </c>
      <c r="I3" s="117" t="s">
        <v>41</v>
      </c>
      <c r="J3" s="119" t="s">
        <v>39</v>
      </c>
      <c r="K3" s="120"/>
      <c r="L3" s="120"/>
      <c r="M3" s="120"/>
      <c r="N3" s="120"/>
      <c r="O3" s="121"/>
      <c r="P3" s="107" t="s">
        <v>19</v>
      </c>
      <c r="Q3" s="110" t="s">
        <v>20</v>
      </c>
      <c r="R3" s="110" t="s">
        <v>10</v>
      </c>
      <c r="S3" s="110" t="s">
        <v>11</v>
      </c>
      <c r="T3" s="110" t="s">
        <v>8</v>
      </c>
      <c r="U3" s="110" t="s">
        <v>9</v>
      </c>
      <c r="V3" s="110" t="s">
        <v>34</v>
      </c>
      <c r="W3" s="111" t="s">
        <v>12</v>
      </c>
      <c r="X3" s="102" t="s">
        <v>21</v>
      </c>
    </row>
    <row r="4" spans="1:28" s="25" customFormat="1" ht="21.75" customHeight="1">
      <c r="A4" s="126"/>
      <c r="B4" s="129"/>
      <c r="C4" s="132"/>
      <c r="D4" s="135"/>
      <c r="E4" s="138"/>
      <c r="F4" s="141"/>
      <c r="G4" s="115"/>
      <c r="H4" s="103"/>
      <c r="I4" s="103"/>
      <c r="J4" s="103" t="s">
        <v>40</v>
      </c>
      <c r="K4" s="103" t="s">
        <v>31</v>
      </c>
      <c r="L4" s="105" t="s">
        <v>22</v>
      </c>
      <c r="M4" s="105" t="s">
        <v>23</v>
      </c>
      <c r="N4" s="103" t="s">
        <v>32</v>
      </c>
      <c r="O4" s="103" t="s">
        <v>29</v>
      </c>
      <c r="P4" s="108"/>
      <c r="Q4" s="110" t="s">
        <v>24</v>
      </c>
      <c r="R4" s="110" t="s">
        <v>10</v>
      </c>
      <c r="S4" s="110" t="s">
        <v>11</v>
      </c>
      <c r="T4" s="110" t="s">
        <v>8</v>
      </c>
      <c r="U4" s="110" t="s">
        <v>9</v>
      </c>
      <c r="V4" s="110" t="s">
        <v>9</v>
      </c>
      <c r="W4" s="112"/>
      <c r="X4" s="102" t="s">
        <v>25</v>
      </c>
    </row>
    <row r="5" spans="1:28" s="25" customFormat="1" ht="37.5" customHeight="1">
      <c r="A5" s="127"/>
      <c r="B5" s="130"/>
      <c r="C5" s="133"/>
      <c r="D5" s="136"/>
      <c r="E5" s="139"/>
      <c r="F5" s="142"/>
      <c r="G5" s="116"/>
      <c r="H5" s="118"/>
      <c r="I5" s="118"/>
      <c r="J5" s="104"/>
      <c r="K5" s="104"/>
      <c r="L5" s="106"/>
      <c r="M5" s="106"/>
      <c r="N5" s="104"/>
      <c r="O5" s="104"/>
      <c r="P5" s="109"/>
      <c r="Q5" s="110"/>
      <c r="R5" s="110"/>
      <c r="S5" s="110"/>
      <c r="T5" s="110"/>
      <c r="U5" s="110"/>
      <c r="V5" s="110"/>
      <c r="W5" s="113"/>
      <c r="X5" s="102"/>
      <c r="AA5" s="25" t="s">
        <v>33</v>
      </c>
    </row>
    <row r="6" spans="1:28" s="36" customFormat="1" ht="20.100000000000001" customHeight="1">
      <c r="A6" s="30" t="s">
        <v>148</v>
      </c>
      <c r="B6" s="30"/>
      <c r="C6" s="2"/>
      <c r="D6" s="3"/>
      <c r="E6" s="3"/>
      <c r="F6" s="4"/>
      <c r="G6" s="5"/>
      <c r="H6" s="5"/>
      <c r="I6" s="2"/>
      <c r="J6" s="5"/>
      <c r="K6" s="2"/>
      <c r="L6" s="2"/>
      <c r="M6" s="2"/>
      <c r="N6" s="38"/>
      <c r="O6" s="38"/>
      <c r="P6" s="38"/>
      <c r="Q6" s="38"/>
      <c r="R6" s="38"/>
      <c r="S6" s="38"/>
      <c r="T6" s="38"/>
      <c r="U6" s="38"/>
      <c r="V6" s="38"/>
      <c r="W6" s="43"/>
      <c r="X6" s="38"/>
      <c r="Y6" s="39"/>
      <c r="AB6" s="36">
        <f>COUNTIF(B:B,B6)</f>
        <v>0</v>
      </c>
    </row>
    <row r="7" spans="1:28" s="36" customFormat="1" ht="18.75" customHeight="1">
      <c r="A7" s="57">
        <v>1</v>
      </c>
      <c r="B7" s="58">
        <v>2121179466</v>
      </c>
      <c r="C7" s="59" t="s">
        <v>139</v>
      </c>
      <c r="D7" s="60" t="s">
        <v>124</v>
      </c>
      <c r="E7" s="60" t="s">
        <v>134</v>
      </c>
      <c r="F7" s="61">
        <v>35580</v>
      </c>
      <c r="G7" s="62" t="s">
        <v>36</v>
      </c>
      <c r="H7" s="62" t="s">
        <v>38</v>
      </c>
      <c r="I7" s="63">
        <v>6.12</v>
      </c>
      <c r="J7" s="63"/>
      <c r="K7" s="63">
        <v>8.8000000000000007</v>
      </c>
      <c r="L7" s="63"/>
      <c r="M7" s="63"/>
      <c r="N7" s="63">
        <v>5.5</v>
      </c>
      <c r="O7" s="63">
        <v>8.8000000000000007</v>
      </c>
      <c r="P7" s="63">
        <v>6.17</v>
      </c>
      <c r="Q7" s="63">
        <v>2.31</v>
      </c>
      <c r="R7" s="64" t="s">
        <v>16</v>
      </c>
      <c r="S7" s="64" t="s">
        <v>16</v>
      </c>
      <c r="T7" s="64" t="s">
        <v>16</v>
      </c>
      <c r="U7" s="64" t="s">
        <v>16</v>
      </c>
      <c r="V7" s="64" t="s">
        <v>35</v>
      </c>
      <c r="W7" s="98" t="s">
        <v>43</v>
      </c>
      <c r="X7" s="56" t="str">
        <f>IF(OR(K7&lt;5.5),"HỎNG",IF(AND(AA7=0,Q7&gt;=2,R7="Đạt",S7="Đạt",T7="ĐẠT",U7="ĐẠT",V7&lt;&gt;0),"CNTN","HOÃN"))</f>
        <v>CNTN</v>
      </c>
      <c r="AB7" s="36">
        <f>COUNTIF(B:B,B7)</f>
        <v>1</v>
      </c>
    </row>
    <row r="8" spans="1:28" s="36" customFormat="1" ht="20.100000000000001" customHeight="1">
      <c r="A8" s="30" t="s">
        <v>151</v>
      </c>
      <c r="B8" s="30"/>
      <c r="C8" s="2"/>
      <c r="D8" s="3"/>
      <c r="E8" s="3"/>
      <c r="F8" s="4"/>
      <c r="G8" s="5"/>
      <c r="H8" s="5"/>
      <c r="I8" s="2"/>
      <c r="J8" s="5"/>
      <c r="K8" s="2"/>
      <c r="L8" s="2"/>
      <c r="M8" s="2"/>
      <c r="N8" s="38"/>
      <c r="O8" s="38"/>
      <c r="P8" s="38"/>
      <c r="Q8" s="38"/>
      <c r="R8" s="38"/>
      <c r="S8" s="38"/>
      <c r="T8" s="38"/>
      <c r="U8" s="38"/>
      <c r="V8" s="38"/>
      <c r="W8" s="97"/>
      <c r="X8" s="38"/>
      <c r="Y8" s="39"/>
      <c r="AB8" s="36">
        <f>COUNTIF(B:B,B8)</f>
        <v>0</v>
      </c>
    </row>
    <row r="9" spans="1:28" s="36" customFormat="1" ht="18.75" customHeight="1">
      <c r="A9" s="57">
        <v>1</v>
      </c>
      <c r="B9" s="58">
        <v>2121158449</v>
      </c>
      <c r="C9" s="59" t="s">
        <v>150</v>
      </c>
      <c r="D9" s="60" t="s">
        <v>130</v>
      </c>
      <c r="E9" s="60" t="s">
        <v>134</v>
      </c>
      <c r="F9" s="61">
        <v>35431</v>
      </c>
      <c r="G9" s="62" t="s">
        <v>53</v>
      </c>
      <c r="H9" s="62" t="s">
        <v>38</v>
      </c>
      <c r="I9" s="63">
        <v>6.37</v>
      </c>
      <c r="J9" s="63"/>
      <c r="K9" s="63">
        <v>6.7</v>
      </c>
      <c r="L9" s="63"/>
      <c r="M9" s="63"/>
      <c r="N9" s="63">
        <v>0</v>
      </c>
      <c r="O9" s="63">
        <v>6.7</v>
      </c>
      <c r="P9" s="63">
        <v>6.38</v>
      </c>
      <c r="Q9" s="63">
        <v>2.46</v>
      </c>
      <c r="R9" s="64" t="s">
        <v>16</v>
      </c>
      <c r="S9" s="64" t="s">
        <v>16</v>
      </c>
      <c r="T9" s="64" t="s">
        <v>16</v>
      </c>
      <c r="U9" s="64" t="s">
        <v>16</v>
      </c>
      <c r="V9" s="64" t="s">
        <v>37</v>
      </c>
      <c r="W9" s="65" t="s">
        <v>43</v>
      </c>
      <c r="X9" s="56" t="str">
        <f>IF(OR(K9&lt;5.5),"HỎNG",IF(AND(AA9=0,Q9&gt;=2,R9="Đạt",S9="Đạt",T9="ĐẠT",U9="ĐẠT",V9&lt;&gt;0),"CNTN","HOÃN"))</f>
        <v>CNTN</v>
      </c>
      <c r="AB9" s="36">
        <f>COUNTIF(B:B,B9)</f>
        <v>1</v>
      </c>
    </row>
    <row r="10" spans="1:28" s="36" customFormat="1" ht="18.75" customHeight="1">
      <c r="A10" s="57">
        <v>2</v>
      </c>
      <c r="B10" s="58">
        <v>2121154270</v>
      </c>
      <c r="C10" s="59" t="s">
        <v>122</v>
      </c>
      <c r="D10" s="60" t="s">
        <v>110</v>
      </c>
      <c r="E10" s="60" t="s">
        <v>134</v>
      </c>
      <c r="F10" s="61">
        <v>35149</v>
      </c>
      <c r="G10" s="62" t="s">
        <v>36</v>
      </c>
      <c r="H10" s="62" t="s">
        <v>38</v>
      </c>
      <c r="I10" s="63">
        <v>6.42</v>
      </c>
      <c r="J10" s="63"/>
      <c r="K10" s="63">
        <v>5.9</v>
      </c>
      <c r="L10" s="63"/>
      <c r="M10" s="63"/>
      <c r="N10" s="63">
        <v>7.3</v>
      </c>
      <c r="O10" s="63">
        <v>5.9</v>
      </c>
      <c r="P10" s="63">
        <v>6.41</v>
      </c>
      <c r="Q10" s="63">
        <v>2.4900000000000002</v>
      </c>
      <c r="R10" s="64" t="s">
        <v>16</v>
      </c>
      <c r="S10" s="64" t="s">
        <v>16</v>
      </c>
      <c r="T10" s="64" t="s">
        <v>16</v>
      </c>
      <c r="U10" s="64" t="s">
        <v>16</v>
      </c>
      <c r="V10" s="64" t="s">
        <v>35</v>
      </c>
      <c r="W10" s="143" t="s">
        <v>43</v>
      </c>
      <c r="X10" s="66" t="str">
        <f t="shared" ref="X10" si="0">IF(OR(K10&lt;5.5),"HỎNG",IF(AND(AA10=0,Q10&gt;=2,R10="Đạt",S10="Đạt",T10="ĐẠT",U10="ĐẠT",V10&lt;&gt;0),"CNTN","HOÃN"))</f>
        <v>CNTN</v>
      </c>
      <c r="AB10" s="36">
        <f>COUNTIF(B:B,B10)</f>
        <v>1</v>
      </c>
    </row>
    <row r="11" spans="1:28" s="36" customFormat="1" ht="20.100000000000001" customHeight="1">
      <c r="A11" s="30" t="s">
        <v>137</v>
      </c>
      <c r="B11" s="30"/>
      <c r="C11" s="2"/>
      <c r="D11" s="3"/>
      <c r="E11" s="3"/>
      <c r="F11" s="4"/>
      <c r="G11" s="5"/>
      <c r="H11" s="5"/>
      <c r="I11" s="2"/>
      <c r="J11" s="5"/>
      <c r="K11" s="2"/>
      <c r="L11" s="2"/>
      <c r="M11" s="2"/>
      <c r="N11" s="38"/>
      <c r="O11" s="38"/>
      <c r="P11" s="38"/>
      <c r="Q11" s="38"/>
      <c r="R11" s="38"/>
      <c r="S11" s="38"/>
      <c r="T11" s="38"/>
      <c r="U11" s="38"/>
      <c r="V11" s="38"/>
      <c r="W11" s="78"/>
      <c r="X11" s="38"/>
      <c r="Y11" s="39"/>
      <c r="AB11" s="36">
        <f>COUNTIF(B:B,B11)</f>
        <v>0</v>
      </c>
    </row>
    <row r="12" spans="1:28" s="36" customFormat="1" ht="18.75" customHeight="1">
      <c r="A12" s="46">
        <v>1</v>
      </c>
      <c r="B12" s="47">
        <v>1921173830</v>
      </c>
      <c r="C12" s="48" t="s">
        <v>340</v>
      </c>
      <c r="D12" s="49" t="s">
        <v>341</v>
      </c>
      <c r="E12" s="49" t="s">
        <v>50</v>
      </c>
      <c r="F12" s="50">
        <v>34733</v>
      </c>
      <c r="G12" s="51" t="s">
        <v>55</v>
      </c>
      <c r="H12" s="51" t="s">
        <v>38</v>
      </c>
      <c r="I12" s="53">
        <v>6.15</v>
      </c>
      <c r="J12" s="53" t="e">
        <v>#N/A</v>
      </c>
      <c r="K12" s="53">
        <v>7.4</v>
      </c>
      <c r="L12" s="53"/>
      <c r="M12" s="53"/>
      <c r="N12" s="53">
        <v>0</v>
      </c>
      <c r="O12" s="53">
        <v>7.4</v>
      </c>
      <c r="P12" s="53">
        <v>6.18</v>
      </c>
      <c r="Q12" s="53">
        <v>2.37</v>
      </c>
      <c r="R12" s="54" t="s">
        <v>16</v>
      </c>
      <c r="S12" s="54" t="s">
        <v>16</v>
      </c>
      <c r="T12" s="54" t="s">
        <v>16</v>
      </c>
      <c r="U12" s="54" t="s">
        <v>16</v>
      </c>
      <c r="V12" s="54" t="s">
        <v>35</v>
      </c>
      <c r="W12" s="55" t="s">
        <v>85</v>
      </c>
      <c r="X12" s="56" t="str">
        <f>IF(OR(K12&lt;5.5),"HỎNG",IF(AND(AA12=0,Q12&gt;=2,R12="Đạt",S12="Đạt",T12="ĐẠT",U12="ĐẠT",V12&lt;&gt;0),"CNTN","HOÃN"))</f>
        <v>HOÃN</v>
      </c>
      <c r="AA12" s="36">
        <v>3</v>
      </c>
      <c r="AB12" s="36">
        <f>COUNTIF(B:B,B12)</f>
        <v>1</v>
      </c>
    </row>
    <row r="13" spans="1:28" s="36" customFormat="1" ht="18.75" customHeight="1">
      <c r="A13" s="57">
        <v>2</v>
      </c>
      <c r="B13" s="58">
        <v>2021177928</v>
      </c>
      <c r="C13" s="59" t="s">
        <v>342</v>
      </c>
      <c r="D13" s="60" t="s">
        <v>343</v>
      </c>
      <c r="E13" s="60" t="s">
        <v>48</v>
      </c>
      <c r="F13" s="61">
        <v>34635</v>
      </c>
      <c r="G13" s="62" t="s">
        <v>36</v>
      </c>
      <c r="H13" s="62" t="s">
        <v>38</v>
      </c>
      <c r="I13" s="63">
        <v>6.54</v>
      </c>
      <c r="J13" s="63" t="e">
        <v>#N/A</v>
      </c>
      <c r="K13" s="63">
        <v>7.5</v>
      </c>
      <c r="L13" s="63"/>
      <c r="M13" s="63"/>
      <c r="N13" s="63">
        <v>0</v>
      </c>
      <c r="O13" s="63">
        <v>7.5</v>
      </c>
      <c r="P13" s="63">
        <v>6.56</v>
      </c>
      <c r="Q13" s="63">
        <v>2.58</v>
      </c>
      <c r="R13" s="64">
        <v>0</v>
      </c>
      <c r="S13" s="64">
        <v>0</v>
      </c>
      <c r="T13" s="64" t="s">
        <v>16</v>
      </c>
      <c r="U13" s="64" t="s">
        <v>16</v>
      </c>
      <c r="V13" s="64" t="s">
        <v>35</v>
      </c>
      <c r="W13" s="65" t="s">
        <v>80</v>
      </c>
      <c r="X13" s="66" t="str">
        <f>IF(OR(K13&lt;5.5),"HỎNG",IF(AND(AA13=0,Q13&gt;=2,R13="Đạt",S13="Đạt",T13="ĐẠT",U13="ĐẠT",V13&lt;&gt;0),"CNTN","HOÃN"))</f>
        <v>HOÃN</v>
      </c>
      <c r="AA13" s="36">
        <v>2</v>
      </c>
      <c r="AB13" s="36">
        <f>COUNTIF(B:B,B13)</f>
        <v>1</v>
      </c>
    </row>
    <row r="14" spans="1:28" s="36" customFormat="1" ht="18.75" customHeight="1">
      <c r="A14" s="57">
        <v>3</v>
      </c>
      <c r="B14" s="58">
        <v>2121154268</v>
      </c>
      <c r="C14" s="59" t="s">
        <v>152</v>
      </c>
      <c r="D14" s="60" t="s">
        <v>153</v>
      </c>
      <c r="E14" s="60" t="s">
        <v>134</v>
      </c>
      <c r="F14" s="61">
        <v>35740</v>
      </c>
      <c r="G14" s="62" t="s">
        <v>55</v>
      </c>
      <c r="H14" s="62" t="s">
        <v>38</v>
      </c>
      <c r="I14" s="63">
        <v>6.05</v>
      </c>
      <c r="J14" s="63"/>
      <c r="K14" s="63">
        <v>0</v>
      </c>
      <c r="L14" s="63"/>
      <c r="M14" s="63"/>
      <c r="N14" s="63">
        <v>0</v>
      </c>
      <c r="O14" s="63">
        <v>0</v>
      </c>
      <c r="P14" s="63">
        <v>5.92</v>
      </c>
      <c r="Q14" s="63">
        <v>2.2200000000000002</v>
      </c>
      <c r="R14" s="64">
        <v>0</v>
      </c>
      <c r="S14" s="64">
        <v>0</v>
      </c>
      <c r="T14" s="64" t="s">
        <v>16</v>
      </c>
      <c r="U14" s="64" t="s">
        <v>16</v>
      </c>
      <c r="V14" s="64" t="s">
        <v>35</v>
      </c>
      <c r="W14" s="65" t="s">
        <v>80</v>
      </c>
      <c r="X14" s="66" t="str">
        <f>IF(OR(K14&lt;5.5),"HỎNG",IF(AND(AA14=0,Q14&gt;=2,R14="Đạt",S14="Đạt",T14="ĐẠT",U14="ĐẠT",V14&lt;&gt;0),"CNTN","HOÃN"))</f>
        <v>HỎNG</v>
      </c>
      <c r="AA14" s="36">
        <v>2</v>
      </c>
      <c r="AB14" s="36">
        <f>COUNTIF(B:B,B14)</f>
        <v>1</v>
      </c>
    </row>
    <row r="15" spans="1:28" s="36" customFormat="1" ht="18.75" customHeight="1">
      <c r="A15" s="57">
        <v>4</v>
      </c>
      <c r="B15" s="58">
        <v>2121154261</v>
      </c>
      <c r="C15" s="59" t="s">
        <v>154</v>
      </c>
      <c r="D15" s="60" t="s">
        <v>155</v>
      </c>
      <c r="E15" s="60" t="s">
        <v>134</v>
      </c>
      <c r="F15" s="61">
        <v>35604</v>
      </c>
      <c r="G15" s="62" t="s">
        <v>70</v>
      </c>
      <c r="H15" s="62" t="s">
        <v>38</v>
      </c>
      <c r="I15" s="63">
        <v>7.14</v>
      </c>
      <c r="J15" s="63"/>
      <c r="K15" s="63">
        <v>7.8</v>
      </c>
      <c r="L15" s="63"/>
      <c r="M15" s="63"/>
      <c r="N15" s="63">
        <v>0</v>
      </c>
      <c r="O15" s="63">
        <v>7.8</v>
      </c>
      <c r="P15" s="63">
        <v>7.15</v>
      </c>
      <c r="Q15" s="63">
        <v>2.96</v>
      </c>
      <c r="R15" s="64" t="s">
        <v>16</v>
      </c>
      <c r="S15" s="64" t="s">
        <v>16</v>
      </c>
      <c r="T15" s="64" t="s">
        <v>16</v>
      </c>
      <c r="U15" s="64" t="s">
        <v>16</v>
      </c>
      <c r="V15" s="64" t="s">
        <v>37</v>
      </c>
      <c r="W15" s="65" t="s">
        <v>92</v>
      </c>
      <c r="X15" s="66" t="str">
        <f>IF(OR(K15&lt;5.5),"HỎNG",IF(AND(AA15=0,Q15&gt;=2,R15="Đạt",S15="Đạt",T15="ĐẠT",U15="ĐẠT",V15&lt;&gt;0),"CNTN","HOÃN"))</f>
        <v>HOÃN</v>
      </c>
      <c r="AA15" s="36">
        <v>1</v>
      </c>
      <c r="AB15" s="36">
        <f>COUNTIF(B:B,B15)</f>
        <v>1</v>
      </c>
    </row>
    <row r="16" spans="1:28" s="36" customFormat="1" ht="18.75" customHeight="1">
      <c r="A16" s="57">
        <v>5</v>
      </c>
      <c r="B16" s="58">
        <v>2021164132</v>
      </c>
      <c r="C16" s="59" t="s">
        <v>156</v>
      </c>
      <c r="D16" s="60" t="s">
        <v>126</v>
      </c>
      <c r="E16" s="60" t="s">
        <v>134</v>
      </c>
      <c r="F16" s="61">
        <v>35342</v>
      </c>
      <c r="G16" s="62" t="s">
        <v>36</v>
      </c>
      <c r="H16" s="62" t="s">
        <v>38</v>
      </c>
      <c r="I16" s="63">
        <v>5.74</v>
      </c>
      <c r="J16" s="63"/>
      <c r="K16" s="63">
        <v>7.4</v>
      </c>
      <c r="L16" s="63"/>
      <c r="M16" s="63"/>
      <c r="N16" s="63">
        <v>0</v>
      </c>
      <c r="O16" s="63">
        <v>7.4</v>
      </c>
      <c r="P16" s="63">
        <v>5.77</v>
      </c>
      <c r="Q16" s="63">
        <v>2.11</v>
      </c>
      <c r="R16" s="64">
        <v>0</v>
      </c>
      <c r="S16" s="64" t="s">
        <v>16</v>
      </c>
      <c r="T16" s="64">
        <v>0</v>
      </c>
      <c r="U16" s="64" t="s">
        <v>16</v>
      </c>
      <c r="V16" s="64" t="s">
        <v>37</v>
      </c>
      <c r="W16" s="65" t="s">
        <v>97</v>
      </c>
      <c r="X16" s="66" t="str">
        <f>IF(OR(K16&lt;5.5),"HỎNG",IF(AND(AA16=0,Q16&gt;=2,R16="Đạt",S16="Đạt",T16="ĐẠT",U16="ĐẠT",V16&lt;&gt;0),"CNTN","HOÃN"))</f>
        <v>HOÃN</v>
      </c>
      <c r="AA16" s="36">
        <v>5</v>
      </c>
      <c r="AB16" s="36">
        <f>COUNTIF(B:B,B16)</f>
        <v>1</v>
      </c>
    </row>
    <row r="17" spans="1:28" s="36" customFormat="1" ht="18.75" customHeight="1">
      <c r="A17" s="57">
        <v>6</v>
      </c>
      <c r="B17" s="58">
        <v>2121154262</v>
      </c>
      <c r="C17" s="59" t="s">
        <v>140</v>
      </c>
      <c r="D17" s="60" t="s">
        <v>133</v>
      </c>
      <c r="E17" s="60" t="s">
        <v>134</v>
      </c>
      <c r="F17" s="61">
        <v>35225</v>
      </c>
      <c r="G17" s="62" t="s">
        <v>36</v>
      </c>
      <c r="H17" s="62" t="s">
        <v>38</v>
      </c>
      <c r="I17" s="63">
        <v>6.22</v>
      </c>
      <c r="J17" s="63"/>
      <c r="K17" s="63">
        <v>0</v>
      </c>
      <c r="L17" s="63"/>
      <c r="M17" s="63"/>
      <c r="N17" s="63">
        <v>0</v>
      </c>
      <c r="O17" s="63">
        <v>0</v>
      </c>
      <c r="P17" s="63">
        <v>6.09</v>
      </c>
      <c r="Q17" s="63">
        <v>2.36</v>
      </c>
      <c r="R17" s="64" t="s">
        <v>16</v>
      </c>
      <c r="S17" s="64" t="s">
        <v>16</v>
      </c>
      <c r="T17" s="64">
        <v>0</v>
      </c>
      <c r="U17" s="64" t="s">
        <v>16</v>
      </c>
      <c r="V17" s="64" t="s">
        <v>35</v>
      </c>
      <c r="W17" s="65" t="s">
        <v>97</v>
      </c>
      <c r="X17" s="66" t="str">
        <f>IF(OR(K17&lt;5.5),"HỎNG",IF(AND(AA17=0,Q17&gt;=2,R17="Đạt",S17="Đạt",T17="ĐẠT",U17="ĐẠT",V17&lt;&gt;0),"CNTN","HOÃN"))</f>
        <v>HỎNG</v>
      </c>
      <c r="AA17" s="36">
        <v>5</v>
      </c>
      <c r="AB17" s="36">
        <f>COUNTIF(B:B,B17)</f>
        <v>1</v>
      </c>
    </row>
    <row r="18" spans="1:28" s="27" customFormat="1" ht="13.5" customHeight="1">
      <c r="A18" s="6"/>
      <c r="B18" s="7"/>
      <c r="C18" s="8"/>
      <c r="D18" s="9"/>
      <c r="E18" s="9"/>
      <c r="F18" s="10"/>
      <c r="G18" s="11"/>
      <c r="H18" s="12"/>
      <c r="I18" s="13"/>
      <c r="J18" s="31"/>
      <c r="K18" s="13"/>
      <c r="L18" s="13"/>
      <c r="M18" s="13"/>
      <c r="N18" s="13"/>
      <c r="O18" s="13"/>
      <c r="P18" s="13"/>
      <c r="R18" s="34"/>
      <c r="T18" s="100" t="s">
        <v>149</v>
      </c>
      <c r="U18" s="100"/>
      <c r="V18" s="100"/>
      <c r="W18" s="100"/>
      <c r="X18" s="100"/>
    </row>
    <row r="19" spans="1:28" s="14" customFormat="1" ht="15" customHeight="1">
      <c r="A19" s="14" t="s">
        <v>13</v>
      </c>
      <c r="B19" s="15"/>
      <c r="D19" s="1"/>
      <c r="E19" s="42" t="s">
        <v>14</v>
      </c>
      <c r="G19" s="42"/>
      <c r="H19" s="42"/>
      <c r="I19" s="1"/>
      <c r="J19" s="44"/>
      <c r="K19" s="44"/>
      <c r="L19" s="1"/>
      <c r="N19" s="44" t="s">
        <v>3</v>
      </c>
      <c r="O19" s="99" t="s">
        <v>3</v>
      </c>
      <c r="P19" s="16"/>
      <c r="R19" s="33"/>
      <c r="T19" s="101" t="s">
        <v>15</v>
      </c>
      <c r="U19" s="101"/>
      <c r="V19" s="101"/>
      <c r="W19" s="101"/>
      <c r="X19" s="101"/>
    </row>
    <row r="20" spans="1:28" s="28" customFormat="1" ht="18">
      <c r="A20" s="17"/>
      <c r="B20" s="18"/>
      <c r="C20" s="17"/>
      <c r="D20" s="1"/>
      <c r="E20" s="1"/>
      <c r="F20" s="1"/>
      <c r="G20" s="19"/>
      <c r="H20" s="17"/>
      <c r="I20" s="1"/>
      <c r="J20" s="20"/>
      <c r="K20" s="20"/>
      <c r="L20" s="1"/>
      <c r="N20" s="20"/>
      <c r="O20" s="20"/>
      <c r="P20" s="16"/>
      <c r="R20" s="13"/>
      <c r="T20" s="13"/>
      <c r="U20" s="17"/>
      <c r="V20" s="17"/>
      <c r="W20" s="17"/>
      <c r="X20" s="17"/>
    </row>
    <row r="21" spans="1:28" s="28" customFormat="1" ht="15.75">
      <c r="A21" s="17"/>
      <c r="B21" s="18"/>
      <c r="C21" s="17"/>
      <c r="D21" s="1"/>
      <c r="E21" s="1"/>
      <c r="F21" s="1"/>
      <c r="G21" s="19"/>
      <c r="H21" s="17"/>
      <c r="I21" s="1"/>
      <c r="J21" s="20"/>
      <c r="K21" s="20"/>
      <c r="L21" s="1"/>
      <c r="N21" s="20"/>
      <c r="O21" s="20"/>
      <c r="P21" s="16"/>
      <c r="R21" s="21"/>
      <c r="T21" s="16"/>
      <c r="U21" s="17"/>
      <c r="V21" s="17"/>
      <c r="W21" s="17"/>
      <c r="X21" s="17"/>
    </row>
    <row r="22" spans="1:28" s="28" customFormat="1" ht="15.75">
      <c r="A22" s="17"/>
      <c r="B22" s="18"/>
      <c r="C22" s="17"/>
      <c r="D22" s="1"/>
      <c r="E22" s="1"/>
      <c r="F22" s="1"/>
      <c r="G22" s="19"/>
      <c r="H22" s="17"/>
      <c r="I22" s="1"/>
      <c r="J22" s="20"/>
      <c r="K22" s="20"/>
      <c r="L22" s="1"/>
      <c r="N22" s="20"/>
      <c r="O22" s="20"/>
      <c r="P22" s="22"/>
      <c r="R22" s="21"/>
      <c r="T22" s="22"/>
      <c r="U22" s="17"/>
      <c r="V22" s="17"/>
      <c r="W22" s="17"/>
      <c r="X22" s="17"/>
    </row>
    <row r="23" spans="1:28" s="28" customFormat="1" ht="15.75">
      <c r="A23" s="17"/>
      <c r="B23" s="18"/>
      <c r="C23" s="17"/>
      <c r="D23" s="1"/>
      <c r="E23" s="1"/>
      <c r="F23" s="1"/>
      <c r="G23" s="19"/>
      <c r="H23" s="17"/>
      <c r="I23" s="1"/>
      <c r="J23" s="20"/>
      <c r="K23" s="20"/>
      <c r="L23" s="1"/>
      <c r="N23" s="20"/>
      <c r="O23" s="20"/>
      <c r="P23" s="22"/>
      <c r="R23" s="21"/>
      <c r="T23" s="22"/>
      <c r="U23" s="17"/>
      <c r="V23" s="17"/>
      <c r="W23" s="17"/>
      <c r="X23" s="17"/>
    </row>
    <row r="24" spans="1:28" s="14" customFormat="1" ht="15.75">
      <c r="A24" s="23"/>
      <c r="B24" s="35" t="s">
        <v>30</v>
      </c>
      <c r="C24" s="23"/>
      <c r="D24" s="1"/>
      <c r="E24" s="1"/>
      <c r="F24" s="1"/>
      <c r="G24" s="37"/>
      <c r="H24" s="37"/>
      <c r="I24" s="1"/>
      <c r="J24" s="44"/>
      <c r="K24" s="44"/>
      <c r="L24" s="1"/>
      <c r="N24" s="44" t="s">
        <v>4</v>
      </c>
      <c r="O24" s="99" t="s">
        <v>4</v>
      </c>
      <c r="P24" s="22"/>
      <c r="R24" s="33"/>
      <c r="T24" s="101" t="s">
        <v>5</v>
      </c>
      <c r="U24" s="101"/>
      <c r="V24" s="101"/>
      <c r="W24" s="101"/>
      <c r="X24" s="101"/>
    </row>
  </sheetData>
  <autoFilter ref="Q1:Q24"/>
  <sortState ref="B12:AB17">
    <sortCondition ref="E12:E17"/>
    <sortCondition ref="D12:D17"/>
  </sortState>
  <mergeCells count="32">
    <mergeCell ref="Q3:Q5"/>
    <mergeCell ref="A1:D1"/>
    <mergeCell ref="F1:X1"/>
    <mergeCell ref="A2:D2"/>
    <mergeCell ref="F2:X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O3"/>
    <mergeCell ref="P3:P5"/>
    <mergeCell ref="T18:X18"/>
    <mergeCell ref="T19:X19"/>
    <mergeCell ref="T24:X24"/>
    <mergeCell ref="X3:X5"/>
    <mergeCell ref="J4:J5"/>
    <mergeCell ref="K4:K5"/>
    <mergeCell ref="L4:L5"/>
    <mergeCell ref="M4:M5"/>
    <mergeCell ref="N4:N5"/>
    <mergeCell ref="O4:O5"/>
    <mergeCell ref="R3:R5"/>
    <mergeCell ref="S3:S5"/>
    <mergeCell ref="T3:T5"/>
    <mergeCell ref="U3:U5"/>
    <mergeCell ref="V3:V5"/>
    <mergeCell ref="W3:W5"/>
  </mergeCells>
  <conditionalFormatting sqref="I12:I13 P12:P13 P10">
    <cfRule type="cellIs" dxfId="80" priority="93" stopIfTrue="1" operator="lessThan">
      <formula>5</formula>
    </cfRule>
  </conditionalFormatting>
  <conditionalFormatting sqref="I12:I13 P12:P13 P10">
    <cfRule type="cellIs" dxfId="79" priority="92" operator="lessThan">
      <formula>4</formula>
    </cfRule>
  </conditionalFormatting>
  <conditionalFormatting sqref="N12:O13 J12:K13 J10:K10 N10:O10">
    <cfRule type="cellIs" dxfId="78" priority="91" operator="lessThan">
      <formula>5.5</formula>
    </cfRule>
  </conditionalFormatting>
  <conditionalFormatting sqref="Q12:Q13 Q10">
    <cfRule type="cellIs" dxfId="77" priority="90" operator="lessThan">
      <formula>2</formula>
    </cfRule>
  </conditionalFormatting>
  <conditionalFormatting sqref="R12:V13 R10:V10">
    <cfRule type="cellIs" dxfId="76" priority="89" operator="equal">
      <formula>"Ko Đạt"</formula>
    </cfRule>
  </conditionalFormatting>
  <conditionalFormatting sqref="R12:V13 R10:V10">
    <cfRule type="cellIs" dxfId="75" priority="88" stopIfTrue="1" operator="equal">
      <formula>"Ko Đạt"</formula>
    </cfRule>
  </conditionalFormatting>
  <conditionalFormatting sqref="I10">
    <cfRule type="cellIs" dxfId="74" priority="84" operator="lessThan">
      <formula>5.5</formula>
    </cfRule>
  </conditionalFormatting>
  <conditionalFormatting sqref="W12:W13 W10">
    <cfRule type="containsText" dxfId="73" priority="83" operator="containsText" text="Nợ 0 TC">
      <formula>NOT(ISERROR(SEARCH("Nợ 0 TC",W10)))</formula>
    </cfRule>
  </conditionalFormatting>
  <conditionalFormatting sqref="R12:U13 R10:U10">
    <cfRule type="cellIs" dxfId="72" priority="74" operator="equal">
      <formula>0</formula>
    </cfRule>
  </conditionalFormatting>
  <conditionalFormatting sqref="P9">
    <cfRule type="cellIs" dxfId="71" priority="56" stopIfTrue="1" operator="lessThan">
      <formula>5</formula>
    </cfRule>
  </conditionalFormatting>
  <conditionalFormatting sqref="P9">
    <cfRule type="cellIs" dxfId="70" priority="55" operator="lessThan">
      <formula>4</formula>
    </cfRule>
  </conditionalFormatting>
  <conditionalFormatting sqref="J9:K9 N9:O9">
    <cfRule type="cellIs" dxfId="69" priority="54" operator="lessThan">
      <formula>5.5</formula>
    </cfRule>
  </conditionalFormatting>
  <conditionalFormatting sqref="Q9">
    <cfRule type="cellIs" dxfId="68" priority="53" operator="lessThan">
      <formula>2</formula>
    </cfRule>
  </conditionalFormatting>
  <conditionalFormatting sqref="R9:V9">
    <cfRule type="cellIs" dxfId="67" priority="52" operator="equal">
      <formula>"Ko Đạt"</formula>
    </cfRule>
  </conditionalFormatting>
  <conditionalFormatting sqref="R9:V9">
    <cfRule type="cellIs" dxfId="66" priority="51" stopIfTrue="1" operator="equal">
      <formula>"Ko Đạt"</formula>
    </cfRule>
  </conditionalFormatting>
  <conditionalFormatting sqref="I9">
    <cfRule type="cellIs" dxfId="65" priority="50" operator="lessThan">
      <formula>5.5</formula>
    </cfRule>
  </conditionalFormatting>
  <conditionalFormatting sqref="W9">
    <cfRule type="containsText" dxfId="64" priority="49" operator="containsText" text="Nợ 0 TC">
      <formula>NOT(ISERROR(SEARCH("Nợ 0 TC",W9)))</formula>
    </cfRule>
  </conditionalFormatting>
  <conditionalFormatting sqref="R9:U9">
    <cfRule type="cellIs" dxfId="63" priority="48" operator="equal">
      <formula>0</formula>
    </cfRule>
  </conditionalFormatting>
  <conditionalFormatting sqref="W8">
    <cfRule type="containsText" dxfId="62" priority="32" operator="containsText" text="Nợ 0 TC">
      <formula>NOT(ISERROR(SEARCH("Nợ 0 TC",W8)))</formula>
    </cfRule>
  </conditionalFormatting>
  <conditionalFormatting sqref="W11">
    <cfRule type="containsText" dxfId="61" priority="31" operator="containsText" text="Nợ 0 TC">
      <formula>NOT(ISERROR(SEARCH("Nợ 0 TC",W11)))</formula>
    </cfRule>
  </conditionalFormatting>
  <conditionalFormatting sqref="I14:I17 P14:P17">
    <cfRule type="cellIs" dxfId="60" priority="30" stopIfTrue="1" operator="lessThan">
      <formula>5</formula>
    </cfRule>
  </conditionalFormatting>
  <conditionalFormatting sqref="I14:I17 P14:P17">
    <cfRule type="cellIs" dxfId="59" priority="29" operator="lessThan">
      <formula>4</formula>
    </cfRule>
  </conditionalFormatting>
  <conditionalFormatting sqref="N14:O17 J14:K17">
    <cfRule type="cellIs" dxfId="58" priority="28" operator="lessThan">
      <formula>5.5</formula>
    </cfRule>
  </conditionalFormatting>
  <conditionalFormatting sqref="Q14:Q17">
    <cfRule type="cellIs" dxfId="57" priority="27" operator="lessThan">
      <formula>2</formula>
    </cfRule>
  </conditionalFormatting>
  <conditionalFormatting sqref="R14:V17">
    <cfRule type="cellIs" dxfId="56" priority="26" operator="equal">
      <formula>"Ko Đạt"</formula>
    </cfRule>
  </conditionalFormatting>
  <conditionalFormatting sqref="R14:V17">
    <cfRule type="cellIs" dxfId="55" priority="25" stopIfTrue="1" operator="equal">
      <formula>"Ko Đạt"</formula>
    </cfRule>
  </conditionalFormatting>
  <conditionalFormatting sqref="W14:W17">
    <cfRule type="containsText" dxfId="54" priority="24" operator="containsText" text="Nợ 0 TC">
      <formula>NOT(ISERROR(SEARCH("Nợ 0 TC",W14)))</formula>
    </cfRule>
  </conditionalFormatting>
  <conditionalFormatting sqref="R14:U17">
    <cfRule type="cellIs" dxfId="53" priority="23" operator="equal">
      <formula>0</formula>
    </cfRule>
  </conditionalFormatting>
  <conditionalFormatting sqref="X9:X10">
    <cfRule type="cellIs" dxfId="52" priority="18" operator="greaterThan">
      <formula>"HOÃN CN"</formula>
    </cfRule>
    <cfRule type="cellIs" dxfId="51" priority="19" operator="greaterThan">
      <formula>"Hoãn CN"</formula>
    </cfRule>
  </conditionalFormatting>
  <conditionalFormatting sqref="X9:X10">
    <cfRule type="cellIs" dxfId="50" priority="17" operator="notEqual">
      <formula>"CNTN"</formula>
    </cfRule>
  </conditionalFormatting>
  <conditionalFormatting sqref="X12:X17">
    <cfRule type="cellIs" dxfId="49" priority="15" operator="greaterThan">
      <formula>"HOÃN CN"</formula>
    </cfRule>
    <cfRule type="cellIs" dxfId="48" priority="16" operator="greaterThan">
      <formula>"Hoãn CN"</formula>
    </cfRule>
  </conditionalFormatting>
  <conditionalFormatting sqref="X12:X17">
    <cfRule type="cellIs" dxfId="47" priority="14" operator="notEqual">
      <formula>"CNTN"</formula>
    </cfRule>
  </conditionalFormatting>
  <conditionalFormatting sqref="P7">
    <cfRule type="cellIs" dxfId="46" priority="13" stopIfTrue="1" operator="lessThan">
      <formula>5</formula>
    </cfRule>
  </conditionalFormatting>
  <conditionalFormatting sqref="P7">
    <cfRule type="cellIs" dxfId="45" priority="12" operator="lessThan">
      <formula>4</formula>
    </cfRule>
  </conditionalFormatting>
  <conditionalFormatting sqref="J7:K7 N7:O7">
    <cfRule type="cellIs" dxfId="44" priority="11" operator="lessThan">
      <formula>5.5</formula>
    </cfRule>
  </conditionalFormatting>
  <conditionalFormatting sqref="Q7">
    <cfRule type="cellIs" dxfId="43" priority="10" operator="lessThan">
      <formula>2</formula>
    </cfRule>
  </conditionalFormatting>
  <conditionalFormatting sqref="R7:V7">
    <cfRule type="cellIs" dxfId="42" priority="9" operator="equal">
      <formula>"Ko Đạt"</formula>
    </cfRule>
  </conditionalFormatting>
  <conditionalFormatting sqref="R7:V7">
    <cfRule type="cellIs" dxfId="41" priority="8" stopIfTrue="1" operator="equal">
      <formula>"Ko Đạt"</formula>
    </cfRule>
  </conditionalFormatting>
  <conditionalFormatting sqref="I7">
    <cfRule type="cellIs" dxfId="40" priority="7" operator="lessThan">
      <formula>5.5</formula>
    </cfRule>
  </conditionalFormatting>
  <conditionalFormatting sqref="W7">
    <cfRule type="containsText" dxfId="39" priority="6" operator="containsText" text="Nợ 0 TC">
      <formula>NOT(ISERROR(SEARCH("Nợ 0 TC",W7)))</formula>
    </cfRule>
  </conditionalFormatting>
  <conditionalFormatting sqref="R7:U7">
    <cfRule type="cellIs" dxfId="38" priority="5" operator="equal">
      <formula>0</formula>
    </cfRule>
  </conditionalFormatting>
  <conditionalFormatting sqref="W6">
    <cfRule type="containsText" dxfId="37" priority="4" operator="containsText" text="Nợ 0 TC">
      <formula>NOT(ISERROR(SEARCH("Nợ 0 TC",W6)))</formula>
    </cfRule>
  </conditionalFormatting>
  <conditionalFormatting sqref="X7">
    <cfRule type="cellIs" dxfId="36" priority="2" operator="greaterThan">
      <formula>"HOÃN CN"</formula>
    </cfRule>
    <cfRule type="cellIs" dxfId="35" priority="3" operator="greaterThan">
      <formula>"Hoãn CN"</formula>
    </cfRule>
  </conditionalFormatting>
  <conditionalFormatting sqref="X7">
    <cfRule type="cellIs" dxfId="34" priority="1" operator="notEqual">
      <formula>"CNTN"</formula>
    </cfRule>
  </conditionalFormatting>
  <pageMargins left="0.15748031496062992" right="0.15748031496062992" top="0.23622047244094491" bottom="0.27559055118110237" header="0.23622047244094491" footer="0.15748031496062992"/>
  <pageSetup paperSize="9" scale="90" fitToHeight="0" orientation="landscape" r:id="rId1"/>
  <headerFooter>
    <oddHeader>&amp;R&amp;P/&amp;N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B17"/>
  <sheetViews>
    <sheetView workbookViewId="0">
      <pane xSplit="8" ySplit="5" topLeftCell="I6" activePane="bottomRight" state="frozen"/>
      <selection activeCell="A19" sqref="A19:XFD20"/>
      <selection pane="topRight" activeCell="A19" sqref="A19:XFD20"/>
      <selection pane="bottomLeft" activeCell="A19" sqref="A19:XFD20"/>
      <selection pane="bottomRight" activeCell="B7" sqref="B7:E7"/>
    </sheetView>
  </sheetViews>
  <sheetFormatPr defaultColWidth="9.125" defaultRowHeight="12.75"/>
  <cols>
    <col min="1" max="1" width="3.375" style="24" customWidth="1"/>
    <col min="2" max="2" width="11.25" style="24" customWidth="1"/>
    <col min="3" max="3" width="16.25" style="24" customWidth="1"/>
    <col min="4" max="4" width="7.875" style="24" customWidth="1"/>
    <col min="5" max="5" width="8.625" style="24" customWidth="1"/>
    <col min="6" max="6" width="9" style="24" customWidth="1"/>
    <col min="7" max="7" width="10.625" style="26" customWidth="1"/>
    <col min="8" max="8" width="4.75" style="24" customWidth="1"/>
    <col min="9" max="9" width="5" style="24" customWidth="1"/>
    <col min="10" max="10" width="4.625" style="32" hidden="1" customWidth="1"/>
    <col min="11" max="11" width="4.625" style="29" customWidth="1"/>
    <col min="12" max="14" width="4.625" style="24" hidden="1" customWidth="1"/>
    <col min="15" max="16" width="4.625" style="24" customWidth="1"/>
    <col min="17" max="17" width="5" style="24" customWidth="1"/>
    <col min="18" max="21" width="4.625" style="24" customWidth="1"/>
    <col min="22" max="22" width="8.75" style="24" customWidth="1"/>
    <col min="23" max="23" width="13.375" style="24" customWidth="1"/>
    <col min="24" max="24" width="10" style="24" customWidth="1"/>
    <col min="25" max="16384" width="9.125" style="24"/>
  </cols>
  <sheetData>
    <row r="1" spans="1:28" ht="17.25" customHeight="1">
      <c r="A1" s="122" t="s">
        <v>6</v>
      </c>
      <c r="B1" s="122"/>
      <c r="C1" s="122"/>
      <c r="D1" s="122"/>
      <c r="E1" s="40"/>
      <c r="F1" s="123" t="s">
        <v>143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</row>
    <row r="2" spans="1:28" ht="17.25" customHeight="1">
      <c r="A2" s="124" t="s">
        <v>0</v>
      </c>
      <c r="B2" s="124"/>
      <c r="C2" s="124"/>
      <c r="D2" s="124"/>
      <c r="E2" s="40"/>
      <c r="F2" s="124" t="s">
        <v>42</v>
      </c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</row>
    <row r="3" spans="1:28" s="25" customFormat="1" ht="15" customHeight="1">
      <c r="A3" s="125" t="s">
        <v>1</v>
      </c>
      <c r="B3" s="128" t="s">
        <v>17</v>
      </c>
      <c r="C3" s="131" t="s">
        <v>18</v>
      </c>
      <c r="D3" s="134" t="s">
        <v>2</v>
      </c>
      <c r="E3" s="137" t="s">
        <v>28</v>
      </c>
      <c r="F3" s="140" t="s">
        <v>27</v>
      </c>
      <c r="G3" s="114" t="s">
        <v>26</v>
      </c>
      <c r="H3" s="117" t="s">
        <v>7</v>
      </c>
      <c r="I3" s="117" t="s">
        <v>41</v>
      </c>
      <c r="J3" s="119" t="s">
        <v>39</v>
      </c>
      <c r="K3" s="120"/>
      <c r="L3" s="120"/>
      <c r="M3" s="120"/>
      <c r="N3" s="120"/>
      <c r="O3" s="121"/>
      <c r="P3" s="107" t="s">
        <v>19</v>
      </c>
      <c r="Q3" s="110" t="s">
        <v>20</v>
      </c>
      <c r="R3" s="110" t="s">
        <v>10</v>
      </c>
      <c r="S3" s="110" t="s">
        <v>11</v>
      </c>
      <c r="T3" s="110" t="s">
        <v>8</v>
      </c>
      <c r="U3" s="110" t="s">
        <v>9</v>
      </c>
      <c r="V3" s="110" t="s">
        <v>34</v>
      </c>
      <c r="W3" s="111" t="s">
        <v>12</v>
      </c>
      <c r="X3" s="102" t="s">
        <v>21</v>
      </c>
    </row>
    <row r="4" spans="1:28" s="25" customFormat="1" ht="21.75" customHeight="1">
      <c r="A4" s="126"/>
      <c r="B4" s="129"/>
      <c r="C4" s="132"/>
      <c r="D4" s="135"/>
      <c r="E4" s="138"/>
      <c r="F4" s="141"/>
      <c r="G4" s="115"/>
      <c r="H4" s="103"/>
      <c r="I4" s="103"/>
      <c r="J4" s="103" t="s">
        <v>40</v>
      </c>
      <c r="K4" s="103" t="s">
        <v>31</v>
      </c>
      <c r="L4" s="105" t="s">
        <v>22</v>
      </c>
      <c r="M4" s="105" t="s">
        <v>23</v>
      </c>
      <c r="N4" s="103" t="s">
        <v>32</v>
      </c>
      <c r="O4" s="103" t="s">
        <v>29</v>
      </c>
      <c r="P4" s="108"/>
      <c r="Q4" s="110" t="s">
        <v>24</v>
      </c>
      <c r="R4" s="110" t="s">
        <v>10</v>
      </c>
      <c r="S4" s="110" t="s">
        <v>11</v>
      </c>
      <c r="T4" s="110" t="s">
        <v>8</v>
      </c>
      <c r="U4" s="110" t="s">
        <v>9</v>
      </c>
      <c r="V4" s="110" t="s">
        <v>9</v>
      </c>
      <c r="W4" s="112"/>
      <c r="X4" s="102" t="s">
        <v>25</v>
      </c>
    </row>
    <row r="5" spans="1:28" s="25" customFormat="1" ht="37.5" customHeight="1">
      <c r="A5" s="127"/>
      <c r="B5" s="130"/>
      <c r="C5" s="133"/>
      <c r="D5" s="136"/>
      <c r="E5" s="139"/>
      <c r="F5" s="142"/>
      <c r="G5" s="116"/>
      <c r="H5" s="118"/>
      <c r="I5" s="118"/>
      <c r="J5" s="104"/>
      <c r="K5" s="104"/>
      <c r="L5" s="106"/>
      <c r="M5" s="106"/>
      <c r="N5" s="104"/>
      <c r="O5" s="104"/>
      <c r="P5" s="109"/>
      <c r="Q5" s="110"/>
      <c r="R5" s="110"/>
      <c r="S5" s="110"/>
      <c r="T5" s="110"/>
      <c r="U5" s="110"/>
      <c r="V5" s="110"/>
      <c r="W5" s="113"/>
      <c r="X5" s="102"/>
      <c r="AA5" s="25" t="s">
        <v>33</v>
      </c>
    </row>
    <row r="6" spans="1:28" s="36" customFormat="1" ht="20.100000000000001" customHeight="1">
      <c r="A6" s="30" t="s">
        <v>148</v>
      </c>
      <c r="B6" s="30"/>
      <c r="C6" s="2"/>
      <c r="D6" s="3"/>
      <c r="E6" s="3"/>
      <c r="F6" s="4"/>
      <c r="G6" s="5"/>
      <c r="H6" s="5"/>
      <c r="I6" s="2"/>
      <c r="J6" s="5"/>
      <c r="K6" s="2"/>
      <c r="L6" s="2"/>
      <c r="M6" s="2"/>
      <c r="N6" s="38"/>
      <c r="O6" s="38"/>
      <c r="P6" s="38"/>
      <c r="Q6" s="38"/>
      <c r="R6" s="38"/>
      <c r="S6" s="38"/>
      <c r="T6" s="38"/>
      <c r="U6" s="38"/>
      <c r="V6" s="38"/>
      <c r="W6" s="43"/>
      <c r="X6" s="38"/>
      <c r="Y6" s="39"/>
    </row>
    <row r="7" spans="1:28" s="36" customFormat="1" ht="20.100000000000001" customHeight="1">
      <c r="A7" s="46">
        <v>1</v>
      </c>
      <c r="B7" s="47">
        <v>2120157526</v>
      </c>
      <c r="C7" s="48" t="s">
        <v>64</v>
      </c>
      <c r="D7" s="49" t="s">
        <v>86</v>
      </c>
      <c r="E7" s="93" t="s">
        <v>54</v>
      </c>
      <c r="F7" s="50">
        <v>35545</v>
      </c>
      <c r="G7" s="51" t="s">
        <v>36</v>
      </c>
      <c r="H7" s="52" t="s">
        <v>56</v>
      </c>
      <c r="I7" s="53">
        <v>7.81</v>
      </c>
      <c r="J7" s="53" t="e">
        <v>#N/A</v>
      </c>
      <c r="K7" s="53">
        <v>8.1999999999999993</v>
      </c>
      <c r="L7" s="53"/>
      <c r="M7" s="53"/>
      <c r="N7" s="53">
        <v>6.5</v>
      </c>
      <c r="O7" s="53">
        <v>8.1999999999999993</v>
      </c>
      <c r="P7" s="53">
        <v>7.82</v>
      </c>
      <c r="Q7" s="53">
        <v>3.36</v>
      </c>
      <c r="R7" s="54" t="s">
        <v>16</v>
      </c>
      <c r="S7" s="54" t="s">
        <v>16</v>
      </c>
      <c r="T7" s="54" t="s">
        <v>16</v>
      </c>
      <c r="U7" s="54" t="s">
        <v>16</v>
      </c>
      <c r="V7" s="54" t="s">
        <v>62</v>
      </c>
      <c r="W7" s="65" t="s">
        <v>43</v>
      </c>
      <c r="X7" s="56" t="str">
        <f>IF(OR(K7&lt;5.5),"HỎNG",IF(AND(AA7=0,Q7&gt;=2,R7="Đạt",S7="Đạt",T7="ĐẠT",U7="ĐẠT",V7&lt;&gt;0),"CNTN","HOÃN"))</f>
        <v>CNTN</v>
      </c>
      <c r="AA7" s="36">
        <v>0</v>
      </c>
      <c r="AB7" s="36">
        <f>COUNTIF(B:B,B7)</f>
        <v>1</v>
      </c>
    </row>
    <row r="8" spans="1:28" s="36" customFormat="1" ht="20.100000000000001" customHeight="1">
      <c r="A8" s="30" t="s">
        <v>147</v>
      </c>
      <c r="B8" s="30"/>
      <c r="C8" s="2"/>
      <c r="D8" s="3"/>
      <c r="E8" s="3"/>
      <c r="F8" s="4"/>
      <c r="G8" s="5"/>
      <c r="H8" s="5"/>
      <c r="I8" s="2"/>
      <c r="J8" s="5"/>
      <c r="K8" s="2"/>
      <c r="L8" s="2"/>
      <c r="M8" s="2"/>
      <c r="N8" s="38"/>
      <c r="O8" s="38"/>
      <c r="P8" s="38"/>
      <c r="Q8" s="38"/>
      <c r="R8" s="38"/>
      <c r="S8" s="38"/>
      <c r="T8" s="38"/>
      <c r="U8" s="38"/>
      <c r="V8" s="38"/>
      <c r="W8" s="43"/>
      <c r="X8" s="38"/>
      <c r="Y8" s="39"/>
    </row>
    <row r="9" spans="1:28" s="36" customFormat="1" ht="20.100000000000001" customHeight="1">
      <c r="A9" s="57">
        <v>1</v>
      </c>
      <c r="B9" s="47">
        <v>2121168063</v>
      </c>
      <c r="C9" s="48" t="s">
        <v>144</v>
      </c>
      <c r="D9" s="49" t="s">
        <v>136</v>
      </c>
      <c r="E9" s="93" t="s">
        <v>54</v>
      </c>
      <c r="F9" s="50">
        <v>35481</v>
      </c>
      <c r="G9" s="51" t="s">
        <v>36</v>
      </c>
      <c r="H9" s="52" t="s">
        <v>38</v>
      </c>
      <c r="I9" s="53">
        <v>6.49</v>
      </c>
      <c r="J9" s="53" t="e">
        <v>#N/A</v>
      </c>
      <c r="K9" s="53">
        <v>6.2</v>
      </c>
      <c r="L9" s="53"/>
      <c r="M9" s="53"/>
      <c r="N9" s="53">
        <v>0</v>
      </c>
      <c r="O9" s="53">
        <v>6.2</v>
      </c>
      <c r="P9" s="53">
        <v>6.48</v>
      </c>
      <c r="Q9" s="53">
        <v>2.54</v>
      </c>
      <c r="R9" s="54">
        <v>0</v>
      </c>
      <c r="S9" s="54" t="s">
        <v>16</v>
      </c>
      <c r="T9" s="54" t="s">
        <v>16</v>
      </c>
      <c r="U9" s="54" t="s">
        <v>16</v>
      </c>
      <c r="V9" s="54" t="s">
        <v>35</v>
      </c>
      <c r="W9" s="65" t="s">
        <v>92</v>
      </c>
      <c r="X9" s="56" t="str">
        <f>IF(OR(K9&lt;5.5),"HỎNG",IF(AND(AA9=0,Q9&gt;=2,R9="Đạt",S9="Đạt",T9="ĐẠT",U9="ĐẠT",V9&lt;&gt;0),"CNTN","HOÃN"))</f>
        <v>HOÃN</v>
      </c>
      <c r="AA9" s="36">
        <v>1</v>
      </c>
      <c r="AB9" s="36">
        <f>COUNTIF(B:B,B9)</f>
        <v>1</v>
      </c>
    </row>
    <row r="10" spans="1:28" s="36" customFormat="1" ht="20.100000000000001" customHeight="1">
      <c r="A10" s="57">
        <v>2</v>
      </c>
      <c r="B10" s="58">
        <v>2121157692</v>
      </c>
      <c r="C10" s="59" t="s">
        <v>145</v>
      </c>
      <c r="D10" s="60" t="s">
        <v>49</v>
      </c>
      <c r="E10" s="94" t="s">
        <v>54</v>
      </c>
      <c r="F10" s="61">
        <v>35615</v>
      </c>
      <c r="G10" s="62" t="s">
        <v>146</v>
      </c>
      <c r="H10" s="96" t="s">
        <v>38</v>
      </c>
      <c r="I10" s="63">
        <v>5.66</v>
      </c>
      <c r="J10" s="63" t="e">
        <v>#N/A</v>
      </c>
      <c r="K10" s="63">
        <v>6.5</v>
      </c>
      <c r="L10" s="63"/>
      <c r="M10" s="63"/>
      <c r="N10" s="63">
        <v>0</v>
      </c>
      <c r="O10" s="63">
        <v>6.5</v>
      </c>
      <c r="P10" s="63">
        <v>5.67</v>
      </c>
      <c r="Q10" s="63">
        <v>2.0499999999999998</v>
      </c>
      <c r="R10" s="64">
        <v>0</v>
      </c>
      <c r="S10" s="64">
        <v>0</v>
      </c>
      <c r="T10" s="64">
        <v>0</v>
      </c>
      <c r="U10" s="64" t="s">
        <v>16</v>
      </c>
      <c r="V10" s="64" t="s">
        <v>35</v>
      </c>
      <c r="W10" s="65" t="s">
        <v>97</v>
      </c>
      <c r="X10" s="66" t="str">
        <f t="shared" ref="X10" si="0">IF(OR(K10&lt;5.5),"HỎNG",IF(AND(AA10=0,Q10&gt;=2,R10="Đạt",S10="Đạt",T10="ĐẠT",U10="ĐẠT",V10&lt;&gt;0),"CNTN","HOÃN"))</f>
        <v>HOÃN</v>
      </c>
      <c r="AA10" s="36">
        <v>5</v>
      </c>
      <c r="AB10" s="36">
        <f>COUNTIF(B:B,B10)</f>
        <v>1</v>
      </c>
    </row>
    <row r="11" spans="1:28" s="27" customFormat="1" ht="13.5" customHeight="1">
      <c r="A11" s="6"/>
      <c r="B11" s="7"/>
      <c r="C11" s="8"/>
      <c r="D11" s="9"/>
      <c r="E11" s="9"/>
      <c r="F11" s="10"/>
      <c r="G11" s="11"/>
      <c r="H11" s="12"/>
      <c r="I11" s="13"/>
      <c r="J11" s="31"/>
      <c r="K11" s="13"/>
      <c r="L11" s="13"/>
      <c r="M11" s="13"/>
      <c r="N11" s="13"/>
      <c r="O11" s="13"/>
      <c r="P11" s="13"/>
      <c r="R11" s="34"/>
      <c r="T11" s="100" t="s">
        <v>149</v>
      </c>
      <c r="U11" s="100"/>
      <c r="V11" s="100"/>
      <c r="W11" s="100"/>
      <c r="X11" s="100"/>
    </row>
    <row r="12" spans="1:28" s="14" customFormat="1" ht="15" customHeight="1">
      <c r="A12" s="14" t="s">
        <v>13</v>
      </c>
      <c r="B12" s="15"/>
      <c r="D12" s="1"/>
      <c r="E12" s="42" t="s">
        <v>14</v>
      </c>
      <c r="G12" s="42"/>
      <c r="H12" s="42"/>
      <c r="I12" s="1"/>
      <c r="J12" s="41"/>
      <c r="K12" s="41"/>
      <c r="L12" s="1"/>
      <c r="N12" s="41" t="s">
        <v>3</v>
      </c>
      <c r="O12" s="99" t="s">
        <v>3</v>
      </c>
      <c r="P12" s="16"/>
      <c r="R12" s="33"/>
      <c r="T12" s="101" t="s">
        <v>15</v>
      </c>
      <c r="U12" s="101"/>
      <c r="V12" s="101"/>
      <c r="W12" s="101"/>
      <c r="X12" s="101"/>
    </row>
    <row r="13" spans="1:28" s="28" customFormat="1" ht="18">
      <c r="A13" s="17"/>
      <c r="B13" s="18"/>
      <c r="C13" s="17"/>
      <c r="D13" s="1"/>
      <c r="E13" s="1"/>
      <c r="F13" s="1"/>
      <c r="G13" s="19"/>
      <c r="H13" s="17"/>
      <c r="I13" s="1"/>
      <c r="J13" s="20"/>
      <c r="K13" s="20"/>
      <c r="L13" s="1"/>
      <c r="N13" s="20"/>
      <c r="O13" s="20"/>
      <c r="P13" s="16"/>
      <c r="R13" s="13"/>
      <c r="T13" s="13"/>
      <c r="U13" s="17"/>
      <c r="V13" s="17"/>
      <c r="W13" s="17"/>
      <c r="X13" s="17"/>
    </row>
    <row r="14" spans="1:28" s="28" customFormat="1" ht="15.75">
      <c r="A14" s="17"/>
      <c r="B14" s="18"/>
      <c r="C14" s="17"/>
      <c r="D14" s="1"/>
      <c r="E14" s="1"/>
      <c r="F14" s="1"/>
      <c r="G14" s="19"/>
      <c r="H14" s="17"/>
      <c r="I14" s="1"/>
      <c r="J14" s="20"/>
      <c r="K14" s="20"/>
      <c r="L14" s="1"/>
      <c r="N14" s="20"/>
      <c r="O14" s="20"/>
      <c r="P14" s="16"/>
      <c r="R14" s="21"/>
      <c r="T14" s="16"/>
      <c r="U14" s="17"/>
      <c r="V14" s="17"/>
      <c r="W14" s="17"/>
      <c r="X14" s="17"/>
    </row>
    <row r="15" spans="1:28" s="28" customFormat="1" ht="15.75">
      <c r="A15" s="17"/>
      <c r="B15" s="18"/>
      <c r="C15" s="17"/>
      <c r="D15" s="1"/>
      <c r="E15" s="1"/>
      <c r="F15" s="1"/>
      <c r="G15" s="19"/>
      <c r="H15" s="17"/>
      <c r="I15" s="1"/>
      <c r="J15" s="20"/>
      <c r="K15" s="20"/>
      <c r="L15" s="1"/>
      <c r="N15" s="20"/>
      <c r="O15" s="20"/>
      <c r="P15" s="22"/>
      <c r="R15" s="21"/>
      <c r="T15" s="22"/>
      <c r="U15" s="17"/>
      <c r="V15" s="17"/>
      <c r="W15" s="17"/>
      <c r="X15" s="17"/>
    </row>
    <row r="16" spans="1:28" s="28" customFormat="1" ht="15.75">
      <c r="A16" s="17"/>
      <c r="B16" s="18"/>
      <c r="C16" s="17"/>
      <c r="D16" s="1"/>
      <c r="E16" s="1"/>
      <c r="F16" s="1"/>
      <c r="G16" s="19"/>
      <c r="H16" s="17"/>
      <c r="I16" s="1"/>
      <c r="J16" s="20"/>
      <c r="K16" s="20"/>
      <c r="L16" s="1"/>
      <c r="N16" s="20"/>
      <c r="O16" s="20"/>
      <c r="P16" s="22"/>
      <c r="R16" s="21"/>
      <c r="T16" s="22"/>
      <c r="U16" s="17"/>
      <c r="V16" s="17"/>
      <c r="W16" s="17"/>
      <c r="X16" s="17"/>
    </row>
    <row r="17" spans="1:24" s="14" customFormat="1" ht="15.75">
      <c r="A17" s="23"/>
      <c r="B17" s="35" t="s">
        <v>30</v>
      </c>
      <c r="C17" s="23"/>
      <c r="D17" s="1"/>
      <c r="E17" s="1"/>
      <c r="F17" s="1"/>
      <c r="G17" s="37"/>
      <c r="H17" s="37"/>
      <c r="I17" s="1"/>
      <c r="J17" s="41"/>
      <c r="K17" s="41"/>
      <c r="L17" s="1"/>
      <c r="N17" s="41" t="s">
        <v>4</v>
      </c>
      <c r="O17" s="99" t="s">
        <v>4</v>
      </c>
      <c r="P17" s="22"/>
      <c r="R17" s="33"/>
      <c r="T17" s="101" t="s">
        <v>5</v>
      </c>
      <c r="U17" s="101"/>
      <c r="V17" s="101"/>
      <c r="W17" s="101"/>
      <c r="X17" s="101"/>
    </row>
  </sheetData>
  <autoFilter ref="Q1:Q17"/>
  <sortState ref="B7:AA23">
    <sortCondition ref="E7:E23"/>
    <sortCondition ref="D7:D23"/>
  </sortState>
  <mergeCells count="32">
    <mergeCell ref="Q3:Q5"/>
    <mergeCell ref="A1:D1"/>
    <mergeCell ref="F1:X1"/>
    <mergeCell ref="A2:D2"/>
    <mergeCell ref="F2:X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O3"/>
    <mergeCell ref="P3:P5"/>
    <mergeCell ref="T11:X11"/>
    <mergeCell ref="T12:X12"/>
    <mergeCell ref="T17:X17"/>
    <mergeCell ref="X3:X5"/>
    <mergeCell ref="J4:J5"/>
    <mergeCell ref="K4:K5"/>
    <mergeCell ref="L4:L5"/>
    <mergeCell ref="M4:M5"/>
    <mergeCell ref="N4:N5"/>
    <mergeCell ref="O4:O5"/>
    <mergeCell ref="R3:R5"/>
    <mergeCell ref="S3:S5"/>
    <mergeCell ref="T3:T5"/>
    <mergeCell ref="U3:U5"/>
    <mergeCell ref="V3:V5"/>
    <mergeCell ref="W3:W5"/>
  </mergeCells>
  <conditionalFormatting sqref="W6">
    <cfRule type="containsText" dxfId="33" priority="54" operator="containsText" text="Nợ 0 TC">
      <formula>NOT(ISERROR(SEARCH("Nợ 0 TC",W6)))</formula>
    </cfRule>
  </conditionalFormatting>
  <conditionalFormatting sqref="I7">
    <cfRule type="cellIs" dxfId="32" priority="52" stopIfTrue="1" operator="lessThan">
      <formula>5</formula>
    </cfRule>
  </conditionalFormatting>
  <conditionalFormatting sqref="I7">
    <cfRule type="cellIs" dxfId="31" priority="51" operator="lessThan">
      <formula>4</formula>
    </cfRule>
  </conditionalFormatting>
  <conditionalFormatting sqref="J7:K7 N7:O7">
    <cfRule type="cellIs" dxfId="30" priority="50" operator="lessThan">
      <formula>5.5</formula>
    </cfRule>
  </conditionalFormatting>
  <conditionalFormatting sqref="W7">
    <cfRule type="containsText" dxfId="29" priority="46" operator="containsText" text="Nợ 0 TC">
      <formula>NOT(ISERROR(SEARCH("Nợ 0 TC",W7)))</formula>
    </cfRule>
  </conditionalFormatting>
  <conditionalFormatting sqref="Q7">
    <cfRule type="cellIs" dxfId="28" priority="45" operator="lessThan">
      <formula>2</formula>
    </cfRule>
  </conditionalFormatting>
  <conditionalFormatting sqref="R7:U7">
    <cfRule type="cellIs" dxfId="27" priority="18" operator="equal">
      <formula>"Ko Đạt"</formula>
    </cfRule>
  </conditionalFormatting>
  <conditionalFormatting sqref="R7:U7">
    <cfRule type="cellIs" dxfId="26" priority="17" stopIfTrue="1" operator="equal">
      <formula>"Ko Đạt"</formula>
    </cfRule>
  </conditionalFormatting>
  <conditionalFormatting sqref="R7:U7">
    <cfRule type="cellIs" dxfId="25" priority="16" operator="equal">
      <formula>0</formula>
    </cfRule>
  </conditionalFormatting>
  <conditionalFormatting sqref="X7">
    <cfRule type="cellIs" dxfId="24" priority="14" operator="greaterThan">
      <formula>"HOÃN CN"</formula>
    </cfRule>
    <cfRule type="cellIs" dxfId="23" priority="15" operator="greaterThan">
      <formula>"Hoãn CN"</formula>
    </cfRule>
  </conditionalFormatting>
  <conditionalFormatting sqref="X7">
    <cfRule type="cellIs" dxfId="22" priority="13" operator="notEqual">
      <formula>"CNTN"</formula>
    </cfRule>
  </conditionalFormatting>
  <conditionalFormatting sqref="W8">
    <cfRule type="containsText" dxfId="21" priority="12" operator="containsText" text="Nợ 0 TC">
      <formula>NOT(ISERROR(SEARCH("Nợ 0 TC",W8)))</formula>
    </cfRule>
  </conditionalFormatting>
  <conditionalFormatting sqref="I9:I10">
    <cfRule type="cellIs" dxfId="20" priority="11" stopIfTrue="1" operator="lessThan">
      <formula>5</formula>
    </cfRule>
  </conditionalFormatting>
  <conditionalFormatting sqref="I9:I10">
    <cfRule type="cellIs" dxfId="19" priority="10" operator="lessThan">
      <formula>4</formula>
    </cfRule>
  </conditionalFormatting>
  <conditionalFormatting sqref="J9:K10 N9:O10">
    <cfRule type="cellIs" dxfId="18" priority="9" operator="lessThan">
      <formula>5.5</formula>
    </cfRule>
  </conditionalFormatting>
  <conditionalFormatting sqref="W9:W10">
    <cfRule type="containsText" dxfId="17" priority="8" operator="containsText" text="Nợ 0 TC">
      <formula>NOT(ISERROR(SEARCH("Nợ 0 TC",W9)))</formula>
    </cfRule>
  </conditionalFormatting>
  <conditionalFormatting sqref="Q9:Q10">
    <cfRule type="cellIs" dxfId="16" priority="7" operator="lessThan">
      <formula>2</formula>
    </cfRule>
  </conditionalFormatting>
  <conditionalFormatting sqref="R9:U10">
    <cfRule type="cellIs" dxfId="15" priority="6" operator="equal">
      <formula>"Ko Đạt"</formula>
    </cfRule>
  </conditionalFormatting>
  <conditionalFormatting sqref="R9:U10">
    <cfRule type="cellIs" dxfId="14" priority="5" stopIfTrue="1" operator="equal">
      <formula>"Ko Đạt"</formula>
    </cfRule>
  </conditionalFormatting>
  <conditionalFormatting sqref="R9:U10">
    <cfRule type="cellIs" dxfId="13" priority="4" operator="equal">
      <formula>0</formula>
    </cfRule>
  </conditionalFormatting>
  <conditionalFormatting sqref="X9:X10">
    <cfRule type="cellIs" dxfId="12" priority="2" operator="greaterThan">
      <formula>"HOÃN CN"</formula>
    </cfRule>
    <cfRule type="cellIs" dxfId="11" priority="3" operator="greaterThan">
      <formula>"Hoãn CN"</formula>
    </cfRule>
  </conditionalFormatting>
  <conditionalFormatting sqref="X9:X10">
    <cfRule type="cellIs" dxfId="10" priority="1" operator="notEqual">
      <formula>"CNTN"</formula>
    </cfRule>
  </conditionalFormatting>
  <pageMargins left="0.15748031496062992" right="0.15748031496062992" top="0.23622047244094491" bottom="0.27559055118110237" header="0.23622047244094491" footer="0.15748031496062992"/>
  <pageSetup paperSize="9" scale="90" fitToHeight="0" orientation="landscape" r:id="rId1"/>
  <headerFooter>
    <oddHeader>&amp;R&amp;P/&amp;N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14"/>
  <sheetViews>
    <sheetView workbookViewId="0">
      <pane xSplit="8" ySplit="5" topLeftCell="I6" activePane="bottomRight" state="frozen"/>
      <selection activeCell="A19" sqref="A19:XFD20"/>
      <selection pane="topRight" activeCell="A19" sqref="A19:XFD20"/>
      <selection pane="bottomLeft" activeCell="A19" sqref="A19:XFD20"/>
      <selection pane="bottomRight" activeCell="O9" sqref="O9:O14"/>
    </sheetView>
  </sheetViews>
  <sheetFormatPr defaultColWidth="9.125" defaultRowHeight="12.75"/>
  <cols>
    <col min="1" max="1" width="3.375" style="24" customWidth="1"/>
    <col min="2" max="2" width="11.25" style="24" customWidth="1"/>
    <col min="3" max="3" width="16.25" style="24" customWidth="1"/>
    <col min="4" max="4" width="7.875" style="24" customWidth="1"/>
    <col min="5" max="5" width="8.625" style="24" customWidth="1"/>
    <col min="6" max="6" width="9" style="24" customWidth="1"/>
    <col min="7" max="7" width="10.625" style="26" customWidth="1"/>
    <col min="8" max="8" width="4.75" style="24" customWidth="1"/>
    <col min="9" max="9" width="5" style="24" customWidth="1"/>
    <col min="10" max="10" width="4.625" style="32" hidden="1" customWidth="1"/>
    <col min="11" max="11" width="4.625" style="29" customWidth="1"/>
    <col min="12" max="14" width="4.625" style="24" hidden="1" customWidth="1"/>
    <col min="15" max="16" width="4.625" style="24" customWidth="1"/>
    <col min="17" max="17" width="5" style="24" customWidth="1"/>
    <col min="18" max="21" width="4.625" style="24" customWidth="1"/>
    <col min="22" max="22" width="8.75" style="24" customWidth="1"/>
    <col min="23" max="23" width="13.875" style="24" customWidth="1"/>
    <col min="24" max="24" width="10.25" style="24" customWidth="1"/>
    <col min="25" max="16384" width="9.125" style="24"/>
  </cols>
  <sheetData>
    <row r="1" spans="1:28" ht="17.25" customHeight="1">
      <c r="A1" s="122" t="s">
        <v>6</v>
      </c>
      <c r="B1" s="122"/>
      <c r="C1" s="122"/>
      <c r="D1" s="122"/>
      <c r="E1" s="90"/>
      <c r="F1" s="123" t="s">
        <v>143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</row>
    <row r="2" spans="1:28" ht="17.25" customHeight="1">
      <c r="A2" s="124" t="s">
        <v>0</v>
      </c>
      <c r="B2" s="124"/>
      <c r="C2" s="124"/>
      <c r="D2" s="124"/>
      <c r="E2" s="90"/>
      <c r="F2" s="124" t="s">
        <v>76</v>
      </c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</row>
    <row r="3" spans="1:28" s="25" customFormat="1" ht="15" customHeight="1">
      <c r="A3" s="125" t="s">
        <v>1</v>
      </c>
      <c r="B3" s="128" t="s">
        <v>17</v>
      </c>
      <c r="C3" s="131" t="s">
        <v>18</v>
      </c>
      <c r="D3" s="134" t="s">
        <v>2</v>
      </c>
      <c r="E3" s="137" t="s">
        <v>28</v>
      </c>
      <c r="F3" s="140" t="s">
        <v>27</v>
      </c>
      <c r="G3" s="114" t="s">
        <v>26</v>
      </c>
      <c r="H3" s="117" t="s">
        <v>7</v>
      </c>
      <c r="I3" s="117" t="s">
        <v>41</v>
      </c>
      <c r="J3" s="119" t="s">
        <v>39</v>
      </c>
      <c r="K3" s="120"/>
      <c r="L3" s="120"/>
      <c r="M3" s="120"/>
      <c r="N3" s="120"/>
      <c r="O3" s="121"/>
      <c r="P3" s="107" t="s">
        <v>19</v>
      </c>
      <c r="Q3" s="110" t="s">
        <v>20</v>
      </c>
      <c r="R3" s="110" t="s">
        <v>10</v>
      </c>
      <c r="S3" s="110" t="s">
        <v>11</v>
      </c>
      <c r="T3" s="110" t="s">
        <v>8</v>
      </c>
      <c r="U3" s="110" t="s">
        <v>9</v>
      </c>
      <c r="V3" s="110" t="s">
        <v>34</v>
      </c>
      <c r="W3" s="111" t="s">
        <v>12</v>
      </c>
      <c r="X3" s="102" t="s">
        <v>21</v>
      </c>
    </row>
    <row r="4" spans="1:28" s="25" customFormat="1" ht="21.75" customHeight="1">
      <c r="A4" s="126"/>
      <c r="B4" s="129"/>
      <c r="C4" s="132"/>
      <c r="D4" s="135"/>
      <c r="E4" s="138"/>
      <c r="F4" s="141"/>
      <c r="G4" s="115"/>
      <c r="H4" s="103"/>
      <c r="I4" s="103"/>
      <c r="J4" s="103" t="s">
        <v>40</v>
      </c>
      <c r="K4" s="103" t="s">
        <v>31</v>
      </c>
      <c r="L4" s="105" t="s">
        <v>22</v>
      </c>
      <c r="M4" s="105" t="s">
        <v>23</v>
      </c>
      <c r="N4" s="103" t="s">
        <v>32</v>
      </c>
      <c r="O4" s="103" t="s">
        <v>29</v>
      </c>
      <c r="P4" s="108"/>
      <c r="Q4" s="110" t="s">
        <v>24</v>
      </c>
      <c r="R4" s="110" t="s">
        <v>10</v>
      </c>
      <c r="S4" s="110" t="s">
        <v>11</v>
      </c>
      <c r="T4" s="110" t="s">
        <v>8</v>
      </c>
      <c r="U4" s="110" t="s">
        <v>9</v>
      </c>
      <c r="V4" s="110" t="s">
        <v>9</v>
      </c>
      <c r="W4" s="112"/>
      <c r="X4" s="102" t="s">
        <v>25</v>
      </c>
    </row>
    <row r="5" spans="1:28" s="25" customFormat="1" ht="37.5" customHeight="1">
      <c r="A5" s="127"/>
      <c r="B5" s="130"/>
      <c r="C5" s="133"/>
      <c r="D5" s="136"/>
      <c r="E5" s="139"/>
      <c r="F5" s="142"/>
      <c r="G5" s="116"/>
      <c r="H5" s="118"/>
      <c r="I5" s="118"/>
      <c r="J5" s="104"/>
      <c r="K5" s="104"/>
      <c r="L5" s="106"/>
      <c r="M5" s="106"/>
      <c r="N5" s="104"/>
      <c r="O5" s="104"/>
      <c r="P5" s="109"/>
      <c r="Q5" s="110"/>
      <c r="R5" s="110"/>
      <c r="S5" s="110"/>
      <c r="T5" s="110"/>
      <c r="U5" s="110"/>
      <c r="V5" s="110"/>
      <c r="W5" s="113"/>
      <c r="X5" s="102"/>
      <c r="AA5" s="25" t="s">
        <v>33</v>
      </c>
    </row>
    <row r="6" spans="1:28" s="36" customFormat="1" ht="20.100000000000001" customHeight="1">
      <c r="A6" s="30" t="s">
        <v>158</v>
      </c>
      <c r="B6" s="30"/>
      <c r="C6" s="2"/>
      <c r="D6" s="3"/>
      <c r="E6" s="3"/>
      <c r="F6" s="4"/>
      <c r="G6" s="5"/>
      <c r="H6" s="5"/>
      <c r="I6" s="2"/>
      <c r="J6" s="5"/>
      <c r="K6" s="2"/>
      <c r="L6" s="2"/>
      <c r="M6" s="2"/>
      <c r="N6" s="38"/>
      <c r="O6" s="38"/>
      <c r="P6" s="38"/>
      <c r="Q6" s="38"/>
      <c r="R6" s="38"/>
      <c r="S6" s="38"/>
      <c r="T6" s="38"/>
      <c r="U6" s="38"/>
      <c r="V6" s="38"/>
      <c r="W6" s="43"/>
      <c r="X6" s="38"/>
      <c r="Y6" s="39"/>
    </row>
    <row r="7" spans="1:28" s="36" customFormat="1" ht="18.75" customHeight="1">
      <c r="A7" s="46">
        <v>1</v>
      </c>
      <c r="B7" s="47">
        <v>2121154315</v>
      </c>
      <c r="C7" s="48" t="s">
        <v>157</v>
      </c>
      <c r="D7" s="49" t="s">
        <v>77</v>
      </c>
      <c r="E7" s="93" t="s">
        <v>127</v>
      </c>
      <c r="F7" s="50">
        <v>35448</v>
      </c>
      <c r="G7" s="51" t="s">
        <v>53</v>
      </c>
      <c r="H7" s="51" t="s">
        <v>38</v>
      </c>
      <c r="I7" s="53">
        <v>5.95</v>
      </c>
      <c r="J7" s="53" t="e">
        <v>#N/A</v>
      </c>
      <c r="K7" s="53">
        <v>8</v>
      </c>
      <c r="L7" s="53"/>
      <c r="M7" s="53"/>
      <c r="N7" s="53">
        <v>0</v>
      </c>
      <c r="O7" s="53">
        <v>8</v>
      </c>
      <c r="P7" s="53">
        <v>5.99</v>
      </c>
      <c r="Q7" s="53">
        <v>2.23</v>
      </c>
      <c r="R7" s="54">
        <v>0</v>
      </c>
      <c r="S7" s="54" t="s">
        <v>16</v>
      </c>
      <c r="T7" s="54" t="s">
        <v>16</v>
      </c>
      <c r="U7" s="54" t="s">
        <v>16</v>
      </c>
      <c r="V7" s="54" t="s">
        <v>37</v>
      </c>
      <c r="W7" s="55" t="s">
        <v>43</v>
      </c>
      <c r="X7" s="56" t="str">
        <f>IF(OR(K7&lt;5.5),"HỎNG",IF(AND(AA7=0,Q7&gt;=2,R7="Đạt",S7="Đạt",T7="ĐẠT",U7="ĐẠT",V7&lt;&gt;0),"CNTN","HOÃN"))</f>
        <v>HOÃN</v>
      </c>
      <c r="AA7" s="36">
        <v>0</v>
      </c>
      <c r="AB7" s="36">
        <f>COUNTIF(B:B,B7)</f>
        <v>1</v>
      </c>
    </row>
    <row r="8" spans="1:28" s="27" customFormat="1" ht="13.5" customHeight="1">
      <c r="A8" s="6"/>
      <c r="B8" s="7"/>
      <c r="C8" s="8"/>
      <c r="D8" s="9"/>
      <c r="E8" s="9"/>
      <c r="F8" s="10"/>
      <c r="G8" s="11"/>
      <c r="H8" s="12"/>
      <c r="I8" s="13"/>
      <c r="J8" s="31"/>
      <c r="K8" s="13"/>
      <c r="L8" s="13"/>
      <c r="M8" s="13"/>
      <c r="N8" s="13"/>
      <c r="O8" s="13"/>
      <c r="P8" s="13"/>
      <c r="R8" s="34"/>
      <c r="T8" s="100" t="s">
        <v>149</v>
      </c>
      <c r="U8" s="100"/>
      <c r="V8" s="100"/>
      <c r="W8" s="100"/>
      <c r="X8" s="100"/>
    </row>
    <row r="9" spans="1:28" s="14" customFormat="1" ht="15" customHeight="1">
      <c r="A9" s="14" t="s">
        <v>13</v>
      </c>
      <c r="B9" s="15"/>
      <c r="D9" s="1"/>
      <c r="E9" s="42" t="s">
        <v>14</v>
      </c>
      <c r="G9" s="42"/>
      <c r="H9" s="42"/>
      <c r="I9" s="1"/>
      <c r="J9" s="89"/>
      <c r="K9" s="89"/>
      <c r="L9" s="1"/>
      <c r="O9" s="89" t="s">
        <v>3</v>
      </c>
      <c r="P9" s="16"/>
      <c r="R9" s="33"/>
      <c r="T9" s="101" t="s">
        <v>15</v>
      </c>
      <c r="U9" s="101"/>
      <c r="V9" s="101"/>
      <c r="W9" s="101"/>
      <c r="X9" s="101"/>
    </row>
    <row r="10" spans="1:28" s="28" customFormat="1" ht="18">
      <c r="A10" s="17"/>
      <c r="B10" s="18"/>
      <c r="C10" s="17"/>
      <c r="D10" s="1"/>
      <c r="E10" s="1"/>
      <c r="F10" s="1"/>
      <c r="G10" s="19"/>
      <c r="H10" s="17"/>
      <c r="I10" s="1"/>
      <c r="J10" s="20"/>
      <c r="K10" s="20"/>
      <c r="L10" s="1"/>
      <c r="O10" s="20"/>
      <c r="P10" s="16"/>
      <c r="R10" s="13"/>
      <c r="T10" s="13"/>
      <c r="U10" s="17"/>
      <c r="V10" s="17"/>
      <c r="W10" s="17"/>
      <c r="X10" s="17"/>
    </row>
    <row r="11" spans="1:28" s="28" customFormat="1" ht="15.75">
      <c r="A11" s="17"/>
      <c r="B11" s="18"/>
      <c r="C11" s="17"/>
      <c r="D11" s="1"/>
      <c r="E11" s="1"/>
      <c r="F11" s="1"/>
      <c r="G11" s="19"/>
      <c r="H11" s="17"/>
      <c r="I11" s="1"/>
      <c r="J11" s="20"/>
      <c r="K11" s="20"/>
      <c r="L11" s="1"/>
      <c r="O11" s="20"/>
      <c r="P11" s="16"/>
      <c r="R11" s="21"/>
      <c r="T11" s="16"/>
      <c r="U11" s="17"/>
      <c r="V11" s="17"/>
      <c r="W11" s="17"/>
      <c r="X11" s="17"/>
    </row>
    <row r="12" spans="1:28" s="28" customFormat="1" ht="9.75" customHeight="1">
      <c r="A12" s="17"/>
      <c r="B12" s="18"/>
      <c r="C12" s="17"/>
      <c r="D12" s="1"/>
      <c r="E12" s="1"/>
      <c r="F12" s="1"/>
      <c r="G12" s="19"/>
      <c r="H12" s="17"/>
      <c r="I12" s="1"/>
      <c r="J12" s="20"/>
      <c r="K12" s="20"/>
      <c r="L12" s="1"/>
      <c r="O12" s="20"/>
      <c r="P12" s="22"/>
      <c r="R12" s="21"/>
      <c r="T12" s="22"/>
      <c r="U12" s="17"/>
      <c r="V12" s="17"/>
      <c r="W12" s="17"/>
      <c r="X12" s="17"/>
    </row>
    <row r="13" spans="1:28" s="28" customFormat="1" ht="15.75">
      <c r="A13" s="17"/>
      <c r="B13" s="18"/>
      <c r="C13" s="17"/>
      <c r="D13" s="1"/>
      <c r="E13" s="1"/>
      <c r="F13" s="1"/>
      <c r="G13" s="19"/>
      <c r="H13" s="17"/>
      <c r="I13" s="1"/>
      <c r="J13" s="20"/>
      <c r="K13" s="20"/>
      <c r="L13" s="1"/>
      <c r="O13" s="20"/>
      <c r="P13" s="22"/>
      <c r="R13" s="21"/>
      <c r="T13" s="22"/>
      <c r="U13" s="17"/>
      <c r="V13" s="17"/>
      <c r="W13" s="17"/>
      <c r="X13" s="17"/>
    </row>
    <row r="14" spans="1:28" s="14" customFormat="1" ht="15.75">
      <c r="A14" s="23"/>
      <c r="B14" s="35" t="s">
        <v>30</v>
      </c>
      <c r="C14" s="23"/>
      <c r="D14" s="1"/>
      <c r="E14" s="1"/>
      <c r="F14" s="1"/>
      <c r="G14" s="37"/>
      <c r="H14" s="37"/>
      <c r="I14" s="1"/>
      <c r="J14" s="89"/>
      <c r="K14" s="89"/>
      <c r="L14" s="1"/>
      <c r="O14" s="89" t="s">
        <v>4</v>
      </c>
      <c r="P14" s="22"/>
      <c r="R14" s="33"/>
      <c r="T14" s="101" t="s">
        <v>5</v>
      </c>
      <c r="U14" s="101"/>
      <c r="V14" s="101"/>
      <c r="W14" s="101"/>
      <c r="X14" s="101"/>
    </row>
  </sheetData>
  <autoFilter ref="Q1:Q14"/>
  <mergeCells count="32">
    <mergeCell ref="T8:X8"/>
    <mergeCell ref="T9:X9"/>
    <mergeCell ref="T14:X14"/>
    <mergeCell ref="X3:X5"/>
    <mergeCell ref="J4:J5"/>
    <mergeCell ref="K4:K5"/>
    <mergeCell ref="L4:L5"/>
    <mergeCell ref="M4:M5"/>
    <mergeCell ref="N4:N5"/>
    <mergeCell ref="O4:O5"/>
    <mergeCell ref="R3:R5"/>
    <mergeCell ref="S3:S5"/>
    <mergeCell ref="T3:T5"/>
    <mergeCell ref="U3:U5"/>
    <mergeCell ref="V3:V5"/>
    <mergeCell ref="W3:W5"/>
    <mergeCell ref="Q3:Q5"/>
    <mergeCell ref="A1:D1"/>
    <mergeCell ref="F1:X1"/>
    <mergeCell ref="A2:D2"/>
    <mergeCell ref="F2:X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O3"/>
    <mergeCell ref="P3:P5"/>
  </mergeCells>
  <conditionalFormatting sqref="W6">
    <cfRule type="containsText" dxfId="9" priority="29" operator="containsText" text="Nợ 0 TC">
      <formula>NOT(ISERROR(SEARCH("Nợ 0 TC",W6)))</formula>
    </cfRule>
  </conditionalFormatting>
  <conditionalFormatting sqref="I7">
    <cfRule type="cellIs" dxfId="8" priority="28" stopIfTrue="1" operator="lessThan">
      <formula>5</formula>
    </cfRule>
  </conditionalFormatting>
  <conditionalFormatting sqref="I7">
    <cfRule type="cellIs" dxfId="7" priority="27" operator="lessThan">
      <formula>4</formula>
    </cfRule>
  </conditionalFormatting>
  <conditionalFormatting sqref="J7:K7 N7:O7">
    <cfRule type="cellIs" dxfId="6" priority="26" operator="lessThan">
      <formula>5.5</formula>
    </cfRule>
  </conditionalFormatting>
  <conditionalFormatting sqref="W7">
    <cfRule type="containsText" dxfId="5" priority="25" operator="containsText" text="Nợ 0 TC">
      <formula>NOT(ISERROR(SEARCH("Nợ 0 TC",W7)))</formula>
    </cfRule>
  </conditionalFormatting>
  <conditionalFormatting sqref="Q7">
    <cfRule type="cellIs" dxfId="4" priority="24" operator="lessThan">
      <formula>2</formula>
    </cfRule>
  </conditionalFormatting>
  <conditionalFormatting sqref="R7:U7">
    <cfRule type="cellIs" dxfId="3" priority="23" operator="equal">
      <formula>0</formula>
    </cfRule>
  </conditionalFormatting>
  <conditionalFormatting sqref="X7">
    <cfRule type="cellIs" dxfId="2" priority="21" operator="greaterThan">
      <formula>"HOÃN CN"</formula>
    </cfRule>
    <cfRule type="cellIs" dxfId="1" priority="22" operator="greaterThan">
      <formula>"Hoãn CN"</formula>
    </cfRule>
  </conditionalFormatting>
  <conditionalFormatting sqref="X7">
    <cfRule type="cellIs" dxfId="0" priority="20" operator="notEqual">
      <formula>"CNTN"</formula>
    </cfRule>
  </conditionalFormatting>
  <pageMargins left="0.15748031496062992" right="0.15748031496062992" top="0.23622047244094491" bottom="0.27559055118110237" header="0.23622047244094491" footer="0.15748031496062992"/>
  <pageSetup paperSize="9" scale="90" fitToHeight="0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NAB</vt:lpstr>
      <vt:lpstr>NAD</vt:lpstr>
      <vt:lpstr>EDT</vt:lpstr>
      <vt:lpstr>EVT</vt:lpstr>
      <vt:lpstr>ETS</vt:lpstr>
      <vt:lpstr>EDT!Print_Area</vt:lpstr>
      <vt:lpstr>ETS!Print_Area</vt:lpstr>
      <vt:lpstr>EVT!Print_Area</vt:lpstr>
      <vt:lpstr>NAB!Print_Area</vt:lpstr>
      <vt:lpstr>NAD!Print_Area</vt:lpstr>
      <vt:lpstr>EDT!Print_Titles</vt:lpstr>
      <vt:lpstr>ETS!Print_Titles</vt:lpstr>
      <vt:lpstr>EVT!Print_Titles</vt:lpstr>
      <vt:lpstr>NAB!Print_Titles</vt:lpstr>
      <vt:lpstr>NAD!Print_Titles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Karn</cp:lastModifiedBy>
  <cp:lastPrinted>2020-05-30T06:13:46Z</cp:lastPrinted>
  <dcterms:created xsi:type="dcterms:W3CDTF">2016-01-27T03:19:43Z</dcterms:created>
  <dcterms:modified xsi:type="dcterms:W3CDTF">2020-05-30T06:28:28Z</dcterms:modified>
</cp:coreProperties>
</file>