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7170"/>
  </bookViews>
  <sheets>
    <sheet name="Thông báo" sheetId="6" r:id="rId1"/>
    <sheet name="T hợp" sheetId="7" r:id="rId2"/>
    <sheet name="SV không ĐGRL" sheetId="8" r:id="rId3"/>
    <sheet name="T kê" sheetId="2" r:id="rId4"/>
    <sheet name="K21VLK1-8" sheetId="4" r:id="rId5"/>
    <sheet name="K22VLK1-8" sheetId="1" r:id="rId6"/>
    <sheet name="K23VLK1-6" sheetId="5" r:id="rId7"/>
    <sheet name="Sheet3" sheetId="3" r:id="rId8"/>
  </sheets>
  <definedNames>
    <definedName name="_xlnm._FilterDatabase" localSheetId="4" hidden="1">'K21VLK1-8'!$A$10:$L$320</definedName>
    <definedName name="_xlnm._FilterDatabase" localSheetId="5" hidden="1">'K22VLK1-8'!$A$10:$M$303</definedName>
    <definedName name="_xlnm._FilterDatabase" localSheetId="6" hidden="1">'K23VLK1-6'!$A$10:$M$290</definedName>
    <definedName name="_xlnm.Print_Titles" localSheetId="4">'K21VLK1-8'!$9:$10</definedName>
    <definedName name="_xlnm.Print_Titles" localSheetId="5">'K22VLK1-8'!$9:$10</definedName>
    <definedName name="_xlnm.Print_Titles" localSheetId="6">'K23VLK1-6'!$9:$10</definedName>
  </definedNames>
  <calcPr calcId="144525"/>
</workbook>
</file>

<file path=xl/calcChain.xml><?xml version="1.0" encoding="utf-8"?>
<calcChain xmlns="http://schemas.openxmlformats.org/spreadsheetml/2006/main">
  <c r="J19" i="7" l="1"/>
  <c r="M18" i="7"/>
  <c r="K18" i="7"/>
  <c r="I18" i="7"/>
  <c r="G18" i="7"/>
  <c r="E18" i="7"/>
  <c r="C18" i="7"/>
  <c r="M17" i="7"/>
  <c r="K17" i="7"/>
  <c r="I17" i="7"/>
  <c r="G17" i="7"/>
  <c r="E17" i="7"/>
  <c r="C17" i="7"/>
  <c r="H287" i="5" l="1"/>
  <c r="H286" i="5"/>
  <c r="H285" i="5"/>
  <c r="H284" i="5"/>
  <c r="H283" i="5"/>
  <c r="H282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H300" i="1"/>
  <c r="H299" i="1"/>
  <c r="H298" i="1"/>
  <c r="H297" i="1"/>
  <c r="H296" i="1"/>
  <c r="H295" i="1"/>
  <c r="B17" i="7" l="1"/>
  <c r="B18" i="7"/>
  <c r="D18" i="7" s="1"/>
  <c r="N17" i="7" l="1"/>
  <c r="L17" i="7"/>
  <c r="J17" i="7"/>
  <c r="H17" i="7"/>
  <c r="F17" i="7"/>
  <c r="J18" i="7"/>
  <c r="H18" i="7"/>
  <c r="D17" i="7"/>
  <c r="N18" i="7"/>
  <c r="F18" i="7"/>
  <c r="L18" i="7"/>
  <c r="Q18" i="7" s="1"/>
  <c r="P18" i="7" l="1"/>
  <c r="Q17" i="7"/>
  <c r="P17" i="7"/>
  <c r="G22" i="2" l="1"/>
  <c r="H22" i="2" s="1"/>
  <c r="A26" i="2"/>
  <c r="E25" i="2"/>
  <c r="E16" i="2"/>
  <c r="H8" i="2"/>
  <c r="E32" i="2" l="1"/>
  <c r="K279" i="5"/>
  <c r="K271" i="5"/>
  <c r="K265" i="5"/>
  <c r="K259" i="5"/>
  <c r="K251" i="5"/>
  <c r="K246" i="5"/>
  <c r="M246" i="5"/>
  <c r="K244" i="5"/>
  <c r="K242" i="5"/>
  <c r="K227" i="5"/>
  <c r="K219" i="5"/>
  <c r="K201" i="5"/>
  <c r="K190" i="5"/>
  <c r="K189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K266" i="1" l="1"/>
  <c r="K260" i="1"/>
  <c r="K231" i="1"/>
  <c r="K209" i="1"/>
  <c r="K150" i="1"/>
  <c r="K149" i="1"/>
  <c r="K142" i="1"/>
  <c r="K134" i="1" l="1"/>
  <c r="K131" i="1"/>
  <c r="K107" i="1"/>
  <c r="K78" i="1"/>
  <c r="K64" i="1"/>
  <c r="K58" i="1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J11" i="5" s="1"/>
  <c r="K95" i="4"/>
  <c r="K84" i="4"/>
  <c r="K223" i="4"/>
  <c r="K230" i="4"/>
  <c r="K264" i="4"/>
  <c r="K268" i="4"/>
  <c r="K107" i="4"/>
  <c r="K105" i="4"/>
  <c r="K50" i="4"/>
  <c r="K38" i="4"/>
  <c r="H288" i="5" l="1"/>
  <c r="I284" i="5" l="1"/>
  <c r="I285" i="5" l="1"/>
  <c r="I286" i="5"/>
  <c r="I283" i="5"/>
  <c r="I282" i="5"/>
  <c r="I287" i="5"/>
  <c r="I288" i="5" l="1"/>
  <c r="I308" i="4" l="1"/>
  <c r="J308" i="4" s="1"/>
  <c r="I307" i="4"/>
  <c r="J307" i="4" s="1"/>
  <c r="I306" i="4"/>
  <c r="J306" i="4" s="1"/>
  <c r="I305" i="4"/>
  <c r="J305" i="4" s="1"/>
  <c r="I304" i="4"/>
  <c r="J304" i="4" s="1"/>
  <c r="I303" i="4"/>
  <c r="J303" i="4" s="1"/>
  <c r="I302" i="4"/>
  <c r="J302" i="4" s="1"/>
  <c r="I301" i="4"/>
  <c r="J301" i="4" s="1"/>
  <c r="I300" i="4"/>
  <c r="J300" i="4" s="1"/>
  <c r="I299" i="4"/>
  <c r="J299" i="4" s="1"/>
  <c r="I298" i="4"/>
  <c r="J298" i="4" s="1"/>
  <c r="I297" i="4"/>
  <c r="J297" i="4" s="1"/>
  <c r="I296" i="4"/>
  <c r="J296" i="4" s="1"/>
  <c r="I295" i="4"/>
  <c r="J295" i="4" s="1"/>
  <c r="I294" i="4"/>
  <c r="J294" i="4" s="1"/>
  <c r="I293" i="4"/>
  <c r="J293" i="4" s="1"/>
  <c r="I292" i="4"/>
  <c r="J292" i="4" s="1"/>
  <c r="I291" i="4"/>
  <c r="J291" i="4" s="1"/>
  <c r="I290" i="4"/>
  <c r="J290" i="4" s="1"/>
  <c r="I289" i="4"/>
  <c r="J289" i="4" s="1"/>
  <c r="I288" i="4"/>
  <c r="J288" i="4" s="1"/>
  <c r="I287" i="4"/>
  <c r="J287" i="4" s="1"/>
  <c r="I286" i="4"/>
  <c r="J286" i="4" s="1"/>
  <c r="I285" i="4"/>
  <c r="J285" i="4" s="1"/>
  <c r="I284" i="4"/>
  <c r="J284" i="4" s="1"/>
  <c r="I283" i="4"/>
  <c r="J283" i="4" s="1"/>
  <c r="I282" i="4"/>
  <c r="J282" i="4" s="1"/>
  <c r="I281" i="4"/>
  <c r="J281" i="4" s="1"/>
  <c r="I280" i="4"/>
  <c r="J280" i="4" s="1"/>
  <c r="I279" i="4"/>
  <c r="J279" i="4" s="1"/>
  <c r="I278" i="4"/>
  <c r="J278" i="4" s="1"/>
  <c r="I277" i="4"/>
  <c r="J277" i="4" s="1"/>
  <c r="I276" i="4"/>
  <c r="J276" i="4" s="1"/>
  <c r="I275" i="4"/>
  <c r="J275" i="4" s="1"/>
  <c r="I274" i="4"/>
  <c r="J274" i="4" s="1"/>
  <c r="I273" i="4"/>
  <c r="J273" i="4" s="1"/>
  <c r="I272" i="4"/>
  <c r="J272" i="4" s="1"/>
  <c r="I271" i="4"/>
  <c r="J271" i="4" s="1"/>
  <c r="I270" i="4"/>
  <c r="J270" i="4" s="1"/>
  <c r="I269" i="4"/>
  <c r="J269" i="4" s="1"/>
  <c r="I268" i="4"/>
  <c r="J268" i="4" s="1"/>
  <c r="I267" i="4"/>
  <c r="J267" i="4" s="1"/>
  <c r="I266" i="4"/>
  <c r="J266" i="4" s="1"/>
  <c r="I265" i="4"/>
  <c r="J265" i="4" s="1"/>
  <c r="I264" i="4"/>
  <c r="J264" i="4" s="1"/>
  <c r="I263" i="4"/>
  <c r="J263" i="4" s="1"/>
  <c r="I262" i="4"/>
  <c r="J262" i="4" s="1"/>
  <c r="I261" i="4"/>
  <c r="J261" i="4" s="1"/>
  <c r="I260" i="4"/>
  <c r="J260" i="4" s="1"/>
  <c r="I259" i="4"/>
  <c r="J259" i="4" s="1"/>
  <c r="I258" i="4"/>
  <c r="J258" i="4" s="1"/>
  <c r="I257" i="4"/>
  <c r="J257" i="4" s="1"/>
  <c r="I256" i="4"/>
  <c r="J256" i="4" s="1"/>
  <c r="I255" i="4"/>
  <c r="J255" i="4" s="1"/>
  <c r="I254" i="4"/>
  <c r="J254" i="4" s="1"/>
  <c r="I253" i="4"/>
  <c r="J253" i="4" s="1"/>
  <c r="I252" i="4"/>
  <c r="J252" i="4" s="1"/>
  <c r="I251" i="4"/>
  <c r="J251" i="4" s="1"/>
  <c r="I250" i="4"/>
  <c r="J250" i="4" s="1"/>
  <c r="I249" i="4"/>
  <c r="J249" i="4" s="1"/>
  <c r="I248" i="4"/>
  <c r="J248" i="4" s="1"/>
  <c r="I247" i="4"/>
  <c r="J247" i="4" s="1"/>
  <c r="I246" i="4"/>
  <c r="J246" i="4" s="1"/>
  <c r="I245" i="4"/>
  <c r="J245" i="4" s="1"/>
  <c r="I244" i="4"/>
  <c r="J244" i="4" s="1"/>
  <c r="I243" i="4"/>
  <c r="J243" i="4" s="1"/>
  <c r="I242" i="4"/>
  <c r="J242" i="4" s="1"/>
  <c r="I241" i="4"/>
  <c r="J241" i="4" s="1"/>
  <c r="I240" i="4"/>
  <c r="J240" i="4" s="1"/>
  <c r="I239" i="4"/>
  <c r="J239" i="4" s="1"/>
  <c r="I238" i="4"/>
  <c r="J238" i="4" s="1"/>
  <c r="I237" i="4"/>
  <c r="J237" i="4" s="1"/>
  <c r="I236" i="4"/>
  <c r="J236" i="4" s="1"/>
  <c r="I235" i="4"/>
  <c r="J235" i="4" s="1"/>
  <c r="I234" i="4"/>
  <c r="J234" i="4" s="1"/>
  <c r="I233" i="4"/>
  <c r="J233" i="4" s="1"/>
  <c r="I232" i="4"/>
  <c r="J232" i="4" s="1"/>
  <c r="I231" i="4"/>
  <c r="J231" i="4" s="1"/>
  <c r="I230" i="4"/>
  <c r="J230" i="4" s="1"/>
  <c r="I229" i="4"/>
  <c r="J229" i="4" s="1"/>
  <c r="I228" i="4"/>
  <c r="J228" i="4" s="1"/>
  <c r="I227" i="4"/>
  <c r="J227" i="4" s="1"/>
  <c r="I226" i="4"/>
  <c r="J226" i="4" s="1"/>
  <c r="I225" i="4"/>
  <c r="J225" i="4" s="1"/>
  <c r="I224" i="4"/>
  <c r="J224" i="4" s="1"/>
  <c r="I223" i="4"/>
  <c r="J223" i="4" s="1"/>
  <c r="I222" i="4"/>
  <c r="J222" i="4" s="1"/>
  <c r="I221" i="4"/>
  <c r="J221" i="4" s="1"/>
  <c r="I220" i="4"/>
  <c r="J220" i="4" s="1"/>
  <c r="I219" i="4"/>
  <c r="J219" i="4" s="1"/>
  <c r="I218" i="4"/>
  <c r="J218" i="4" s="1"/>
  <c r="I217" i="4"/>
  <c r="J217" i="4" s="1"/>
  <c r="I216" i="4"/>
  <c r="J216" i="4" s="1"/>
  <c r="I215" i="4"/>
  <c r="J215" i="4" s="1"/>
  <c r="I214" i="4"/>
  <c r="J214" i="4" s="1"/>
  <c r="I213" i="4"/>
  <c r="J213" i="4" s="1"/>
  <c r="I212" i="4"/>
  <c r="J212" i="4" s="1"/>
  <c r="I211" i="4"/>
  <c r="J211" i="4" s="1"/>
  <c r="I210" i="4"/>
  <c r="J210" i="4" s="1"/>
  <c r="I209" i="4"/>
  <c r="J209" i="4" s="1"/>
  <c r="I208" i="4"/>
  <c r="J208" i="4" s="1"/>
  <c r="I207" i="4"/>
  <c r="J207" i="4" s="1"/>
  <c r="I206" i="4"/>
  <c r="J206" i="4" s="1"/>
  <c r="I205" i="4"/>
  <c r="J205" i="4" s="1"/>
  <c r="I204" i="4"/>
  <c r="J204" i="4" s="1"/>
  <c r="I203" i="4"/>
  <c r="J203" i="4" s="1"/>
  <c r="I202" i="4"/>
  <c r="J202" i="4" s="1"/>
  <c r="I201" i="4"/>
  <c r="J201" i="4" s="1"/>
  <c r="I200" i="4"/>
  <c r="J200" i="4" s="1"/>
  <c r="I199" i="4"/>
  <c r="J199" i="4" s="1"/>
  <c r="I198" i="4"/>
  <c r="J198" i="4" s="1"/>
  <c r="I197" i="4"/>
  <c r="J197" i="4" s="1"/>
  <c r="I196" i="4"/>
  <c r="J196" i="4" s="1"/>
  <c r="I195" i="4"/>
  <c r="J195" i="4" s="1"/>
  <c r="I194" i="4"/>
  <c r="J194" i="4" s="1"/>
  <c r="I193" i="4"/>
  <c r="J193" i="4" s="1"/>
  <c r="I192" i="4"/>
  <c r="J192" i="4" s="1"/>
  <c r="I191" i="4"/>
  <c r="J191" i="4" s="1"/>
  <c r="I190" i="4"/>
  <c r="J190" i="4" s="1"/>
  <c r="I189" i="4"/>
  <c r="J189" i="4" s="1"/>
  <c r="I188" i="4"/>
  <c r="J188" i="4" s="1"/>
  <c r="I187" i="4"/>
  <c r="J187" i="4" s="1"/>
  <c r="I186" i="4"/>
  <c r="J186" i="4" s="1"/>
  <c r="I185" i="4"/>
  <c r="J185" i="4" s="1"/>
  <c r="I184" i="4"/>
  <c r="J184" i="4" s="1"/>
  <c r="I183" i="4"/>
  <c r="J183" i="4" s="1"/>
  <c r="I182" i="4"/>
  <c r="J182" i="4" s="1"/>
  <c r="I181" i="4"/>
  <c r="J181" i="4" s="1"/>
  <c r="I180" i="4"/>
  <c r="J180" i="4" s="1"/>
  <c r="I179" i="4"/>
  <c r="J179" i="4" s="1"/>
  <c r="I178" i="4"/>
  <c r="J178" i="4" s="1"/>
  <c r="I177" i="4"/>
  <c r="J177" i="4" s="1"/>
  <c r="I176" i="4"/>
  <c r="J176" i="4" s="1"/>
  <c r="I175" i="4"/>
  <c r="J175" i="4" s="1"/>
  <c r="I174" i="4"/>
  <c r="J174" i="4" s="1"/>
  <c r="I173" i="4"/>
  <c r="J173" i="4" s="1"/>
  <c r="I172" i="4"/>
  <c r="J172" i="4" s="1"/>
  <c r="I171" i="4"/>
  <c r="J171" i="4" s="1"/>
  <c r="I170" i="4"/>
  <c r="J170" i="4" s="1"/>
  <c r="I169" i="4"/>
  <c r="J169" i="4" s="1"/>
  <c r="I168" i="4"/>
  <c r="J168" i="4" s="1"/>
  <c r="I167" i="4"/>
  <c r="J167" i="4" s="1"/>
  <c r="I166" i="4"/>
  <c r="J166" i="4" s="1"/>
  <c r="I165" i="4"/>
  <c r="J165" i="4" s="1"/>
  <c r="I164" i="4"/>
  <c r="J164" i="4" s="1"/>
  <c r="I163" i="4"/>
  <c r="J163" i="4" s="1"/>
  <c r="I162" i="4"/>
  <c r="J162" i="4" s="1"/>
  <c r="I161" i="4"/>
  <c r="J161" i="4" s="1"/>
  <c r="I160" i="4"/>
  <c r="J160" i="4" s="1"/>
  <c r="I159" i="4"/>
  <c r="J159" i="4" s="1"/>
  <c r="I158" i="4"/>
  <c r="J158" i="4" s="1"/>
  <c r="I157" i="4"/>
  <c r="J157" i="4" s="1"/>
  <c r="I156" i="4"/>
  <c r="J156" i="4" s="1"/>
  <c r="I155" i="4"/>
  <c r="J155" i="4" s="1"/>
  <c r="I154" i="4"/>
  <c r="J154" i="4" s="1"/>
  <c r="I153" i="4"/>
  <c r="J153" i="4" s="1"/>
  <c r="I152" i="4"/>
  <c r="J152" i="4" s="1"/>
  <c r="I151" i="4"/>
  <c r="J151" i="4" s="1"/>
  <c r="I150" i="4"/>
  <c r="J150" i="4" s="1"/>
  <c r="I149" i="4"/>
  <c r="J149" i="4" s="1"/>
  <c r="I148" i="4"/>
  <c r="J148" i="4" s="1"/>
  <c r="I147" i="4"/>
  <c r="J147" i="4" s="1"/>
  <c r="I146" i="4"/>
  <c r="J146" i="4" s="1"/>
  <c r="I145" i="4"/>
  <c r="J145" i="4" s="1"/>
  <c r="I144" i="4"/>
  <c r="J144" i="4" s="1"/>
  <c r="I143" i="4"/>
  <c r="J143" i="4" s="1"/>
  <c r="I142" i="4"/>
  <c r="J142" i="4" s="1"/>
  <c r="I141" i="4"/>
  <c r="J141" i="4" s="1"/>
  <c r="I140" i="4"/>
  <c r="J140" i="4" s="1"/>
  <c r="I139" i="4"/>
  <c r="J139" i="4" s="1"/>
  <c r="I138" i="4"/>
  <c r="J138" i="4" s="1"/>
  <c r="I137" i="4"/>
  <c r="J137" i="4" s="1"/>
  <c r="I136" i="4"/>
  <c r="J136" i="4" s="1"/>
  <c r="I135" i="4"/>
  <c r="J135" i="4" s="1"/>
  <c r="I134" i="4"/>
  <c r="J134" i="4" s="1"/>
  <c r="I133" i="4"/>
  <c r="J133" i="4" s="1"/>
  <c r="I132" i="4"/>
  <c r="J132" i="4" s="1"/>
  <c r="I131" i="4"/>
  <c r="J131" i="4" s="1"/>
  <c r="I130" i="4"/>
  <c r="J130" i="4" s="1"/>
  <c r="I129" i="4"/>
  <c r="J129" i="4" s="1"/>
  <c r="I128" i="4"/>
  <c r="J128" i="4" s="1"/>
  <c r="I127" i="4"/>
  <c r="J127" i="4" s="1"/>
  <c r="I126" i="4"/>
  <c r="J126" i="4" s="1"/>
  <c r="I125" i="4"/>
  <c r="J125" i="4" s="1"/>
  <c r="I124" i="4"/>
  <c r="J124" i="4" s="1"/>
  <c r="I123" i="4"/>
  <c r="J123" i="4" s="1"/>
  <c r="I122" i="4"/>
  <c r="J122" i="4" s="1"/>
  <c r="I121" i="4"/>
  <c r="J121" i="4" s="1"/>
  <c r="I120" i="4"/>
  <c r="J120" i="4" s="1"/>
  <c r="I119" i="4"/>
  <c r="J119" i="4" s="1"/>
  <c r="I118" i="4"/>
  <c r="J118" i="4" s="1"/>
  <c r="I117" i="4"/>
  <c r="J117" i="4" s="1"/>
  <c r="I116" i="4"/>
  <c r="J116" i="4" s="1"/>
  <c r="I115" i="4"/>
  <c r="J115" i="4" s="1"/>
  <c r="I114" i="4"/>
  <c r="J114" i="4" s="1"/>
  <c r="I113" i="4"/>
  <c r="J113" i="4" s="1"/>
  <c r="I112" i="4"/>
  <c r="J112" i="4" s="1"/>
  <c r="I111" i="4"/>
  <c r="J111" i="4" s="1"/>
  <c r="I110" i="4"/>
  <c r="J110" i="4" s="1"/>
  <c r="I109" i="4"/>
  <c r="J109" i="4" s="1"/>
  <c r="I108" i="4"/>
  <c r="J108" i="4" s="1"/>
  <c r="I107" i="4"/>
  <c r="J107" i="4" s="1"/>
  <c r="I106" i="4"/>
  <c r="J106" i="4" s="1"/>
  <c r="I105" i="4"/>
  <c r="J105" i="4" s="1"/>
  <c r="I104" i="4"/>
  <c r="J104" i="4" s="1"/>
  <c r="I103" i="4"/>
  <c r="J103" i="4" s="1"/>
  <c r="I102" i="4"/>
  <c r="J102" i="4" s="1"/>
  <c r="I101" i="4"/>
  <c r="J101" i="4" s="1"/>
  <c r="I100" i="4"/>
  <c r="J100" i="4" s="1"/>
  <c r="I99" i="4"/>
  <c r="J99" i="4" s="1"/>
  <c r="I98" i="4"/>
  <c r="J98" i="4" s="1"/>
  <c r="I97" i="4"/>
  <c r="J97" i="4" s="1"/>
  <c r="I96" i="4"/>
  <c r="J96" i="4" s="1"/>
  <c r="I95" i="4"/>
  <c r="J95" i="4" s="1"/>
  <c r="I94" i="4"/>
  <c r="J94" i="4" s="1"/>
  <c r="I93" i="4"/>
  <c r="J93" i="4" s="1"/>
  <c r="I92" i="4"/>
  <c r="J92" i="4" s="1"/>
  <c r="I91" i="4"/>
  <c r="J91" i="4" s="1"/>
  <c r="I90" i="4"/>
  <c r="J90" i="4" s="1"/>
  <c r="I89" i="4"/>
  <c r="J89" i="4" s="1"/>
  <c r="I88" i="4"/>
  <c r="J88" i="4" s="1"/>
  <c r="I87" i="4"/>
  <c r="J87" i="4" s="1"/>
  <c r="I86" i="4"/>
  <c r="J86" i="4" s="1"/>
  <c r="I85" i="4"/>
  <c r="J85" i="4" s="1"/>
  <c r="I84" i="4"/>
  <c r="J84" i="4" s="1"/>
  <c r="I83" i="4"/>
  <c r="J83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6" i="4"/>
  <c r="J76" i="4" s="1"/>
  <c r="I75" i="4"/>
  <c r="J75" i="4" s="1"/>
  <c r="I74" i="4"/>
  <c r="J74" i="4" s="1"/>
  <c r="I73" i="4"/>
  <c r="J73" i="4" s="1"/>
  <c r="I72" i="4"/>
  <c r="J72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I60" i="4"/>
  <c r="J60" i="4" s="1"/>
  <c r="I59" i="4"/>
  <c r="J59" i="4" s="1"/>
  <c r="I58" i="4"/>
  <c r="J58" i="4" s="1"/>
  <c r="I57" i="4"/>
  <c r="J57" i="4" s="1"/>
  <c r="I56" i="4"/>
  <c r="J56" i="4" s="1"/>
  <c r="I55" i="4"/>
  <c r="J55" i="4" s="1"/>
  <c r="I54" i="4"/>
  <c r="J54" i="4" s="1"/>
  <c r="I53" i="4"/>
  <c r="J53" i="4" s="1"/>
  <c r="I52" i="4"/>
  <c r="J52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H317" i="4" s="1"/>
  <c r="M16" i="7" s="1"/>
  <c r="I15" i="4"/>
  <c r="J15" i="4" s="1"/>
  <c r="H316" i="4" s="1"/>
  <c r="K16" i="7" s="1"/>
  <c r="I14" i="4"/>
  <c r="J14" i="4" s="1"/>
  <c r="H315" i="4" s="1"/>
  <c r="I16" i="7" s="1"/>
  <c r="I13" i="4"/>
  <c r="J13" i="4" s="1"/>
  <c r="I12" i="4"/>
  <c r="J12" i="4" s="1"/>
  <c r="H313" i="4" s="1"/>
  <c r="E16" i="7" s="1"/>
  <c r="I11" i="4"/>
  <c r="J11" i="4" s="1"/>
  <c r="G31" i="2"/>
  <c r="H31" i="2" s="1"/>
  <c r="G30" i="2"/>
  <c r="H30" i="2" s="1"/>
  <c r="G27" i="2"/>
  <c r="H27" i="2" s="1"/>
  <c r="A27" i="2"/>
  <c r="A28" i="2" s="1"/>
  <c r="A29" i="2" s="1"/>
  <c r="A30" i="2" s="1"/>
  <c r="A31" i="2" s="1"/>
  <c r="G26" i="2"/>
  <c r="H26" i="2" s="1"/>
  <c r="F25" i="2"/>
  <c r="F32" i="2" s="1"/>
  <c r="G24" i="2"/>
  <c r="G23" i="2"/>
  <c r="H23" i="2" s="1"/>
  <c r="G20" i="2"/>
  <c r="H20" i="2" s="1"/>
  <c r="G19" i="2"/>
  <c r="H19" i="2" s="1"/>
  <c r="G18" i="2"/>
  <c r="H18" i="2" s="1"/>
  <c r="A18" i="2"/>
  <c r="A19" i="2" s="1"/>
  <c r="A20" i="2" s="1"/>
  <c r="A21" i="2" s="1"/>
  <c r="A22" i="2" s="1"/>
  <c r="A23" i="2" s="1"/>
  <c r="A24" i="2" s="1"/>
  <c r="G17" i="2"/>
  <c r="H17" i="2" s="1"/>
  <c r="F16" i="2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A9" i="2"/>
  <c r="A10" i="2" s="1"/>
  <c r="A11" i="2" s="1"/>
  <c r="A12" i="2" s="1"/>
  <c r="A13" i="2" s="1"/>
  <c r="A14" i="2" s="1"/>
  <c r="A15" i="2" s="1"/>
  <c r="G8" i="2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E19" i="7" l="1"/>
  <c r="K19" i="7"/>
  <c r="I19" i="7"/>
  <c r="M19" i="7"/>
  <c r="H24" i="2"/>
  <c r="G16" i="2"/>
  <c r="H16" i="2" s="1"/>
  <c r="H312" i="4"/>
  <c r="C16" i="7" s="1"/>
  <c r="H314" i="4"/>
  <c r="G16" i="7" s="1"/>
  <c r="G25" i="2"/>
  <c r="G19" i="7" l="1"/>
  <c r="C19" i="7"/>
  <c r="B16" i="7"/>
  <c r="D16" i="7"/>
  <c r="G32" i="2"/>
  <c r="H32" i="2" s="1"/>
  <c r="H25" i="2"/>
  <c r="H301" i="1"/>
  <c r="I297" i="1" s="1"/>
  <c r="H318" i="4"/>
  <c r="I317" i="4" s="1"/>
  <c r="B19" i="7" l="1"/>
  <c r="F16" i="7"/>
  <c r="L16" i="7"/>
  <c r="J16" i="7"/>
  <c r="N16" i="7"/>
  <c r="H16" i="7"/>
  <c r="R19" i="7"/>
  <c r="D19" i="7"/>
  <c r="H19" i="7"/>
  <c r="I299" i="1"/>
  <c r="I295" i="1"/>
  <c r="I298" i="1"/>
  <c r="I296" i="1"/>
  <c r="I300" i="1"/>
  <c r="I314" i="4"/>
  <c r="I313" i="4"/>
  <c r="I315" i="4"/>
  <c r="I312" i="4"/>
  <c r="I316" i="4"/>
  <c r="P16" i="7" l="1"/>
  <c r="Q16" i="7"/>
  <c r="F19" i="7"/>
  <c r="L19" i="7"/>
  <c r="N19" i="7"/>
  <c r="P19" i="7"/>
  <c r="I301" i="1"/>
  <c r="I318" i="4"/>
  <c r="Q19" i="7" l="1"/>
</calcChain>
</file>

<file path=xl/sharedStrings.xml><?xml version="1.0" encoding="utf-8"?>
<sst xmlns="http://schemas.openxmlformats.org/spreadsheetml/2006/main" count="2637" uniqueCount="1222">
  <si>
    <t>BỘ GIÁO DỤC &amp; ĐÀO TẠO</t>
  </si>
  <si>
    <t>CỘNG HOÀ XÃ HỘI CHỦ NGHĨA VIỆT NAM</t>
  </si>
  <si>
    <t>TRƯỜNG ĐẠI HỌC DUY TÂN</t>
  </si>
  <si>
    <t>Độc Lập - Tự Do - Hạnh Phúc</t>
  </si>
  <si>
    <t>KẾT QUẢ RÈN LUYỆN SINH VIÊN</t>
  </si>
  <si>
    <t>NGÀNH: LUẬT KINH TẾ</t>
  </si>
  <si>
    <t xml:space="preserve">          (Ban hành kèm theo QĐ số :                /QĐ/ĐHDT-RL ngày                        )</t>
  </si>
  <si>
    <t xml:space="preserve">TT
</t>
  </si>
  <si>
    <t xml:space="preserve">MSSV
</t>
  </si>
  <si>
    <t xml:space="preserve">Họ &amp; Tên
</t>
  </si>
  <si>
    <t xml:space="preserve">Ngày sinh
</t>
  </si>
  <si>
    <t xml:space="preserve">Lớp
</t>
  </si>
  <si>
    <t xml:space="preserve">Kết quả rèn luyện </t>
  </si>
  <si>
    <t xml:space="preserve">Ghi chú
</t>
  </si>
  <si>
    <t>HỌC KỲ I</t>
  </si>
  <si>
    <t>HỌC KỲ II</t>
  </si>
  <si>
    <t>CẢ NĂM</t>
  </si>
  <si>
    <t xml:space="preserve">Xếp loại </t>
  </si>
  <si>
    <t>An</t>
  </si>
  <si>
    <t>Nguyễn Phú</t>
  </si>
  <si>
    <t>Ân</t>
  </si>
  <si>
    <t>Anh</t>
  </si>
  <si>
    <t>Nguyễn Thị Mỹ</t>
  </si>
  <si>
    <t>Ánh</t>
  </si>
  <si>
    <t>Nguyễn Thị Ngọc</t>
  </si>
  <si>
    <t>Bảo</t>
  </si>
  <si>
    <t>Lê Thị Ngọc</t>
  </si>
  <si>
    <t>Bích</t>
  </si>
  <si>
    <t>Bình</t>
  </si>
  <si>
    <t>Châu</t>
  </si>
  <si>
    <t>Chi</t>
  </si>
  <si>
    <t>Chương</t>
  </si>
  <si>
    <t>Đan</t>
  </si>
  <si>
    <t>Đăng</t>
  </si>
  <si>
    <t>Danh</t>
  </si>
  <si>
    <t>Đào</t>
  </si>
  <si>
    <t>Đạt</t>
  </si>
  <si>
    <t>Nguyễn Xuân</t>
  </si>
  <si>
    <t>Trần Thị Kiều</t>
  </si>
  <si>
    <t>Diễm</t>
  </si>
  <si>
    <t>Doanh</t>
  </si>
  <si>
    <t>Đức</t>
  </si>
  <si>
    <t>Nguyễn Tấn</t>
  </si>
  <si>
    <t>Trần Văn</t>
  </si>
  <si>
    <t>Dung</t>
  </si>
  <si>
    <t>Nguyễn Thị Thùy</t>
  </si>
  <si>
    <t>Dũng</t>
  </si>
  <si>
    <t>Duy</t>
  </si>
  <si>
    <t>Nguyễn Văn</t>
  </si>
  <si>
    <t>Duyên</t>
  </si>
  <si>
    <t>Nguyễn Thị Bích</t>
  </si>
  <si>
    <t>Giang</t>
  </si>
  <si>
    <t>Hạ</t>
  </si>
  <si>
    <t>Hải</t>
  </si>
  <si>
    <t>Hân</t>
  </si>
  <si>
    <t>Nguyễn Thị Thanh</t>
  </si>
  <si>
    <t>Hằng</t>
  </si>
  <si>
    <t>Hạnh</t>
  </si>
  <si>
    <t>Trương Công</t>
  </si>
  <si>
    <t>Hậu</t>
  </si>
  <si>
    <t>Hiền</t>
  </si>
  <si>
    <t>Hiệp</t>
  </si>
  <si>
    <t>Hiếu</t>
  </si>
  <si>
    <t>Nguyễn Đức</t>
  </si>
  <si>
    <t>Nguyễn Thị</t>
  </si>
  <si>
    <t>Hoa</t>
  </si>
  <si>
    <t>Hoàng</t>
  </si>
  <si>
    <t>Hồng</t>
  </si>
  <si>
    <t>Huệ</t>
  </si>
  <si>
    <t>Lê Văn</t>
  </si>
  <si>
    <t>Hùng</t>
  </si>
  <si>
    <t>Hưng</t>
  </si>
  <si>
    <t>Nguyễn Lan</t>
  </si>
  <si>
    <t>Hương</t>
  </si>
  <si>
    <t>Huy</t>
  </si>
  <si>
    <t>Lê Đức</t>
  </si>
  <si>
    <t>Nguyễn Quang</t>
  </si>
  <si>
    <t>Huyền</t>
  </si>
  <si>
    <t>Phan Thị</t>
  </si>
  <si>
    <t>Ka</t>
  </si>
  <si>
    <t>Khánh</t>
  </si>
  <si>
    <t>Trần Thị</t>
  </si>
  <si>
    <t>Khoa</t>
  </si>
  <si>
    <t>Khôi</t>
  </si>
  <si>
    <t>Lê</t>
  </si>
  <si>
    <t>Kiên</t>
  </si>
  <si>
    <t>Kiệt</t>
  </si>
  <si>
    <t>Kiều</t>
  </si>
  <si>
    <t>Lệ</t>
  </si>
  <si>
    <t>Lịch</t>
  </si>
  <si>
    <t>Liên</t>
  </si>
  <si>
    <t>Linh</t>
  </si>
  <si>
    <t>Long</t>
  </si>
  <si>
    <t>Luật</t>
  </si>
  <si>
    <t>Lương</t>
  </si>
  <si>
    <t>Ly</t>
  </si>
  <si>
    <t>Mai</t>
  </si>
  <si>
    <t>Mạnh</t>
  </si>
  <si>
    <t>Mến</t>
  </si>
  <si>
    <t>Mi</t>
  </si>
  <si>
    <t>Minh</t>
  </si>
  <si>
    <t>My</t>
  </si>
  <si>
    <t>Mỹ</t>
  </si>
  <si>
    <t>Na</t>
  </si>
  <si>
    <t>Nam</t>
  </si>
  <si>
    <t>Nga</t>
  </si>
  <si>
    <t>Ngân</t>
  </si>
  <si>
    <t>Ngọc</t>
  </si>
  <si>
    <t>Nguyên</t>
  </si>
  <si>
    <t>Nguyệt</t>
  </si>
  <si>
    <t>Nhân</t>
  </si>
  <si>
    <t>Nhật</t>
  </si>
  <si>
    <t>Nhi</t>
  </si>
  <si>
    <t>Nhiên</t>
  </si>
  <si>
    <t>Nhung</t>
  </si>
  <si>
    <t>Nhựt</t>
  </si>
  <si>
    <t>Nở</t>
  </si>
  <si>
    <t>Nguyễn Thị Hồng</t>
  </si>
  <si>
    <t>Oanh</t>
  </si>
  <si>
    <t>Pháp</t>
  </si>
  <si>
    <t>Phát</t>
  </si>
  <si>
    <t>Phong</t>
  </si>
  <si>
    <t>Phú</t>
  </si>
  <si>
    <t>Trần Xuân</t>
  </si>
  <si>
    <t>Phúc</t>
  </si>
  <si>
    <t>Phương</t>
  </si>
  <si>
    <t>Quý</t>
  </si>
  <si>
    <t>Quỳnh</t>
  </si>
  <si>
    <t>Nguyễn Trọng</t>
  </si>
  <si>
    <t>Sang</t>
  </si>
  <si>
    <t>Sơn</t>
  </si>
  <si>
    <t>Sương</t>
  </si>
  <si>
    <t>Tâm</t>
  </si>
  <si>
    <t>Trần Thị Thanh</t>
  </si>
  <si>
    <t>Phạm Văn</t>
  </si>
  <si>
    <t>Thắng</t>
  </si>
  <si>
    <t>Thanh</t>
  </si>
  <si>
    <t>Thành</t>
  </si>
  <si>
    <t>Thảo</t>
  </si>
  <si>
    <t>Thiên</t>
  </si>
  <si>
    <t>Thịnh</t>
  </si>
  <si>
    <t>Thọ</t>
  </si>
  <si>
    <t>Thông</t>
  </si>
  <si>
    <t>Thu</t>
  </si>
  <si>
    <t>Thư</t>
  </si>
  <si>
    <t>Thuận</t>
  </si>
  <si>
    <t>Thương</t>
  </si>
  <si>
    <t>Thúy</t>
  </si>
  <si>
    <t>Thủy</t>
  </si>
  <si>
    <t>Tiên</t>
  </si>
  <si>
    <t>Tình</t>
  </si>
  <si>
    <t>Toàn</t>
  </si>
  <si>
    <t>Trâm</t>
  </si>
  <si>
    <t>Trang</t>
  </si>
  <si>
    <t>Trinh</t>
  </si>
  <si>
    <t>Trung</t>
  </si>
  <si>
    <t>Trường</t>
  </si>
  <si>
    <t>Tú</t>
  </si>
  <si>
    <t>Tuấn</t>
  </si>
  <si>
    <t>Huỳnh Thị</t>
  </si>
  <si>
    <t>Tuyền</t>
  </si>
  <si>
    <t>Huỳnh Thị Thu</t>
  </si>
  <si>
    <t>Uyên</t>
  </si>
  <si>
    <t>Vân</t>
  </si>
  <si>
    <t>Vi</t>
  </si>
  <si>
    <t>Việt</t>
  </si>
  <si>
    <t>Vũ</t>
  </si>
  <si>
    <t>Vy</t>
  </si>
  <si>
    <t>Xuân</t>
  </si>
  <si>
    <t>Ý</t>
  </si>
  <si>
    <t>Yên</t>
  </si>
  <si>
    <t>Yến</t>
  </si>
  <si>
    <t>Hoàng Thị Hải</t>
  </si>
  <si>
    <t>Tài</t>
  </si>
  <si>
    <t>TỔNG HỢP TOÀN KHỐI</t>
  </si>
  <si>
    <t>P LOẠI</t>
  </si>
  <si>
    <t>SL</t>
  </si>
  <si>
    <t>TỶ LỆ %</t>
  </si>
  <si>
    <t>X SẮC</t>
  </si>
  <si>
    <t>TỐT</t>
  </si>
  <si>
    <t>KHÁ</t>
  </si>
  <si>
    <t>T.BÌNH</t>
  </si>
  <si>
    <t>YẾU</t>
  </si>
  <si>
    <t>KÉM</t>
  </si>
  <si>
    <t>TỔNG</t>
  </si>
  <si>
    <t>Đà Nẵng, Ngày …. tháng …..năm…….</t>
  </si>
  <si>
    <t>TRƯỞNG KHOA                   TP. CÔNG TÁC SINH VIÊN           HIỆU TRƯỞNG</t>
  </si>
  <si>
    <t>Thầy Cô điền thông tin BCS lớp và gởi lại Chị trước 17/11/2016 nhé</t>
  </si>
  <si>
    <t>THÔNG TIN GIẢNG VIÊN CỐ VẤN</t>
  </si>
  <si>
    <t>TT</t>
  </si>
  <si>
    <t>Lớp</t>
  </si>
  <si>
    <t>Họ và Tên GV</t>
  </si>
  <si>
    <t>TS 
sinh viên</t>
  </si>
  <si>
    <t>TS 
bảng ĐG</t>
  </si>
  <si>
    <t>GHI CHÚ</t>
  </si>
  <si>
    <t>Đã nộp
Bảng ĐG</t>
  </si>
  <si>
    <t>Đã nộp
DS</t>
  </si>
  <si>
    <t>Đã nộp
B điểm</t>
  </si>
  <si>
    <t>Đã nộp
FILE Ex</t>
  </si>
  <si>
    <t>Ghi chú</t>
  </si>
  <si>
    <t>K21VLK1</t>
  </si>
  <si>
    <t>K21VLK2</t>
  </si>
  <si>
    <t>K21VLK3</t>
  </si>
  <si>
    <t>K21VLK4</t>
  </si>
  <si>
    <t>K21VLK5</t>
  </si>
  <si>
    <t>K21VLK6</t>
  </si>
  <si>
    <t>K21VLK7</t>
  </si>
  <si>
    <t>K21VLK8</t>
  </si>
  <si>
    <t>TC K21</t>
  </si>
  <si>
    <t>K22VLK1</t>
  </si>
  <si>
    <t>K22VLK2</t>
  </si>
  <si>
    <t>K22VLK3</t>
  </si>
  <si>
    <t>K22VLK4</t>
  </si>
  <si>
    <t>K22VLK5</t>
  </si>
  <si>
    <t>K22VLK6</t>
  </si>
  <si>
    <t>K22VLK7</t>
  </si>
  <si>
    <t>K22VLK8</t>
  </si>
  <si>
    <t>TC K22</t>
  </si>
  <si>
    <t>TRƯỞNG KHOA</t>
  </si>
  <si>
    <t>LẬP BẢNG</t>
  </si>
  <si>
    <t>1. KHOA LUẬT</t>
  </si>
  <si>
    <t>THỐNG KÊ  SV NỘP  RÈN LUYỆN HỌC NH 2017-2018</t>
  </si>
  <si>
    <t>KHOA LUẬT</t>
  </si>
  <si>
    <t>K23VLK1</t>
  </si>
  <si>
    <t>K23VLK2</t>
  </si>
  <si>
    <t>K23VLK3</t>
  </si>
  <si>
    <t>K23VLK4</t>
  </si>
  <si>
    <t>K23VLK5</t>
  </si>
  <si>
    <t>K23VLK6</t>
  </si>
  <si>
    <t xml:space="preserve">   NĂM HỌC : 2017 - 2018</t>
  </si>
  <si>
    <t xml:space="preserve">Hồ Xuân </t>
  </si>
  <si>
    <t>K21 VLK1</t>
  </si>
  <si>
    <t xml:space="preserve">Nguyễn Thị Thúy </t>
  </si>
  <si>
    <t xml:space="preserve">Nguyễn Thị Quỳnh </t>
  </si>
  <si>
    <t xml:space="preserve">Nguyễn Thị Phương </t>
  </si>
  <si>
    <t xml:space="preserve">Nguyễn Thị Ngọc </t>
  </si>
  <si>
    <t xml:space="preserve">Phạm Thị Vân </t>
  </si>
  <si>
    <t xml:space="preserve">Châu Trần Nữ Hoàng </t>
  </si>
  <si>
    <t xml:space="preserve">Huỳnh Ngọc </t>
  </si>
  <si>
    <t xml:space="preserve">Trần Hoàng </t>
  </si>
  <si>
    <t xml:space="preserve">Nguyễn Quỳnh </t>
  </si>
  <si>
    <t xml:space="preserve">Trương Thị Nhật </t>
  </si>
  <si>
    <t xml:space="preserve">Nguyễn Trường </t>
  </si>
  <si>
    <t xml:space="preserve">Phan Đình </t>
  </si>
  <si>
    <t xml:space="preserve">Nguyễn Thị Hồng </t>
  </si>
  <si>
    <t xml:space="preserve">Lê Thị Kim </t>
  </si>
  <si>
    <t xml:space="preserve">Trần Thị Bích </t>
  </si>
  <si>
    <t xml:space="preserve">Nguyễn Xuân </t>
  </si>
  <si>
    <t>Bách</t>
  </si>
  <si>
    <t xml:space="preserve">Phạm Thị Ngọc </t>
  </si>
  <si>
    <t xml:space="preserve">Trương Hoàng </t>
  </si>
  <si>
    <t>Biểu</t>
  </si>
  <si>
    <t xml:space="preserve">Phạm Võ Quang </t>
  </si>
  <si>
    <t xml:space="preserve">Hoàng Văn Tiến </t>
  </si>
  <si>
    <t xml:space="preserve">Nguyễn Bùi Ái </t>
  </si>
  <si>
    <t xml:space="preserve">Lê Thị Băng </t>
  </si>
  <si>
    <t xml:space="preserve">Phạm Thị </t>
  </si>
  <si>
    <t xml:space="preserve">Nguyễn Thị Kim </t>
  </si>
  <si>
    <t>Chiến</t>
  </si>
  <si>
    <t xml:space="preserve">Nguyễn Ngọc </t>
  </si>
  <si>
    <t>Chung</t>
  </si>
  <si>
    <t xml:space="preserve">Nguyễn Thành </t>
  </si>
  <si>
    <t xml:space="preserve">Trần Công </t>
  </si>
  <si>
    <t xml:space="preserve">Nguyễn Hoàng </t>
  </si>
  <si>
    <t>Đạo</t>
  </si>
  <si>
    <t xml:space="preserve">Nguyễn Văn Thành </t>
  </si>
  <si>
    <t xml:space="preserve">Phan Tấn </t>
  </si>
  <si>
    <t xml:space="preserve">Hà Thiên </t>
  </si>
  <si>
    <t xml:space="preserve">Nguyễn Mạnh </t>
  </si>
  <si>
    <t>Quân</t>
  </si>
  <si>
    <t xml:space="preserve">Nguyễn Thanh </t>
  </si>
  <si>
    <t xml:space="preserve">Nguyễn Viết </t>
  </si>
  <si>
    <t>Tiến</t>
  </si>
  <si>
    <t xml:space="preserve">Nguyễn Bửu </t>
  </si>
  <si>
    <t>Trân</t>
  </si>
  <si>
    <t xml:space="preserve">Đào Đức </t>
  </si>
  <si>
    <t>K21 VLK2</t>
  </si>
  <si>
    <t xml:space="preserve">Nguyễn Hữu </t>
  </si>
  <si>
    <t xml:space="preserve">A Lăng </t>
  </si>
  <si>
    <t>Dĩ</t>
  </si>
  <si>
    <t xml:space="preserve">Trương Thị Mỹ </t>
  </si>
  <si>
    <t xml:space="preserve">Nguyễn Đức Ngân </t>
  </si>
  <si>
    <t>Điền</t>
  </si>
  <si>
    <t xml:space="preserve">Trần Thị Thanh </t>
  </si>
  <si>
    <t>Diệu</t>
  </si>
  <si>
    <t xml:space="preserve">Phan Thục </t>
  </si>
  <si>
    <t>Đoan</t>
  </si>
  <si>
    <t xml:space="preserve">Ngô Công </t>
  </si>
  <si>
    <t xml:space="preserve">Nguyễn Thị </t>
  </si>
  <si>
    <t>Dơn</t>
  </si>
  <si>
    <t xml:space="preserve">Nguyễn Trung </t>
  </si>
  <si>
    <t xml:space="preserve">Lê Công </t>
  </si>
  <si>
    <t xml:space="preserve">Trần Xuân </t>
  </si>
  <si>
    <t xml:space="preserve">Huỳnh Ngọc Phương </t>
  </si>
  <si>
    <t xml:space="preserve">Phạm Thị Khánh </t>
  </si>
  <si>
    <t xml:space="preserve">Nguyễn Tấn Hoàng </t>
  </si>
  <si>
    <t xml:space="preserve">Chế Hoàng </t>
  </si>
  <si>
    <t xml:space="preserve">Vũ Thành </t>
  </si>
  <si>
    <t xml:space="preserve">Đặng Quốc </t>
  </si>
  <si>
    <t xml:space="preserve">Bùi Thị Thùy </t>
  </si>
  <si>
    <t>Dương</t>
  </si>
  <si>
    <t xml:space="preserve">Trần Phước </t>
  </si>
  <si>
    <t xml:space="preserve">Lê Thị Mỹ </t>
  </si>
  <si>
    <t xml:space="preserve">Vũ Thị Kim </t>
  </si>
  <si>
    <t xml:space="preserve">Hồ Thị Mỹ </t>
  </si>
  <si>
    <t xml:space="preserve">Hà Mỹ Kỳ </t>
  </si>
  <si>
    <t xml:space="preserve">Nguyễn Thị Thu </t>
  </si>
  <si>
    <t>Hà</t>
  </si>
  <si>
    <t xml:space="preserve">Nguyễn Khánh </t>
  </si>
  <si>
    <t xml:space="preserve">Đàm Hoàng Thy </t>
  </si>
  <si>
    <t xml:space="preserve">Đinh Thị </t>
  </si>
  <si>
    <t xml:space="preserve">Vũ Thị Thu </t>
  </si>
  <si>
    <t xml:space="preserve">Ngô Thị Kim </t>
  </si>
  <si>
    <t>Hòa</t>
  </si>
  <si>
    <t xml:space="preserve">Nguyễn Trần Kim </t>
  </si>
  <si>
    <t xml:space="preserve">Nguyễn Thị Ánh </t>
  </si>
  <si>
    <t xml:space="preserve">Lê Thanh </t>
  </si>
  <si>
    <t>Phước</t>
  </si>
  <si>
    <t xml:space="preserve">Nguyễn Đức </t>
  </si>
  <si>
    <t xml:space="preserve">Nguyễn Trần Hoàng </t>
  </si>
  <si>
    <t>K21 VLK3</t>
  </si>
  <si>
    <t xml:space="preserve">Phạm Xuân </t>
  </si>
  <si>
    <t>Cảnh</t>
  </si>
  <si>
    <t xml:space="preserve">Kim Văn </t>
  </si>
  <si>
    <t xml:space="preserve">Trần Thị Thu </t>
  </si>
  <si>
    <t xml:space="preserve">Võ Thị Lam </t>
  </si>
  <si>
    <t xml:space="preserve">Trương Nguyễn Văn </t>
  </si>
  <si>
    <t>Hoà</t>
  </si>
  <si>
    <t xml:space="preserve">Phạm Thị Thu </t>
  </si>
  <si>
    <t>Hoài</t>
  </si>
  <si>
    <t xml:space="preserve">Nguyễn Quang </t>
  </si>
  <si>
    <t xml:space="preserve">Trần Khánh Thanh </t>
  </si>
  <si>
    <t xml:space="preserve">Nguyễn Vũ Xuân </t>
  </si>
  <si>
    <t xml:space="preserve">Lê Quang </t>
  </si>
  <si>
    <t xml:space="preserve">Trương Thị Thúy </t>
  </si>
  <si>
    <t>Hường</t>
  </si>
  <si>
    <t xml:space="preserve">Nguyễn </t>
  </si>
  <si>
    <t xml:space="preserve">Đỗ Nguyễn Đức </t>
  </si>
  <si>
    <t xml:space="preserve">Trần Hoàng Thanh </t>
  </si>
  <si>
    <t xml:space="preserve">Nguyễn Thị Khánh </t>
  </si>
  <si>
    <t xml:space="preserve">Nguyễn Ngọc Xuân </t>
  </si>
  <si>
    <t xml:space="preserve">Trần Thị Khánh </t>
  </si>
  <si>
    <t xml:space="preserve">Trần Kim </t>
  </si>
  <si>
    <t xml:space="preserve">Trần Lê Hưng </t>
  </si>
  <si>
    <t xml:space="preserve">Nguyễn Nam </t>
  </si>
  <si>
    <t xml:space="preserve">Trương Thị Ngọc </t>
  </si>
  <si>
    <t>Khuyên</t>
  </si>
  <si>
    <t xml:space="preserve">Võ Hoàng </t>
  </si>
  <si>
    <t xml:space="preserve">Lê Nguyễn Khanh </t>
  </si>
  <si>
    <t xml:space="preserve">Phan Thị Thúy </t>
  </si>
  <si>
    <t xml:space="preserve">Bùi Khánh </t>
  </si>
  <si>
    <t>Lâm</t>
  </si>
  <si>
    <t xml:space="preserve">Mai Phúc </t>
  </si>
  <si>
    <t xml:space="preserve">Lê Thị </t>
  </si>
  <si>
    <t>Lan</t>
  </si>
  <si>
    <t xml:space="preserve">Trần Dũng </t>
  </si>
  <si>
    <t xml:space="preserve">Nguyễn Thị Lan </t>
  </si>
  <si>
    <t>K21 VLK4</t>
  </si>
  <si>
    <t xml:space="preserve">Mai Thị Cẩm </t>
  </si>
  <si>
    <t xml:space="preserve">Nguyễn Nhật </t>
  </si>
  <si>
    <t xml:space="preserve">Nguyễn Thùy </t>
  </si>
  <si>
    <t xml:space="preserve">Võ Thị Nhật </t>
  </si>
  <si>
    <t xml:space="preserve">Trần Thị Thảo </t>
  </si>
  <si>
    <t xml:space="preserve">Đàm Thị Diệu </t>
  </si>
  <si>
    <t xml:space="preserve">Nguyễn Thị Yến </t>
  </si>
  <si>
    <t xml:space="preserve">Võ Văn </t>
  </si>
  <si>
    <t>Lợi</t>
  </si>
  <si>
    <t xml:space="preserve">Nguyễn Tiến </t>
  </si>
  <si>
    <t xml:space="preserve">Nguyễn Văn </t>
  </si>
  <si>
    <t>Lực</t>
  </si>
  <si>
    <t xml:space="preserve">Huỳnh Công </t>
  </si>
  <si>
    <t xml:space="preserve">Nguyễn Thị Cẩm </t>
  </si>
  <si>
    <t xml:space="preserve">Trần Quý Bảo </t>
  </si>
  <si>
    <t xml:space="preserve">Cao Thị Hương </t>
  </si>
  <si>
    <t xml:space="preserve">Phạm Ngọc Hoàng </t>
  </si>
  <si>
    <t xml:space="preserve">Trần Hải Khánh </t>
  </si>
  <si>
    <t xml:space="preserve">Võ Thị Khánh </t>
  </si>
  <si>
    <t xml:space="preserve">Trần Thị Trà </t>
  </si>
  <si>
    <t xml:space="preserve">Huỳnh Thị </t>
  </si>
  <si>
    <t xml:space="preserve">Nguyễn Thị Xuân </t>
  </si>
  <si>
    <t xml:space="preserve">Võ Hoài </t>
  </si>
  <si>
    <t xml:space="preserve">Lê Thị Hằng </t>
  </si>
  <si>
    <t xml:space="preserve">Hồ Thị Thúy </t>
  </si>
  <si>
    <t>Ninh</t>
  </si>
  <si>
    <t xml:space="preserve">Ngô Trung </t>
  </si>
  <si>
    <t>Sách</t>
  </si>
  <si>
    <t xml:space="preserve">Hồ Thị Thanh </t>
  </si>
  <si>
    <t xml:space="preserve">Nguyễn Thị Thảo </t>
  </si>
  <si>
    <t xml:space="preserve">Nguyễn Trần Đức </t>
  </si>
  <si>
    <t>K21 VLK5</t>
  </si>
  <si>
    <t xml:space="preserve">Võ Hồng Hiếu </t>
  </si>
  <si>
    <t>Nghĩa</t>
  </si>
  <si>
    <t xml:space="preserve">Nguyễn Bảo </t>
  </si>
  <si>
    <t xml:space="preserve">Hồ Lê Hoàng </t>
  </si>
  <si>
    <t xml:space="preserve">Mai Thanh </t>
  </si>
  <si>
    <t xml:space="preserve">Trần Thảo </t>
  </si>
  <si>
    <t xml:space="preserve">Nguyễn Phương </t>
  </si>
  <si>
    <t xml:space="preserve">Huỳnh Minh </t>
  </si>
  <si>
    <t xml:space="preserve">Huỳnh Thị Phương </t>
  </si>
  <si>
    <t xml:space="preserve">Lê Kiều </t>
  </si>
  <si>
    <t xml:space="preserve">Trần Khánh </t>
  </si>
  <si>
    <t>Như</t>
  </si>
  <si>
    <t xml:space="preserve">Huỳnh Nguyễn Quỳnh </t>
  </si>
  <si>
    <t xml:space="preserve">Mai Trần Quỳnh </t>
  </si>
  <si>
    <t xml:space="preserve">Nguyễn Thị Ý </t>
  </si>
  <si>
    <t xml:space="preserve">Nguyễn Trang </t>
  </si>
  <si>
    <t xml:space="preserve">Võ Thị Tuyết </t>
  </si>
  <si>
    <t xml:space="preserve">Mai Thị </t>
  </si>
  <si>
    <t xml:space="preserve">Nguyễn Lâm </t>
  </si>
  <si>
    <t xml:space="preserve">Phạm Nam </t>
  </si>
  <si>
    <t xml:space="preserve">Ông Lê Triệu </t>
  </si>
  <si>
    <t xml:space="preserve">Lê Văn </t>
  </si>
  <si>
    <t xml:space="preserve">Vũ Hoàng </t>
  </si>
  <si>
    <t xml:space="preserve">Nguyễn Thị Anh </t>
  </si>
  <si>
    <t xml:space="preserve">Trần Thu </t>
  </si>
  <si>
    <t xml:space="preserve">Trần Anh </t>
  </si>
  <si>
    <t xml:space="preserve">Phan Thị </t>
  </si>
  <si>
    <t xml:space="preserve">Lê Minh Tuấn </t>
  </si>
  <si>
    <t>K21 VLK6</t>
  </si>
  <si>
    <t xml:space="preserve">Hà Vân </t>
  </si>
  <si>
    <t xml:space="preserve">Tưởng Thanh </t>
  </si>
  <si>
    <t xml:space="preserve">Ksor </t>
  </si>
  <si>
    <t>Pond's</t>
  </si>
  <si>
    <t xml:space="preserve">Bùi Hồng </t>
  </si>
  <si>
    <t>Quang</t>
  </si>
  <si>
    <t xml:space="preserve">Nguyễn Đình </t>
  </si>
  <si>
    <t xml:space="preserve">Võ Thị </t>
  </si>
  <si>
    <t>Quanh</t>
  </si>
  <si>
    <t xml:space="preserve">Phạm Phước </t>
  </si>
  <si>
    <t>Quy</t>
  </si>
  <si>
    <t xml:space="preserve">Đỗ Thị Trúc </t>
  </si>
  <si>
    <t>Quyên</t>
  </si>
  <si>
    <t xml:space="preserve">Nguyễn Đỗ </t>
  </si>
  <si>
    <t xml:space="preserve">Đinh Y </t>
  </si>
  <si>
    <t>Quyết</t>
  </si>
  <si>
    <t xml:space="preserve">Hoàng Lê </t>
  </si>
  <si>
    <t xml:space="preserve">Nguyễn Thị Như </t>
  </si>
  <si>
    <t xml:space="preserve">Nguyễn Dương Ngọc </t>
  </si>
  <si>
    <t xml:space="preserve">Nguyễn Vũ Thu </t>
  </si>
  <si>
    <t xml:space="preserve">Lê Thị Như </t>
  </si>
  <si>
    <t xml:space="preserve">Lương Phạm Thị Hồng </t>
  </si>
  <si>
    <t>Sen</t>
  </si>
  <si>
    <t xml:space="preserve">Lương Thế </t>
  </si>
  <si>
    <t xml:space="preserve">Võ Thị Thu </t>
  </si>
  <si>
    <t xml:space="preserve">Lư Thị Ngọc </t>
  </si>
  <si>
    <t xml:space="preserve">Huỳnh Bá </t>
  </si>
  <si>
    <t>Tân</t>
  </si>
  <si>
    <t xml:space="preserve">Trương Thị Thanh </t>
  </si>
  <si>
    <t>Thắm</t>
  </si>
  <si>
    <t xml:space="preserve">Hồ Minh </t>
  </si>
  <si>
    <t xml:space="preserve">Lê Trung </t>
  </si>
  <si>
    <t xml:space="preserve">Trần Trịnh Công </t>
  </si>
  <si>
    <t>Thạnh</t>
  </si>
  <si>
    <t xml:space="preserve">Hồ Thị Thu </t>
  </si>
  <si>
    <t xml:space="preserve">Đỗ Thị Duy </t>
  </si>
  <si>
    <t xml:space="preserve">Lê Thị Thu </t>
  </si>
  <si>
    <t xml:space="preserve">Tán Thị Dạ </t>
  </si>
  <si>
    <t xml:space="preserve">Đinh Phương </t>
  </si>
  <si>
    <t xml:space="preserve">Trần Thị Mai </t>
  </si>
  <si>
    <t xml:space="preserve">Đỗ Hoài </t>
  </si>
  <si>
    <t>Thi</t>
  </si>
  <si>
    <t xml:space="preserve">Phan Tuấn </t>
  </si>
  <si>
    <t xml:space="preserve">Cao Thị Tường </t>
  </si>
  <si>
    <t>K21 VLK7</t>
  </si>
  <si>
    <t xml:space="preserve">Nguyễn Thị Hương </t>
  </si>
  <si>
    <t xml:space="preserve">Lưu Thái </t>
  </si>
  <si>
    <t xml:space="preserve">Khúc Thị Cẩm </t>
  </si>
  <si>
    <t xml:space="preserve">Đỗ Thị </t>
  </si>
  <si>
    <t>Mari</t>
  </si>
  <si>
    <t xml:space="preserve">Lê Bình </t>
  </si>
  <si>
    <t>Thiện</t>
  </si>
  <si>
    <t xml:space="preserve">Đặng Đức </t>
  </si>
  <si>
    <t xml:space="preserve">Ung Khánh </t>
  </si>
  <si>
    <t xml:space="preserve">Lê Phú </t>
  </si>
  <si>
    <t xml:space="preserve">Mai Xuân </t>
  </si>
  <si>
    <t>Thoại</t>
  </si>
  <si>
    <t xml:space="preserve">Trần </t>
  </si>
  <si>
    <t>Thống</t>
  </si>
  <si>
    <t xml:space="preserve">Lê Thị Minh </t>
  </si>
  <si>
    <t xml:space="preserve">Trần Thị Phương </t>
  </si>
  <si>
    <t xml:space="preserve">Hồ Anh </t>
  </si>
  <si>
    <t xml:space="preserve">Nguyễn Đỗ Anh </t>
  </si>
  <si>
    <t xml:space="preserve">Đặng Thị Anh </t>
  </si>
  <si>
    <t xml:space="preserve">Nguyễn Tấn </t>
  </si>
  <si>
    <t xml:space="preserve">Đào Đoàn Hoài </t>
  </si>
  <si>
    <t xml:space="preserve">Phan Thị Kim </t>
  </si>
  <si>
    <t xml:space="preserve">Nguyễn Ngọc Thiên </t>
  </si>
  <si>
    <t>Thy</t>
  </si>
  <si>
    <t xml:space="preserve">Trần Minh </t>
  </si>
  <si>
    <t xml:space="preserve">Lê Minh </t>
  </si>
  <si>
    <t xml:space="preserve">Lê Phước </t>
  </si>
  <si>
    <t>Tính</t>
  </si>
  <si>
    <t xml:space="preserve">Lưu Thị </t>
  </si>
  <si>
    <t>Tĩnh</t>
  </si>
  <si>
    <t xml:space="preserve">Nguyễn Vỉnh </t>
  </si>
  <si>
    <t xml:space="preserve">Nguyễn Huy </t>
  </si>
  <si>
    <t>Toản</t>
  </si>
  <si>
    <t xml:space="preserve">Phạm Thị Bích </t>
  </si>
  <si>
    <t xml:space="preserve">Phạm Bảo </t>
  </si>
  <si>
    <t xml:space="preserve">Ngô Thị Như </t>
  </si>
  <si>
    <t xml:space="preserve">Lê Thị Thanh </t>
  </si>
  <si>
    <t xml:space="preserve">Nguyễn Thị Thùy </t>
  </si>
  <si>
    <t xml:space="preserve">Vũ Thị Thùy </t>
  </si>
  <si>
    <t xml:space="preserve">Trương Thị Đoan </t>
  </si>
  <si>
    <t xml:space="preserve">Nguyễn Thị Tuyết </t>
  </si>
  <si>
    <t xml:space="preserve">Đinh Thị Lệ </t>
  </si>
  <si>
    <t xml:space="preserve">Huỳnh Lê Thùy </t>
  </si>
  <si>
    <t xml:space="preserve">Trần Thị </t>
  </si>
  <si>
    <t>Trí</t>
  </si>
  <si>
    <t xml:space="preserve">Đoàn Văn </t>
  </si>
  <si>
    <t xml:space="preserve">Nguyễn Minh </t>
  </si>
  <si>
    <t>Triết</t>
  </si>
  <si>
    <t xml:space="preserve">Trần Lê </t>
  </si>
  <si>
    <t>Ko ĐG</t>
  </si>
  <si>
    <t>Nghỉ học</t>
  </si>
  <si>
    <t>Bảo lưu</t>
  </si>
  <si>
    <t>Chuyển
ngành</t>
  </si>
  <si>
    <t>Kèm BHYT</t>
  </si>
  <si>
    <t>Kèm BHXH</t>
  </si>
  <si>
    <t>bảo 
lưu</t>
  </si>
  <si>
    <t>bí thư</t>
  </si>
  <si>
    <t>lớp trưởng</t>
  </si>
  <si>
    <r>
      <t xml:space="preserve">                KHỐI : </t>
    </r>
    <r>
      <rPr>
        <b/>
        <sz val="13"/>
        <color rgb="FF0000FF"/>
        <rFont val="Times New Roman"/>
        <family val="1"/>
      </rPr>
      <t xml:space="preserve">K22VLK </t>
    </r>
    <r>
      <rPr>
        <b/>
        <sz val="13"/>
        <rFont val="Times New Roman"/>
        <family val="1"/>
      </rPr>
      <t xml:space="preserve">  KHOA: LUẬT</t>
    </r>
  </si>
  <si>
    <r>
      <t xml:space="preserve">                KHỐI : </t>
    </r>
    <r>
      <rPr>
        <b/>
        <sz val="13"/>
        <color rgb="FF0000FF"/>
        <rFont val="Times New Roman"/>
        <family val="1"/>
      </rPr>
      <t xml:space="preserve">K21VLK </t>
    </r>
    <r>
      <rPr>
        <b/>
        <sz val="13"/>
        <rFont val="Times New Roman"/>
        <family val="1"/>
      </rPr>
      <t xml:space="preserve">  KHOA: LUẬT</t>
    </r>
  </si>
  <si>
    <t>gọi SV</t>
  </si>
  <si>
    <t>HÀ TRÌNH PHƯƠNG LINH</t>
  </si>
  <si>
    <t xml:space="preserve">      NGƯỜI LẬP BẢNG </t>
  </si>
  <si>
    <t xml:space="preserve">TS.NGUYỄN THỊ THUẬN                   ThS. NGUYỄN THÔI                                                  </t>
  </si>
  <si>
    <r>
      <t xml:space="preserve">                KHỐI : </t>
    </r>
    <r>
      <rPr>
        <b/>
        <sz val="13"/>
        <color rgb="FF0000FF"/>
        <rFont val="Times New Roman"/>
        <family val="1"/>
      </rPr>
      <t xml:space="preserve">K23VLK </t>
    </r>
    <r>
      <rPr>
        <b/>
        <sz val="13"/>
        <rFont val="Times New Roman"/>
        <family val="1"/>
      </rPr>
      <t xml:space="preserve">  KHOA: LUẬT</t>
    </r>
  </si>
  <si>
    <t xml:space="preserve">Nguyễn Thị Mỹ </t>
  </si>
  <si>
    <t xml:space="preserve">Phạm Quỳnh </t>
  </si>
  <si>
    <t xml:space="preserve">Nguyễn Hoàng Vân </t>
  </si>
  <si>
    <t xml:space="preserve">Mai Hoàng </t>
  </si>
  <si>
    <t xml:space="preserve">Trần Thị Ngọc </t>
  </si>
  <si>
    <t xml:space="preserve">Huỳnh Thị Ngọc </t>
  </si>
  <si>
    <t xml:space="preserve">Võ Gia </t>
  </si>
  <si>
    <t xml:space="preserve">Nguyễn Phạm Minh </t>
  </si>
  <si>
    <t xml:space="preserve">Nguyễn Thục </t>
  </si>
  <si>
    <t xml:space="preserve">Trương Hồng </t>
  </si>
  <si>
    <t xml:space="preserve">Trần Đức </t>
  </si>
  <si>
    <t xml:space="preserve">Lê Gia </t>
  </si>
  <si>
    <t xml:space="preserve">Nguyễn Thị Minh </t>
  </si>
  <si>
    <t xml:space="preserve">Nguyễn Lan </t>
  </si>
  <si>
    <t xml:space="preserve">Phan Minh Anh </t>
  </si>
  <si>
    <t xml:space="preserve">Phan Thái Duy </t>
  </si>
  <si>
    <t xml:space="preserve">Lê </t>
  </si>
  <si>
    <t xml:space="preserve">Đinh Thế </t>
  </si>
  <si>
    <t xml:space="preserve">Lê Hoàng </t>
  </si>
  <si>
    <t xml:space="preserve">Lê Ngọc Phương </t>
  </si>
  <si>
    <t xml:space="preserve">Đỗ Thị Hạ </t>
  </si>
  <si>
    <t xml:space="preserve">Phạm Thị Lê </t>
  </si>
  <si>
    <t xml:space="preserve">Bùi Phạm Phương </t>
  </si>
  <si>
    <t xml:space="preserve">Phan Thị Bảo </t>
  </si>
  <si>
    <t xml:space="preserve">Võ Thị Lâm </t>
  </si>
  <si>
    <t xml:space="preserve">Phan Uyên </t>
  </si>
  <si>
    <t xml:space="preserve">Đặng Đình </t>
  </si>
  <si>
    <t xml:space="preserve">Lê Doãn </t>
  </si>
  <si>
    <t xml:space="preserve">Vương Thạch Thanh </t>
  </si>
  <si>
    <t xml:space="preserve">Nguyễn Thị Linh </t>
  </si>
  <si>
    <t xml:space="preserve">Cao Thị Thúy </t>
  </si>
  <si>
    <t xml:space="preserve">Trần Ngọc </t>
  </si>
  <si>
    <t xml:space="preserve">Hoàng Anh </t>
  </si>
  <si>
    <t xml:space="preserve">Vũ Nhật </t>
  </si>
  <si>
    <t xml:space="preserve">Mai Quốc </t>
  </si>
  <si>
    <t xml:space="preserve">Đào Thị Nhật </t>
  </si>
  <si>
    <t xml:space="preserve">Ngô Thị Mỹ </t>
  </si>
  <si>
    <t xml:space="preserve">Lê Nhật </t>
  </si>
  <si>
    <t xml:space="preserve">Đỗ Thị Phương </t>
  </si>
  <si>
    <t xml:space="preserve">Hồ Đức </t>
  </si>
  <si>
    <t xml:space="preserve">Nguyễn Ngọc Diệu </t>
  </si>
  <si>
    <t xml:space="preserve">Hồ Thị </t>
  </si>
  <si>
    <t xml:space="preserve">Nguyễn Hoàng Thanh </t>
  </si>
  <si>
    <t xml:space="preserve">Trần Thị Minh </t>
  </si>
  <si>
    <t>Trần Thành</t>
  </si>
  <si>
    <t xml:space="preserve">Võ Thị Bích </t>
  </si>
  <si>
    <t>Quyền</t>
  </si>
  <si>
    <t xml:space="preserve">Võ Thị Xuân </t>
  </si>
  <si>
    <t xml:space="preserve">Nguyễn Như </t>
  </si>
  <si>
    <t xml:space="preserve">Nguyễn Trọng </t>
  </si>
  <si>
    <t xml:space="preserve">Lê Thị Tuyết </t>
  </si>
  <si>
    <t xml:space="preserve">Phạm Văn </t>
  </si>
  <si>
    <t xml:space="preserve">Võ Duy Thuận </t>
  </si>
  <si>
    <t xml:space="preserve">Huỳnh Vũ Hà </t>
  </si>
  <si>
    <t xml:space="preserve">Trương Thị </t>
  </si>
  <si>
    <t xml:space="preserve">Huỳnh Thị Bảo </t>
  </si>
  <si>
    <t xml:space="preserve">Thái Vân </t>
  </si>
  <si>
    <t xml:space="preserve">Nguyễn Thị Tường </t>
  </si>
  <si>
    <t xml:space="preserve">Bùi Thị </t>
  </si>
  <si>
    <t xml:space="preserve">Lương Thị Ngọc </t>
  </si>
  <si>
    <t xml:space="preserve">Nguyễn Linh </t>
  </si>
  <si>
    <t xml:space="preserve">Nguyễn Thị Trang </t>
  </si>
  <si>
    <t>Điểm</t>
  </si>
  <si>
    <t xml:space="preserve">Hồ Thị Ánh </t>
  </si>
  <si>
    <t xml:space="preserve">Nguyễn Trần Nhật </t>
  </si>
  <si>
    <t xml:space="preserve">Trương Gia </t>
  </si>
  <si>
    <t xml:space="preserve">Nhữ Thị Thu </t>
  </si>
  <si>
    <t>Lương Trần</t>
  </si>
  <si>
    <t xml:space="preserve">Thái Huy </t>
  </si>
  <si>
    <t xml:space="preserve">Nguyễn Trương Thị Mỹ </t>
  </si>
  <si>
    <t xml:space="preserve">Trần Vũ </t>
  </si>
  <si>
    <t xml:space="preserve">Lê Đức </t>
  </si>
  <si>
    <t xml:space="preserve">Nguyễn Thị Thanh </t>
  </si>
  <si>
    <t xml:space="preserve">Đoàn Quang </t>
  </si>
  <si>
    <t>Kông</t>
  </si>
  <si>
    <t xml:space="preserve">Trần Quốc </t>
  </si>
  <si>
    <t xml:space="preserve">Vũ Thị </t>
  </si>
  <si>
    <t xml:space="preserve">Đồng Văn </t>
  </si>
  <si>
    <t xml:space="preserve">Phan Ngọc </t>
  </si>
  <si>
    <t xml:space="preserve">Lương Khánh </t>
  </si>
  <si>
    <t xml:space="preserve">Trần Thị Thương </t>
  </si>
  <si>
    <t xml:space="preserve">Nguyễn Thị Bích </t>
  </si>
  <si>
    <t xml:space="preserve">Võ Nguyễn Uyên </t>
  </si>
  <si>
    <t xml:space="preserve">Dương Lê Nhật </t>
  </si>
  <si>
    <t xml:space="preserve">Nguyễn Đình Minh </t>
  </si>
  <si>
    <t xml:space="preserve">Huỳnh Đặng Kim </t>
  </si>
  <si>
    <t xml:space="preserve">Hà Thị Tường </t>
  </si>
  <si>
    <t xml:space="preserve">Đỗ Thị Hải </t>
  </si>
  <si>
    <t xml:space="preserve">Võ Công Đức </t>
  </si>
  <si>
    <t xml:space="preserve">Nguyễn Lương Đức </t>
  </si>
  <si>
    <t xml:space="preserve">Lê Kim </t>
  </si>
  <si>
    <t xml:space="preserve">Trần Thị Kiều </t>
  </si>
  <si>
    <t xml:space="preserve">Lê Hồng </t>
  </si>
  <si>
    <t xml:space="preserve">Hoàng Kim Khánh </t>
  </si>
  <si>
    <t xml:space="preserve">Phạm Thị Mỹ </t>
  </si>
  <si>
    <t xml:space="preserve">Vũ Thị Mỹ </t>
  </si>
  <si>
    <t xml:space="preserve">Trương Công </t>
  </si>
  <si>
    <t xml:space="preserve">Trần Thị Mỹ </t>
  </si>
  <si>
    <t xml:space="preserve">Nguyễn Hà </t>
  </si>
  <si>
    <t xml:space="preserve">Cao Văn </t>
  </si>
  <si>
    <t xml:space="preserve">Dương Văn </t>
  </si>
  <si>
    <t xml:space="preserve">Vũ Thị Hằng </t>
  </si>
  <si>
    <t xml:space="preserve">Đinh Thị Tuyết </t>
  </si>
  <si>
    <t xml:space="preserve">Trần Thị Hồng </t>
  </si>
  <si>
    <t xml:space="preserve">Huỳnh Thị Như </t>
  </si>
  <si>
    <t xml:space="preserve">Đỗ Thị Thu </t>
  </si>
  <si>
    <t xml:space="preserve">Bùi Thanh </t>
  </si>
  <si>
    <t xml:space="preserve">Trương Như </t>
  </si>
  <si>
    <t xml:space="preserve">Đặng Kỳ </t>
  </si>
  <si>
    <t xml:space="preserve">Hoàng Công Tuấn </t>
  </si>
  <si>
    <t xml:space="preserve">Lê Thị Ngọc </t>
  </si>
  <si>
    <t xml:space="preserve">Châu Thị Mỹ </t>
  </si>
  <si>
    <t xml:space="preserve">Trần Thị Nhật </t>
  </si>
  <si>
    <t xml:space="preserve">Huỳnh Hồ Hải </t>
  </si>
  <si>
    <t xml:space="preserve">Đinh Trung </t>
  </si>
  <si>
    <t xml:space="preserve">Đặng Thị Mỹ </t>
  </si>
  <si>
    <t xml:space="preserve">Nguyễn Đức Vĩnh </t>
  </si>
  <si>
    <t xml:space="preserve">Đỗ Tuấn </t>
  </si>
  <si>
    <t xml:space="preserve">Mai Đình </t>
  </si>
  <si>
    <t xml:space="preserve">Nguyễn Hồng </t>
  </si>
  <si>
    <t xml:space="preserve">Nguyễn Thị Thiên </t>
  </si>
  <si>
    <t xml:space="preserve">Đào Thị Tố </t>
  </si>
  <si>
    <t xml:space="preserve">Phan Văn Thanh </t>
  </si>
  <si>
    <t xml:space="preserve">Phan Thị Hồng </t>
  </si>
  <si>
    <t xml:space="preserve">Cáp Minh </t>
  </si>
  <si>
    <t xml:space="preserve">Nguyễn Trương Ngọc </t>
  </si>
  <si>
    <t xml:space="preserve">Lê Vinh </t>
  </si>
  <si>
    <t xml:space="preserve">Dư Quang Nhật </t>
  </si>
  <si>
    <t xml:space="preserve">Đồng Thị Ngọc </t>
  </si>
  <si>
    <t xml:space="preserve">Huỳnh Thị Thu </t>
  </si>
  <si>
    <t xml:space="preserve">Trần Thị Tố </t>
  </si>
  <si>
    <t xml:space="preserve">Mai Xuân Như </t>
  </si>
  <si>
    <t xml:space="preserve">Trần Thị Phú </t>
  </si>
  <si>
    <t xml:space="preserve">Trương Vũ Trọng </t>
  </si>
  <si>
    <t xml:space="preserve">Trần Hải </t>
  </si>
  <si>
    <t xml:space="preserve">Châu Thị </t>
  </si>
  <si>
    <t xml:space="preserve">Thái Doãn Tuấn </t>
  </si>
  <si>
    <t xml:space="preserve">Đoàn Thị </t>
  </si>
  <si>
    <t xml:space="preserve">Võ Lương </t>
  </si>
  <si>
    <t xml:space="preserve">Võ Ngọc Lam </t>
  </si>
  <si>
    <t xml:space="preserve">Nguyễn Thị Trung </t>
  </si>
  <si>
    <t xml:space="preserve">Lê Trịnh Hồng </t>
  </si>
  <si>
    <t xml:space="preserve">Nguyễn Hoài Ngọc </t>
  </si>
  <si>
    <t xml:space="preserve">Đặng Thị Xuân </t>
  </si>
  <si>
    <t xml:space="preserve">Lê Thị Ci </t>
  </si>
  <si>
    <t xml:space="preserve">Đặng Thị Thảo </t>
  </si>
  <si>
    <t xml:space="preserve">Trần Nguyễn Phương </t>
  </si>
  <si>
    <t xml:space="preserve">Võ Thị Lan </t>
  </si>
  <si>
    <t xml:space="preserve">Hồ Trần Văn </t>
  </si>
  <si>
    <t xml:space="preserve">Bạch Hưng Nguyên </t>
  </si>
  <si>
    <t xml:space="preserve">Phạm Thị Phương </t>
  </si>
  <si>
    <t xml:space="preserve">Lê Trần Phương </t>
  </si>
  <si>
    <t xml:space="preserve">Tăng Văn Quốc </t>
  </si>
  <si>
    <t xml:space="preserve">Nguyễn Đức Đông </t>
  </si>
  <si>
    <t xml:space="preserve">Trương Thị Kim </t>
  </si>
  <si>
    <t xml:space="preserve">Trương Thành </t>
  </si>
  <si>
    <t xml:space="preserve">Mai Trung </t>
  </si>
  <si>
    <t xml:space="preserve">Trần Văn </t>
  </si>
  <si>
    <t xml:space="preserve">Võ Thành </t>
  </si>
  <si>
    <t xml:space="preserve">Đặng Thị Kiều </t>
  </si>
  <si>
    <t xml:space="preserve">Trương Quỳnh </t>
  </si>
  <si>
    <t xml:space="preserve">Lương Bích </t>
  </si>
  <si>
    <t xml:space="preserve">A Vô Tô Lan </t>
  </si>
  <si>
    <t xml:space="preserve">Lê Võ Tuấn </t>
  </si>
  <si>
    <t xml:space="preserve">Trịnh Từ Hoàng </t>
  </si>
  <si>
    <t xml:space="preserve">Trần Trà </t>
  </si>
  <si>
    <t xml:space="preserve">Đỗ Thị Hồng </t>
  </si>
  <si>
    <t xml:space="preserve">Đỗ Tấn </t>
  </si>
  <si>
    <t xml:space="preserve">Dương Nguyễn Lộc </t>
  </si>
  <si>
    <t xml:space="preserve">Lê Trần Thanh </t>
  </si>
  <si>
    <t xml:space="preserve">Ngô Chí </t>
  </si>
  <si>
    <t xml:space="preserve">Nguyễn Phước </t>
  </si>
  <si>
    <t xml:space="preserve">Nguyễn Phương Tú </t>
  </si>
  <si>
    <t xml:space="preserve">Lê Thị Thúy </t>
  </si>
  <si>
    <t xml:space="preserve">Trần Thị Lệ </t>
  </si>
  <si>
    <t>thủ quỹ</t>
  </si>
  <si>
    <t>BẢO LƯU</t>
  </si>
  <si>
    <t>lớp phó</t>
  </si>
  <si>
    <t>phó bí thư</t>
  </si>
  <si>
    <t xml:space="preserve">Nghỉ học </t>
  </si>
  <si>
    <t>chuyển lớp</t>
  </si>
  <si>
    <t>BL</t>
  </si>
  <si>
    <t>Nghĩ học</t>
  </si>
  <si>
    <t>Nơ HP</t>
  </si>
  <si>
    <t xml:space="preserve">7/8/2018 goi mẹ: 0905757081 </t>
  </si>
  <si>
    <t>HK I: ko học, học lại K22 từ HK 2</t>
  </si>
  <si>
    <t>Hỏi SV</t>
  </si>
  <si>
    <t>Làm lại lớp K22VLK5</t>
  </si>
  <si>
    <t>Làm lại lớp K22VLK6: C tâm</t>
  </si>
  <si>
    <t>??? hỏi Tâm</t>
  </si>
  <si>
    <t>2121359879</t>
  </si>
  <si>
    <t>Báo SV nộp điểm kỳ 1</t>
  </si>
  <si>
    <t>Phùng Thị Phương</t>
  </si>
  <si>
    <t>Lê Thị Kim</t>
  </si>
  <si>
    <t>Lê Phước Chí</t>
  </si>
  <si>
    <t>Dương Đình</t>
  </si>
  <si>
    <t>Trần Thị Anh</t>
  </si>
  <si>
    <t>Phạm Thành</t>
  </si>
  <si>
    <t>Đô</t>
  </si>
  <si>
    <t>Hà Thị Mỹ</t>
  </si>
  <si>
    <t>Lê Thị Nhật</t>
  </si>
  <si>
    <t>Đinh Thị Phú</t>
  </si>
  <si>
    <t>Lê Thị Lệ</t>
  </si>
  <si>
    <t>Lê Thị Khánh</t>
  </si>
  <si>
    <t>Nguyễn Thị Thúy</t>
  </si>
  <si>
    <t>Khanh</t>
  </si>
  <si>
    <t>Từ Lâm Anh</t>
  </si>
  <si>
    <t>Lê Hữu Huỳnh Hiếu</t>
  </si>
  <si>
    <t>Huỳnh Thị Kim</t>
  </si>
  <si>
    <t>Nguyễn Thị Hoài</t>
  </si>
  <si>
    <t>Ngô Lục Thanh</t>
  </si>
  <si>
    <t>Trần Thị Kim</t>
  </si>
  <si>
    <t>Đỗ Trần Bảo</t>
  </si>
  <si>
    <t>Trần Minh</t>
  </si>
  <si>
    <t>Ngô Thị Kiều</t>
  </si>
  <si>
    <t>Lê Hữu</t>
  </si>
  <si>
    <t>Nguyễn Thúy</t>
  </si>
  <si>
    <t>Võ Hoàng Quang</t>
  </si>
  <si>
    <t>Trịnh Hoài</t>
  </si>
  <si>
    <t>Võ Đình</t>
  </si>
  <si>
    <t>Lương Đoàn Thanh</t>
  </si>
  <si>
    <t>Hoàng Thị Phương</t>
  </si>
  <si>
    <t>Phạm Thu</t>
  </si>
  <si>
    <t>Thoa</t>
  </si>
  <si>
    <t>Võ Trần Anh</t>
  </si>
  <si>
    <t>Đoàn Anh</t>
  </si>
  <si>
    <t>Hồ Nguyễn Hoài</t>
  </si>
  <si>
    <t>Hồ Minh</t>
  </si>
  <si>
    <t>Nguyễn Ngọc</t>
  </si>
  <si>
    <t>Tín</t>
  </si>
  <si>
    <t>Mai Bảo</t>
  </si>
  <si>
    <t>Nguyễn Trần Thục</t>
  </si>
  <si>
    <t>Lê Thị Hoàng</t>
  </si>
  <si>
    <t>Dần</t>
  </si>
  <si>
    <t>Bùi Trần Duy</t>
  </si>
  <si>
    <t>Lê Danh</t>
  </si>
  <si>
    <t>Nguyễn Ngọc Xuân</t>
  </si>
  <si>
    <t>Trần Thị Bé</t>
  </si>
  <si>
    <t>Cao Ngọc</t>
  </si>
  <si>
    <t>Hoàng Mạnh</t>
  </si>
  <si>
    <t>Nguyễn Đình Trung</t>
  </si>
  <si>
    <t>Bùi Thị Thanh</t>
  </si>
  <si>
    <t>Hồ Thái</t>
  </si>
  <si>
    <t>Hồ Xuân</t>
  </si>
  <si>
    <t>Phạm Nguyễn Thái</t>
  </si>
  <si>
    <t xml:space="preserve">Ngô Tuấn </t>
  </si>
  <si>
    <t xml:space="preserve">Kiệt </t>
  </si>
  <si>
    <t>Huỳnh Phương</t>
  </si>
  <si>
    <t>Huỳnh Văn</t>
  </si>
  <si>
    <t>Lân</t>
  </si>
  <si>
    <t>Nguyễn Cát</t>
  </si>
  <si>
    <t>Ngô Phan Hàn</t>
  </si>
  <si>
    <t>Võ Quang</t>
  </si>
  <si>
    <t>Phạm Thị Thanh</t>
  </si>
  <si>
    <t>Lương Phan Quỳnh</t>
  </si>
  <si>
    <t>Nguyễn Vũ Kim</t>
  </si>
  <si>
    <t>Lê Quốc Nhật</t>
  </si>
  <si>
    <t>Nơ</t>
  </si>
  <si>
    <t>Lê Thị Lâm</t>
  </si>
  <si>
    <t>Nguyễn Thọ</t>
  </si>
  <si>
    <t>Đặng Văn</t>
  </si>
  <si>
    <t>Nguyễn Hồng Minh</t>
  </si>
  <si>
    <t>Trần Võ Thu</t>
  </si>
  <si>
    <t>Trần Thị Phương</t>
  </si>
  <si>
    <t>Trần Nguyễn Phước</t>
  </si>
  <si>
    <t>Lương Bảo</t>
  </si>
  <si>
    <t>Nguyễn Đỗ Thục</t>
  </si>
  <si>
    <t>Đào Lê Thảo</t>
  </si>
  <si>
    <t>Nguyễn Thị Kiều</t>
  </si>
  <si>
    <t>Dương Thị Mỹ</t>
  </si>
  <si>
    <t>Viên</t>
  </si>
  <si>
    <t>Vũ Thiên</t>
  </si>
  <si>
    <t>Nguyễn Thị Lan</t>
  </si>
  <si>
    <t>Đặng Hoàng</t>
  </si>
  <si>
    <t>Nguyễn Nguyên Tuấn</t>
  </si>
  <si>
    <t>Nguyễn Hà Tuấn</t>
  </si>
  <si>
    <t>Phan Tiến</t>
  </si>
  <si>
    <t>Tô Văn</t>
  </si>
  <si>
    <t>Phan Khánh</t>
  </si>
  <si>
    <t>Đào Trọng</t>
  </si>
  <si>
    <t>Trương Thị Mỹ</t>
  </si>
  <si>
    <t>Đặng Thị Thu</t>
  </si>
  <si>
    <t>Lê Mạnh</t>
  </si>
  <si>
    <t>Nguyễn Khắc</t>
  </si>
  <si>
    <t>Kỳ</t>
  </si>
  <si>
    <t>Ngô Yến</t>
  </si>
  <si>
    <t>Nguyễn Nhật</t>
  </si>
  <si>
    <t>Nguyễn Hoài</t>
  </si>
  <si>
    <t>Võ Ngọc</t>
  </si>
  <si>
    <t>Phạm Thị Như</t>
  </si>
  <si>
    <t>Trần Phương</t>
  </si>
  <si>
    <t>Phạm Thị Ngọc</t>
  </si>
  <si>
    <t>Thơm</t>
  </si>
  <si>
    <t>Trịnh Minh</t>
  </si>
  <si>
    <t>Ngô Thị Diệu</t>
  </si>
  <si>
    <t>Đặng Nhơn Đức</t>
  </si>
  <si>
    <t>Trần Hữu</t>
  </si>
  <si>
    <t>Phạm Thuỳ</t>
  </si>
  <si>
    <t>Hoàng Thùy</t>
  </si>
  <si>
    <t>Đoạn Thị Kiều</t>
  </si>
  <si>
    <t>Đỗ Thị Ái</t>
  </si>
  <si>
    <t>Nguyễn Thị Thuỳ</t>
  </si>
  <si>
    <t>Phạm Thị Trà</t>
  </si>
  <si>
    <t>Nguyễn Thị Tuyết</t>
  </si>
  <si>
    <t>Trần Thị Hoàng</t>
  </si>
  <si>
    <t>Bắc</t>
  </si>
  <si>
    <t>Mai Quang</t>
  </si>
  <si>
    <t>Lê Duy</t>
  </si>
  <si>
    <t>Chính</t>
  </si>
  <si>
    <t>Nguyễn Thành</t>
  </si>
  <si>
    <t>Lương Thị Hương</t>
  </si>
  <si>
    <t>Dịu</t>
  </si>
  <si>
    <t>Hồ Trí</t>
  </si>
  <si>
    <t>Phan Thùy</t>
  </si>
  <si>
    <t>Bạch Đình Khánh</t>
  </si>
  <si>
    <t>Nguyễn Kiều</t>
  </si>
  <si>
    <t xml:space="preserve">Y TÔN </t>
  </si>
  <si>
    <t>ÊNUỖL</t>
  </si>
  <si>
    <t>Lại Thu</t>
  </si>
  <si>
    <t>Huỳnh Phan Nhật</t>
  </si>
  <si>
    <t>Trịnh Văn</t>
  </si>
  <si>
    <t>Phan Nguyễn Huy</t>
  </si>
  <si>
    <t>Doãn Thu</t>
  </si>
  <si>
    <t>Đoàn Quang</t>
  </si>
  <si>
    <t>Ca Duy</t>
  </si>
  <si>
    <t xml:space="preserve">Phạm Thị Hoài </t>
  </si>
  <si>
    <t>Kim</t>
  </si>
  <si>
    <t>Nguyễn Thị Mai</t>
  </si>
  <si>
    <t>Hoàng Vũ Huyền</t>
  </si>
  <si>
    <t>Phan Nguyễn Nhật</t>
  </si>
  <si>
    <t>Huỳnh Thị Thùy</t>
  </si>
  <si>
    <t>Hoàng Ngọc</t>
  </si>
  <si>
    <t>Nguyễn Hoàng Nhật</t>
  </si>
  <si>
    <t>Luân</t>
  </si>
  <si>
    <t>Phạm Thị</t>
  </si>
  <si>
    <t>Mây</t>
  </si>
  <si>
    <t>Đặng Hải</t>
  </si>
  <si>
    <t>Đào Nguyễn Nguyên</t>
  </si>
  <si>
    <t>Huỳnh Châu</t>
  </si>
  <si>
    <t>Trần Thị Tuyết</t>
  </si>
  <si>
    <t>Quốc</t>
  </si>
  <si>
    <t>Võ Thị Diễm</t>
  </si>
  <si>
    <t>LÊ THỊ DIỆU</t>
  </si>
  <si>
    <t>THANH</t>
  </si>
  <si>
    <t>Huỳnh Lưu</t>
  </si>
  <si>
    <t>Đặng Thị</t>
  </si>
  <si>
    <t>Thuỷ</t>
  </si>
  <si>
    <t>Nguyễn Thảo Nhật</t>
  </si>
  <si>
    <t>Lại Nguyễn Thục</t>
  </si>
  <si>
    <t>Huỳnh Thị Chi</t>
  </si>
  <si>
    <t>Vin</t>
  </si>
  <si>
    <t xml:space="preserve">Hoàng Thị Hải </t>
  </si>
  <si>
    <t>Nghỉ hoc</t>
  </si>
  <si>
    <t>Nghỉ 
học</t>
  </si>
  <si>
    <t>nghỉ học</t>
  </si>
  <si>
    <t>Nghỉ học,
Ko LL được</t>
  </si>
  <si>
    <t xml:space="preserve">Thiếu lớp 3 - 4 </t>
  </si>
  <si>
    <t xml:space="preserve"> HK 1: ko ĐG-Học lại vào K23VLK từ HK1 năm học 2017-2018 theo quyết định số 2762/QĐ-ĐHDT ngày 05/09/2017</t>
  </si>
  <si>
    <t>K tra lại lớp 1: nhiều SV ko ĐG</t>
  </si>
  <si>
    <t>THIẾU LỚP 8</t>
  </si>
  <si>
    <t xml:space="preserve">TRẦN QUỐC </t>
  </si>
  <si>
    <t>HUY</t>
  </si>
  <si>
    <t>NGUYỄN THỊ THU</t>
  </si>
  <si>
    <t>HỒNG</t>
  </si>
  <si>
    <t>PHẠM THỊ THANH</t>
  </si>
  <si>
    <t>TÂM</t>
  </si>
  <si>
    <t>NGUYẾN XUÂN</t>
  </si>
  <si>
    <t>HƯỚNG</t>
  </si>
  <si>
    <t>PHAN THỊ NHẬT</t>
  </si>
  <si>
    <t>TÀI</t>
  </si>
  <si>
    <t>TRẦN VÕ NHƯ</t>
  </si>
  <si>
    <t>NGUYỄN VĂN</t>
  </si>
  <si>
    <t>PHỤNG</t>
  </si>
  <si>
    <t xml:space="preserve">TRỊNH TUẤN </t>
  </si>
  <si>
    <t>ANH</t>
  </si>
  <si>
    <t>HOÀNG THỊ</t>
  </si>
  <si>
    <t>QUYÊN</t>
  </si>
  <si>
    <t>PHÚC</t>
  </si>
  <si>
    <t>PHẠM THỊ LỆ</t>
  </si>
  <si>
    <t>NGUYỄN THỊ TƯỜNG</t>
  </si>
  <si>
    <t>VY</t>
  </si>
  <si>
    <t xml:space="preserve">PHAN THỊ NHẬT </t>
  </si>
  <si>
    <t>TS 
không ĐG
SL</t>
  </si>
  <si>
    <t>TS 
không ĐG
%</t>
  </si>
  <si>
    <t>TC K23</t>
  </si>
  <si>
    <t>Sinh viên kiểm tra kỹ, không nhờ bạn xem hộ</t>
  </si>
  <si>
    <t>Liên hệ GV cố vấn hoặc đến khoa gặp C Linh ĐT 0905 72 6599</t>
  </si>
  <si>
    <t>Trên bảng điểm có ghi rõ các trường hợp không đánh giá rèn luyện,  SV tự kiểm tra và điều chỉnh, bổ sung (nếu có)</t>
  </si>
  <si>
    <t>ĐIỂM RÈN LUYỆN  NH 2017-2018 (dữ liệu tính đến 17h 07/8/2018)</t>
  </si>
  <si>
    <t>Độc lập - Tự do - Hạnh phúc</t>
  </si>
  <si>
    <t>KHOA: LUẬT</t>
  </si>
  <si>
    <t>Khối/
ngành</t>
  </si>
  <si>
    <t>Tổng số
 SV</t>
  </si>
  <si>
    <t>Phân loại kết quả rèn luyện</t>
  </si>
  <si>
    <t xml:space="preserve">Xuất Sắc </t>
  </si>
  <si>
    <t xml:space="preserve">Tốt </t>
  </si>
  <si>
    <t xml:space="preserve">Khá </t>
  </si>
  <si>
    <t xml:space="preserve">Trung bình </t>
  </si>
  <si>
    <t xml:space="preserve">Yếu </t>
  </si>
  <si>
    <t xml:space="preserve">Kém </t>
  </si>
  <si>
    <t>Tỷ lệ</t>
  </si>
  <si>
    <t>K21VLK</t>
  </si>
  <si>
    <t>K22VLK</t>
  </si>
  <si>
    <t>K23VLK</t>
  </si>
  <si>
    <t>Toàn khoa</t>
  </si>
  <si>
    <t xml:space="preserve">NGƯỜI LẬP BẢNG </t>
  </si>
  <si>
    <t>Ngày      tháng        năm 2018</t>
  </si>
  <si>
    <t>TỔNG HỢP KẾT QUẢ RÈN LUYỆN NĂM HỌC 2017-2018</t>
  </si>
  <si>
    <t>DANH SÁCH KHÔNG ĐÁNH GIÁ RÈN LUYỆN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</si>
  <si>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</si>
  <si>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</si>
  <si>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</si>
  <si>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</si>
  <si>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</si>
  <si>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</si>
  <si>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</si>
  <si>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</si>
  <si>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</si>
  <si>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</si>
  <si>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</si>
  <si>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</si>
  <si>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</si>
  <si>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</si>
  <si>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</si>
  <si>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</si>
  <si>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</si>
  <si>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</si>
  <si>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</si>
  <si>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</si>
  <si>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</si>
  <si>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</si>
  <si>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</si>
  <si>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</si>
  <si>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</si>
  <si>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</si>
  <si>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</si>
  <si>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</si>
  <si>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</si>
  <si>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</si>
  <si>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</si>
  <si>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</si>
  <si>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</si>
  <si>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</si>
  <si>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</si>
  <si>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</si>
  <si>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</si>
  <si>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</si>
  <si>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</si>
  <si>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</si>
  <si>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</si>
  <si>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</si>
  <si>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</si>
  <si>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</si>
  <si>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Thiếu lớp 1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</si>
  <si>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</si>
  <si>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</si>
  <si>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</si>
  <si>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</si>
  <si>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</si>
  <si>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</si>
  <si>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</si>
  <si>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</si>
  <si>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</si>
  <si>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</si>
  <si>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</si>
  <si>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</si>
  <si>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</si>
  <si>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</si>
  <si>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</si>
  <si>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</si>
  <si>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</si>
  <si>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</si>
  <si>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</si>
  <si>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</si>
  <si>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</si>
  <si>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</si>
  <si>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</si>
  <si>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</si>
  <si>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</si>
  <si>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</si>
  <si>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</si>
  <si>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</si>
  <si>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</si>
  <si>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</si>
  <si>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</si>
  <si>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</si>
  <si>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</si>
  <si>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</si>
  <si>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</si>
  <si>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</si>
  <si>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</si>
  <si>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</si>
  <si>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</si>
  <si>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</si>
  <si>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</si>
  <si>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</si>
  <si>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</si>
  <si>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</si>
  <si>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</si>
  <si>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</si>
  <si>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</si>
  <si>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</si>
  <si>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</si>
  <si>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</si>
  <si>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</si>
  <si>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</si>
  <si>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</si>
  <si>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</si>
  <si>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</si>
  <si>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</si>
  <si>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</si>
  <si>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</si>
  <si>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</si>
  <si>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</si>
  <si>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</si>
  <si>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</si>
  <si>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</si>
  <si>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</si>
  <si>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</si>
  <si>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</si>
  <si>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</si>
  <si>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</si>
  <si>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</si>
  <si>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</si>
  <si>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</si>
  <si>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</si>
  <si>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</si>
  <si>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</si>
  <si>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</si>
  <si>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</si>
  <si>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</si>
  <si>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</si>
  <si>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</si>
  <si>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</si>
  <si>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</si>
  <si>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</si>
  <si>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</si>
  <si>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</si>
  <si>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</si>
  <si>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</si>
  <si>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</si>
  <si>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</si>
  <si>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</si>
  <si>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</si>
  <si>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</si>
  <si>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</si>
  <si>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</si>
  <si>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</si>
  <si>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</si>
  <si>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</si>
  <si>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</si>
  <si>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</si>
  <si>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</si>
  <si>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</si>
  <si>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</si>
  <si>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</si>
  <si>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</si>
  <si>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</si>
  <si>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</si>
  <si>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</si>
  <si>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</si>
  <si>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</si>
  <si>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</si>
  <si>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</si>
  <si>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</si>
  <si>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</si>
  <si>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</si>
  <si>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</si>
  <si>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</si>
  <si>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</si>
  <si>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</si>
  <si>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</si>
  <si>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</si>
  <si>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</si>
  <si>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</si>
  <si>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</si>
  <si>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</si>
  <si>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</si>
  <si>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</si>
  <si>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</si>
  <si>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</si>
  <si>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</si>
  <si>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</si>
  <si>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</si>
  <si>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</si>
  <si>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</si>
  <si>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</si>
  <si>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</si>
  <si>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</si>
  <si>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</si>
  <si>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</si>
  <si>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</si>
  <si>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</si>
  <si>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</si>
  <si>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</si>
  <si>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</si>
  <si>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</si>
  <si>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</si>
  <si>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</si>
  <si>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</si>
  <si>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</si>
  <si>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</si>
  <si>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</si>
  <si>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</si>
  <si>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</si>
  <si>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</si>
  <si>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</si>
  <si>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</si>
  <si>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</si>
  <si>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</si>
  <si>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</si>
  <si>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</si>
  <si>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</si>
  <si>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</si>
  <si>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</si>
  <si>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</si>
  <si>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</si>
  <si>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</si>
  <si>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</si>
  <si>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</si>
  <si>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</si>
  <si>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</si>
  <si>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</si>
  <si>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</si>
  <si>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</si>
  <si>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</si>
  <si>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</si>
  <si>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</si>
  <si>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</si>
  <si>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</si>
  <si>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</si>
  <si>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</si>
  <si>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</si>
  <si>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</si>
  <si>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</si>
  <si>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</si>
  <si>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</si>
  <si>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</si>
  <si>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</si>
  <si>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</si>
  <si>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</si>
  <si>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</si>
  <si>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</si>
  <si>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</si>
  <si>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</si>
  <si>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</si>
  <si>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</si>
  <si>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</si>
  <si>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</si>
  <si>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</si>
  <si>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</si>
  <si>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</si>
  <si>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</si>
  <si>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</si>
  <si>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</si>
  <si>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</si>
  <si>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</si>
  <si>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</si>
  <si>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</si>
  <si>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</si>
  <si>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</si>
  <si>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</si>
  <si>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</si>
  <si>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</si>
  <si>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</si>
  <si>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</si>
  <si>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</si>
  <si>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</si>
  <si>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</si>
  <si>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</si>
  <si>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</si>
  <si>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</si>
  <si>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</si>
  <si>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</si>
  <si>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</si>
  <si>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</si>
  <si>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</si>
  <si>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</si>
  <si>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</si>
  <si>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</si>
  <si>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</si>
  <si>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</si>
  <si>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</si>
  <si>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</si>
  <si>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</si>
  <si>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</si>
  <si>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</si>
  <si>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</si>
  <si>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</si>
  <si>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</si>
  <si>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</si>
  <si>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 xml:space="preserve"> TRƯỞNG KHOA                                TP. CÔNG TÁC SINH VIÊN                              HIỆU TRƯỞNG</t>
  </si>
  <si>
    <t>Điều chỉnh, bổ sung (nếu có) trước 11h ngày 11/8/2018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</si>
</sst>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sz val="20"/>
      <color rgb="FF0070C0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color rgb="FF000099"/>
      <name val="Arial"/>
      <family val="2"/>
    </font>
    <font>
      <b/>
      <sz val="10"/>
      <color rgb="FF000099"/>
      <name val="Arial"/>
      <family val="2"/>
    </font>
    <font>
      <b/>
      <sz val="12"/>
      <color rgb="FF00B050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rgb="FF0000FF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5"/>
      <color rgb="FFFF0000"/>
      <name val="Calibri"/>
      <family val="2"/>
      <scheme val="minor"/>
    </font>
    <font>
      <sz val="11"/>
      <color rgb="FF0000FF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8"/>
      <color rgb="FF0000FF"/>
      <name val="Times New Roman"/>
      <family val="1"/>
    </font>
    <font>
      <sz val="11"/>
      <color rgb="FF0000FF"/>
      <name val="Calibri"/>
      <family val="2"/>
      <scheme val="minor"/>
    </font>
    <font>
      <sz val="10"/>
      <color indexed="8"/>
      <name val="Arial"/>
      <family val="2"/>
    </font>
    <font>
      <i/>
      <sz val="13"/>
      <name val="Times New Roman"/>
      <family val="1"/>
    </font>
    <font>
      <i/>
      <sz val="11"/>
      <color rgb="FFFF0000"/>
      <name val="Calibri"/>
      <family val="2"/>
      <scheme val="minor"/>
    </font>
    <font>
      <i/>
      <sz val="10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B050"/>
      <name val="Times New Roman"/>
      <family val="1"/>
    </font>
    <font>
      <i/>
      <sz val="14"/>
      <name val="Times New Roman"/>
      <family val="1"/>
    </font>
    <font>
      <i/>
      <sz val="11"/>
      <color theme="1"/>
      <name val="Calibri"/>
      <family val="2"/>
      <scheme val="minor"/>
    </font>
    <font>
      <sz val="15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rgb="FF00B0F0"/>
      <name val="Arial"/>
      <family val="2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12"/>
      <name val="Times New Roman"/>
      <family val="1"/>
    </font>
    <font>
      <b/>
      <sz val="10"/>
      <name val="Times New Roman"/>
      <family val="1"/>
    </font>
    <font>
      <b/>
      <sz val="12"/>
      <color indexed="12"/>
      <name val="Times New Roman"/>
      <family val="1"/>
    </font>
    <font>
      <sz val="20"/>
      <name val="Arial"/>
      <family val="2"/>
    </font>
    <font>
      <b/>
      <sz val="12"/>
      <color theme="7" tint="0.39997558519241921"/>
      <name val="Arial"/>
      <family val="2"/>
    </font>
    <font>
      <sz val="12"/>
      <color theme="7" tint="0.39997558519241921"/>
      <name val="Arial"/>
      <family val="2"/>
    </font>
    <font>
      <b/>
      <sz val="10"/>
      <color theme="7" tint="0.39997558519241921"/>
      <name val="Arial"/>
      <family val="2"/>
    </font>
    <font>
      <sz val="10"/>
      <color theme="7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BD5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5" fillId="0" borderId="0"/>
    <xf numFmtId="0" fontId="3" fillId="0" borderId="0"/>
  </cellStyleXfs>
  <cellXfs count="235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horizontal="left"/>
    </xf>
    <xf numFmtId="0" fontId="5" fillId="0" borderId="0" xfId="2" applyFont="1" applyFill="1" applyAlignment="1">
      <alignment horizontal="left"/>
    </xf>
    <xf numFmtId="14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14" fontId="8" fillId="0" borderId="0" xfId="2" applyNumberFormat="1" applyFont="1" applyFill="1" applyBorder="1"/>
    <xf numFmtId="0" fontId="8" fillId="0" borderId="0" xfId="2" quotePrefix="1" applyFont="1" applyFill="1" applyBorder="1"/>
    <xf numFmtId="0" fontId="7" fillId="0" borderId="5" xfId="2" applyFont="1" applyFill="1" applyBorder="1" applyAlignment="1"/>
    <xf numFmtId="0" fontId="7" fillId="0" borderId="7" xfId="2" applyFont="1" applyFill="1" applyBorder="1" applyAlignment="1"/>
    <xf numFmtId="0" fontId="7" fillId="0" borderId="2" xfId="2" applyFont="1" applyFill="1" applyBorder="1" applyAlignment="1">
      <alignment horizontal="center"/>
    </xf>
    <xf numFmtId="0" fontId="9" fillId="0" borderId="0" xfId="0" applyFont="1" applyFill="1"/>
    <xf numFmtId="0" fontId="8" fillId="0" borderId="0" xfId="2" applyFont="1" applyFill="1"/>
    <xf numFmtId="0" fontId="7" fillId="0" borderId="5" xfId="2" applyFont="1" applyFill="1" applyBorder="1" applyAlignment="1">
      <alignment horizontal="left"/>
    </xf>
    <xf numFmtId="0" fontId="7" fillId="0" borderId="7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7" fillId="0" borderId="5" xfId="2" applyFont="1" applyFill="1" applyBorder="1"/>
    <xf numFmtId="0" fontId="7" fillId="0" borderId="0" xfId="2" applyFont="1" applyFill="1"/>
    <xf numFmtId="0" fontId="7" fillId="0" borderId="0" xfId="2" applyFont="1" applyFill="1" applyAlignment="1">
      <alignment horizontal="left"/>
    </xf>
    <xf numFmtId="14" fontId="7" fillId="0" borderId="0" xfId="2" applyNumberFormat="1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/>
    <xf numFmtId="14" fontId="9" fillId="0" borderId="0" xfId="0" applyNumberFormat="1" applyFont="1" applyFill="1"/>
    <xf numFmtId="0" fontId="8" fillId="0" borderId="0" xfId="0" applyFont="1" applyFill="1" applyAlignment="1">
      <alignment horizontal="center"/>
    </xf>
    <xf numFmtId="0" fontId="13" fillId="0" borderId="0" xfId="0" applyFont="1"/>
    <xf numFmtId="0" fontId="6" fillId="2" borderId="0" xfId="0" applyFont="1" applyFill="1" applyBorder="1" applyAlignment="1">
      <alignment wrapText="1"/>
    </xf>
    <xf numFmtId="0" fontId="14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6" borderId="2" xfId="0" applyFont="1" applyFill="1" applyBorder="1"/>
    <xf numFmtId="0" fontId="17" fillId="6" borderId="2" xfId="0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5" xfId="0" applyNumberFormat="1" applyFont="1" applyFill="1" applyBorder="1" applyAlignment="1">
      <alignment horizontal="left" vertical="center"/>
    </xf>
    <xf numFmtId="0" fontId="20" fillId="3" borderId="7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9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4" fillId="0" borderId="2" xfId="2" applyFont="1" applyFill="1" applyBorder="1" applyAlignment="1">
      <alignment horizontal="center" vertical="center" wrapText="1"/>
    </xf>
    <xf numFmtId="49" fontId="4" fillId="10" borderId="2" xfId="3" applyNumberFormat="1" applyFont="1" applyFill="1" applyBorder="1" applyAlignment="1">
      <alignment horizontal="center" vertical="center" wrapText="1"/>
    </xf>
    <xf numFmtId="0" fontId="4" fillId="10" borderId="5" xfId="3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14" fontId="4" fillId="10" borderId="2" xfId="3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4" fillId="10" borderId="2" xfId="3" applyNumberFormat="1" applyFont="1" applyFill="1" applyBorder="1" applyAlignment="1">
      <alignment horizontal="center" vertical="center" wrapText="1"/>
    </xf>
    <xf numFmtId="0" fontId="29" fillId="0" borderId="0" xfId="2" applyFont="1" applyFill="1"/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0" fillId="0" borderId="3" xfId="2" applyFont="1" applyFill="1" applyBorder="1" applyAlignment="1"/>
    <xf numFmtId="0" fontId="31" fillId="0" borderId="0" xfId="0" applyFont="1" applyFill="1"/>
    <xf numFmtId="0" fontId="31" fillId="0" borderId="0" xfId="0" applyFont="1" applyFill="1" applyBorder="1"/>
    <xf numFmtId="0" fontId="34" fillId="0" borderId="0" xfId="0" applyFont="1"/>
    <xf numFmtId="0" fontId="35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36" fillId="10" borderId="2" xfId="3" applyNumberFormat="1" applyFont="1" applyFill="1" applyBorder="1" applyAlignment="1">
      <alignment horizontal="center" vertical="center" wrapText="1"/>
    </xf>
    <xf numFmtId="0" fontId="36" fillId="10" borderId="5" xfId="3" applyNumberFormat="1" applyFont="1" applyFill="1" applyBorder="1" applyAlignment="1">
      <alignment horizontal="left" vertical="center" wrapText="1"/>
    </xf>
    <xf numFmtId="0" fontId="18" fillId="0" borderId="6" xfId="0" applyNumberFormat="1" applyFont="1" applyFill="1" applyBorder="1" applyAlignment="1">
      <alignment horizontal="left" vertical="center" wrapText="1"/>
    </xf>
    <xf numFmtId="14" fontId="36" fillId="10" borderId="2" xfId="3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/>
    </xf>
    <xf numFmtId="0" fontId="2" fillId="0" borderId="0" xfId="0" applyFont="1"/>
    <xf numFmtId="14" fontId="23" fillId="10" borderId="2" xfId="3" applyNumberFormat="1" applyFont="1" applyFill="1" applyBorder="1" applyAlignment="1">
      <alignment horizontal="center" vertical="center" wrapText="1"/>
    </xf>
    <xf numFmtId="0" fontId="37" fillId="0" borderId="0" xfId="0" applyFont="1"/>
    <xf numFmtId="14" fontId="35" fillId="10" borderId="2" xfId="3" applyNumberFormat="1" applyFont="1" applyFill="1" applyBorder="1" applyAlignment="1">
      <alignment horizontal="center" vertical="center" wrapText="1"/>
    </xf>
    <xf numFmtId="49" fontId="39" fillId="10" borderId="2" xfId="3" applyNumberFormat="1" applyFont="1" applyFill="1" applyBorder="1" applyAlignment="1">
      <alignment horizontal="center" vertical="center" wrapText="1"/>
    </xf>
    <xf numFmtId="0" fontId="39" fillId="10" borderId="5" xfId="3" applyNumberFormat="1" applyFont="1" applyFill="1" applyBorder="1" applyAlignment="1">
      <alignment horizontal="left" vertical="center" wrapText="1"/>
    </xf>
    <xf numFmtId="0" fontId="40" fillId="0" borderId="6" xfId="0" applyNumberFormat="1" applyFont="1" applyFill="1" applyBorder="1" applyAlignment="1">
      <alignment horizontal="left" vertical="center" wrapText="1"/>
    </xf>
    <xf numFmtId="14" fontId="41" fillId="10" borderId="2" xfId="3" applyNumberFormat="1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43" fillId="0" borderId="0" xfId="0" applyFont="1"/>
    <xf numFmtId="1" fontId="4" fillId="0" borderId="0" xfId="2" applyNumberFormat="1" applyFont="1" applyFill="1" applyAlignment="1">
      <alignment horizontal="center"/>
    </xf>
    <xf numFmtId="1" fontId="24" fillId="0" borderId="2" xfId="2" applyNumberFormat="1" applyFont="1" applyFill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1" fontId="7" fillId="0" borderId="7" xfId="2" applyNumberFormat="1" applyFont="1" applyFill="1" applyBorder="1" applyAlignment="1"/>
    <xf numFmtId="1" fontId="7" fillId="0" borderId="2" xfId="2" applyNumberFormat="1" applyFont="1" applyFill="1" applyBorder="1" applyAlignment="1">
      <alignment horizontal="center"/>
    </xf>
    <xf numFmtId="1" fontId="7" fillId="0" borderId="7" xfId="2" applyNumberFormat="1" applyFont="1" applyFill="1" applyBorder="1" applyAlignment="1">
      <alignment horizontal="center"/>
    </xf>
    <xf numFmtId="1" fontId="8" fillId="0" borderId="2" xfId="2" applyNumberFormat="1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0" fillId="0" borderId="0" xfId="0" applyNumberFormat="1"/>
    <xf numFmtId="1" fontId="35" fillId="0" borderId="2" xfId="0" applyNumberFormat="1" applyFont="1" applyBorder="1" applyAlignment="1">
      <alignment horizontal="center" vertical="center"/>
    </xf>
    <xf numFmtId="0" fontId="44" fillId="3" borderId="2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wrapText="1"/>
    </xf>
    <xf numFmtId="164" fontId="45" fillId="2" borderId="0" xfId="0" applyNumberFormat="1" applyFont="1" applyFill="1" applyBorder="1" applyAlignment="1">
      <alignment wrapText="1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/>
    </xf>
    <xf numFmtId="0" fontId="47" fillId="8" borderId="2" xfId="0" applyFont="1" applyFill="1" applyBorder="1" applyAlignment="1">
      <alignment horizontal="center" vertical="center" wrapText="1"/>
    </xf>
    <xf numFmtId="0" fontId="48" fillId="3" borderId="2" xfId="0" applyNumberFormat="1" applyFont="1" applyFill="1" applyBorder="1" applyAlignment="1">
      <alignment horizontal="center" vertical="center"/>
    </xf>
    <xf numFmtId="164" fontId="48" fillId="3" borderId="2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/>
    </xf>
    <xf numFmtId="164" fontId="50" fillId="0" borderId="0" xfId="0" applyNumberFormat="1" applyFont="1" applyAlignment="1">
      <alignment horizontal="center"/>
    </xf>
    <xf numFmtId="0" fontId="51" fillId="0" borderId="0" xfId="0" applyFont="1"/>
    <xf numFmtId="164" fontId="51" fillId="0" borderId="0" xfId="0" applyNumberFormat="1" applyFont="1"/>
    <xf numFmtId="0" fontId="21" fillId="8" borderId="2" xfId="0" applyNumberFormat="1" applyFont="1" applyFill="1" applyBorder="1" applyAlignment="1">
      <alignment horizontal="center" vertical="center"/>
    </xf>
    <xf numFmtId="0" fontId="49" fillId="8" borderId="2" xfId="0" applyNumberFormat="1" applyFont="1" applyFill="1" applyBorder="1" applyAlignment="1">
      <alignment horizontal="center" vertical="center"/>
    </xf>
    <xf numFmtId="164" fontId="48" fillId="8" borderId="2" xfId="0" applyNumberFormat="1" applyFont="1" applyFill="1" applyBorder="1" applyAlignment="1">
      <alignment horizontal="center" vertical="center"/>
    </xf>
    <xf numFmtId="0" fontId="5" fillId="8" borderId="2" xfId="0" applyNumberFormat="1" applyFont="1" applyFill="1" applyBorder="1" applyAlignment="1">
      <alignment horizontal="left" vertical="center"/>
    </xf>
    <xf numFmtId="10" fontId="23" fillId="8" borderId="2" xfId="0" applyNumberFormat="1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vertical="center"/>
    </xf>
    <xf numFmtId="0" fontId="18" fillId="2" borderId="2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0" fontId="0" fillId="2" borderId="0" xfId="0" applyFill="1"/>
    <xf numFmtId="164" fontId="48" fillId="4" borderId="2" xfId="0" applyNumberFormat="1" applyFont="1" applyFill="1" applyBorder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4" fillId="0" borderId="0" xfId="4" applyFont="1"/>
    <xf numFmtId="0" fontId="23" fillId="0" borderId="0" xfId="4" applyFont="1"/>
    <xf numFmtId="10" fontId="55" fillId="0" borderId="0" xfId="4" applyNumberFormat="1" applyFont="1" applyAlignment="1">
      <alignment horizontal="center"/>
    </xf>
    <xf numFmtId="10" fontId="56" fillId="0" borderId="0" xfId="4" applyNumberFormat="1" applyFont="1" applyAlignment="1">
      <alignment horizontal="center"/>
    </xf>
    <xf numFmtId="0" fontId="4" fillId="0" borderId="0" xfId="4" quotePrefix="1" applyFont="1" applyAlignment="1">
      <alignment horizontal="center"/>
    </xf>
    <xf numFmtId="0" fontId="23" fillId="0" borderId="0" xfId="4" quotePrefix="1" applyFont="1" applyAlignment="1">
      <alignment horizontal="center"/>
    </xf>
    <xf numFmtId="10" fontId="55" fillId="0" borderId="0" xfId="4" quotePrefix="1" applyNumberFormat="1" applyFont="1" applyAlignment="1">
      <alignment horizontal="center"/>
    </xf>
    <xf numFmtId="10" fontId="56" fillId="0" borderId="0" xfId="4" quotePrefix="1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5" fillId="0" borderId="0" xfId="4" applyFont="1" applyAlignment="1">
      <alignment horizontal="right"/>
    </xf>
    <xf numFmtId="0" fontId="5" fillId="0" borderId="0" xfId="4" applyFont="1" applyAlignment="1">
      <alignment horizontal="center"/>
    </xf>
    <xf numFmtId="0" fontId="5" fillId="0" borderId="1" xfId="2" applyFont="1" applyBorder="1" applyAlignment="1"/>
    <xf numFmtId="0" fontId="57" fillId="0" borderId="0" xfId="4" applyFont="1"/>
    <xf numFmtId="0" fontId="4" fillId="0" borderId="17" xfId="4" applyFont="1" applyBorder="1" applyAlignment="1">
      <alignment vertical="center"/>
    </xf>
    <xf numFmtId="0" fontId="4" fillId="3" borderId="17" xfId="4" applyFont="1" applyFill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10" fontId="23" fillId="0" borderId="17" xfId="4" applyNumberFormat="1" applyFont="1" applyBorder="1" applyAlignment="1">
      <alignment horizontal="center" vertical="center"/>
    </xf>
    <xf numFmtId="10" fontId="59" fillId="0" borderId="17" xfId="4" applyNumberFormat="1" applyFont="1" applyBorder="1" applyAlignment="1">
      <alignment vertical="center"/>
    </xf>
    <xf numFmtId="10" fontId="4" fillId="0" borderId="0" xfId="4" applyNumberFormat="1" applyFont="1"/>
    <xf numFmtId="10" fontId="36" fillId="0" borderId="0" xfId="4" applyNumberFormat="1" applyFont="1"/>
    <xf numFmtId="0" fontId="5" fillId="0" borderId="2" xfId="4" applyFont="1" applyBorder="1" applyAlignment="1">
      <alignment vertical="center"/>
    </xf>
    <xf numFmtId="0" fontId="5" fillId="8" borderId="2" xfId="4" applyFont="1" applyFill="1" applyBorder="1" applyAlignment="1">
      <alignment horizontal="center" vertical="center"/>
    </xf>
    <xf numFmtId="10" fontId="60" fillId="8" borderId="2" xfId="4" applyNumberFormat="1" applyFont="1" applyFill="1" applyBorder="1" applyAlignment="1">
      <alignment horizontal="center" vertical="center"/>
    </xf>
    <xf numFmtId="10" fontId="61" fillId="8" borderId="2" xfId="4" applyNumberFormat="1" applyFont="1" applyFill="1" applyBorder="1" applyAlignment="1">
      <alignment vertical="center"/>
    </xf>
    <xf numFmtId="0" fontId="4" fillId="0" borderId="0" xfId="4" applyFont="1" applyAlignment="1">
      <alignment horizontal="right"/>
    </xf>
    <xf numFmtId="10" fontId="59" fillId="0" borderId="0" xfId="4" applyNumberFormat="1" applyFont="1"/>
    <xf numFmtId="0" fontId="4" fillId="0" borderId="0" xfId="2" applyFont="1"/>
    <xf numFmtId="0" fontId="23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60" fillId="0" borderId="0" xfId="2" applyFont="1" applyAlignment="1">
      <alignment horizontal="center"/>
    </xf>
    <xf numFmtId="0" fontId="5" fillId="0" borderId="0" xfId="2" applyFont="1"/>
    <xf numFmtId="0" fontId="60" fillId="0" borderId="0" xfId="2" applyFont="1"/>
    <xf numFmtId="0" fontId="5" fillId="0" borderId="0" xfId="2" applyFont="1" applyBorder="1" applyAlignment="1"/>
    <xf numFmtId="0" fontId="4" fillId="0" borderId="0" xfId="2" applyFont="1" applyBorder="1" applyAlignment="1">
      <alignment horizontal="center"/>
    </xf>
    <xf numFmtId="0" fontId="23" fillId="0" borderId="0" xfId="4" applyFont="1" applyAlignment="1">
      <alignment horizontal="center"/>
    </xf>
    <xf numFmtId="0" fontId="57" fillId="8" borderId="2" xfId="4" applyFont="1" applyFill="1" applyBorder="1" applyAlignment="1">
      <alignment horizontal="center" vertical="center"/>
    </xf>
    <xf numFmtId="10" fontId="58" fillId="8" borderId="2" xfId="4" applyNumberFormat="1" applyFont="1" applyFill="1" applyBorder="1" applyAlignment="1">
      <alignment horizontal="center" vertical="center"/>
    </xf>
    <xf numFmtId="0" fontId="54" fillId="4" borderId="0" xfId="0" applyFont="1" applyFill="1" applyAlignment="1">
      <alignment horizontal="center" wrapText="1"/>
    </xf>
    <xf numFmtId="0" fontId="54" fillId="4" borderId="0" xfId="0" applyFont="1" applyFill="1" applyAlignment="1">
      <alignment horizontal="center"/>
    </xf>
    <xf numFmtId="0" fontId="57" fillId="8" borderId="5" xfId="4" applyFont="1" applyFill="1" applyBorder="1" applyAlignment="1">
      <alignment horizontal="center" vertical="center"/>
    </xf>
    <xf numFmtId="0" fontId="57" fillId="8" borderId="6" xfId="4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1" xfId="2" applyFont="1" applyBorder="1" applyAlignment="1">
      <alignment horizontal="center"/>
    </xf>
    <xf numFmtId="0" fontId="57" fillId="8" borderId="14" xfId="4" applyFont="1" applyFill="1" applyBorder="1" applyAlignment="1">
      <alignment horizontal="center" vertical="center" wrapText="1"/>
    </xf>
    <xf numFmtId="0" fontId="57" fillId="8" borderId="15" xfId="4" applyFont="1" applyFill="1" applyBorder="1" applyAlignment="1">
      <alignment horizontal="center" vertical="center"/>
    </xf>
    <xf numFmtId="0" fontId="57" fillId="8" borderId="16" xfId="4" applyFont="1" applyFill="1" applyBorder="1" applyAlignment="1">
      <alignment horizontal="center" vertical="center"/>
    </xf>
    <xf numFmtId="10" fontId="57" fillId="8" borderId="14" xfId="4" applyNumberFormat="1" applyFont="1" applyFill="1" applyBorder="1" applyAlignment="1">
      <alignment horizontal="center" vertical="center"/>
    </xf>
    <xf numFmtId="10" fontId="57" fillId="8" borderId="15" xfId="4" applyNumberFormat="1" applyFont="1" applyFill="1" applyBorder="1" applyAlignment="1">
      <alignment horizontal="center" vertical="center"/>
    </xf>
    <xf numFmtId="10" fontId="57" fillId="8" borderId="16" xfId="4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/>
    </xf>
    <xf numFmtId="0" fontId="4" fillId="0" borderId="0" xfId="4" quotePrefix="1" applyFont="1" applyAlignment="1">
      <alignment horizontal="center"/>
    </xf>
    <xf numFmtId="10" fontId="55" fillId="0" borderId="0" xfId="4" quotePrefix="1" applyNumberFormat="1" applyFont="1" applyAlignment="1">
      <alignment horizontal="center"/>
    </xf>
    <xf numFmtId="0" fontId="62" fillId="0" borderId="0" xfId="0" applyFont="1" applyAlignment="1">
      <alignment horizontal="center"/>
    </xf>
    <xf numFmtId="0" fontId="5" fillId="8" borderId="5" xfId="0" applyNumberFormat="1" applyFont="1" applyFill="1" applyBorder="1" applyAlignment="1">
      <alignment horizontal="center" vertical="center"/>
    </xf>
    <xf numFmtId="0" fontId="5" fillId="8" borderId="6" xfId="0" applyNumberFormat="1" applyFont="1" applyFill="1" applyBorder="1" applyAlignment="1">
      <alignment horizontal="center" vertical="center"/>
    </xf>
    <xf numFmtId="0" fontId="5" fillId="8" borderId="7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23" fillId="8" borderId="2" xfId="0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10" fontId="8" fillId="0" borderId="5" xfId="1" applyNumberFormat="1" applyFont="1" applyFill="1" applyBorder="1" applyAlignment="1">
      <alignment horizontal="center"/>
    </xf>
    <xf numFmtId="10" fontId="8" fillId="0" borderId="7" xfId="1" applyNumberFormat="1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14" fontId="7" fillId="0" borderId="2" xfId="2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30" fillId="0" borderId="2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0" xfId="2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64" fillId="0" borderId="1" xfId="0" applyFont="1" applyBorder="1" applyAlignment="1">
      <alignment horizontal="left"/>
    </xf>
    <xf numFmtId="0" fontId="65" fillId="0" borderId="1" xfId="0" applyFont="1" applyBorder="1" applyAlignment="1">
      <alignment horizontal="center"/>
    </xf>
    <xf numFmtId="0" fontId="66" fillId="0" borderId="1" xfId="0" applyFont="1" applyBorder="1" applyAlignment="1">
      <alignment horizontal="left"/>
    </xf>
    <xf numFmtId="0" fontId="64" fillId="0" borderId="1" xfId="0" applyFont="1" applyBorder="1" applyAlignment="1">
      <alignment horizontal="center"/>
    </xf>
    <xf numFmtId="0" fontId="64" fillId="0" borderId="0" xfId="0" applyFont="1" applyBorder="1"/>
  </cellXfs>
  <cellStyles count="5">
    <cellStyle name="Normal" xfId="0" builtinId="0"/>
    <cellStyle name="Normal 10" xfId="4"/>
    <cellStyle name="Normal 3" xfId="3"/>
    <cellStyle name="Normal_MauDanhGiaRenLuyenVaHDan" xfId="2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28575</xdr:rowOff>
    </xdr:from>
    <xdr:to>
      <xdr:col>4</xdr:col>
      <xdr:colOff>85725</xdr:colOff>
      <xdr:row>2</xdr:row>
      <xdr:rowOff>28575</xdr:rowOff>
    </xdr:to>
    <xdr:sp macro="" textlink="">
      <xdr:nvSpPr>
        <xdr:cNvPr id="2" name="Line 840"/>
        <xdr:cNvSpPr>
          <a:spLocks noChangeShapeType="1"/>
        </xdr:cNvSpPr>
      </xdr:nvSpPr>
      <xdr:spPr bwMode="auto">
        <a:xfrm>
          <a:off x="942975" y="7715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162493</xdr:colOff>
      <xdr:row>2</xdr:row>
      <xdr:rowOff>28575</xdr:rowOff>
    </xdr:from>
    <xdr:to>
      <xdr:col>13</xdr:col>
      <xdr:colOff>355795</xdr:colOff>
      <xdr:row>2</xdr:row>
      <xdr:rowOff>28575</xdr:rowOff>
    </xdr:to>
    <xdr:sp macro="" textlink="">
      <xdr:nvSpPr>
        <xdr:cNvPr id="3" name="Line 843"/>
        <xdr:cNvSpPr>
          <a:spLocks noChangeShapeType="1"/>
        </xdr:cNvSpPr>
      </xdr:nvSpPr>
      <xdr:spPr bwMode="auto">
        <a:xfrm>
          <a:off x="6401368" y="771525"/>
          <a:ext cx="124105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1910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2862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495300" y="419100"/>
          <a:ext cx="1400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3667125" y="42862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1910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200525" y="42862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A6" sqref="A6:N6"/>
    </sheetView>
  </sheetViews>
  <sheetFormatPr defaultRowHeight="15" x14ac:dyDescent="0.25"/>
  <sheetData>
    <row r="1" spans="1:14" ht="32.25" customHeight="1" x14ac:dyDescent="0.25">
      <c r="A1" s="132" t="s">
        <v>917</v>
      </c>
    </row>
    <row r="2" spans="1:14" ht="55.5" customHeight="1" x14ac:dyDescent="0.4">
      <c r="A2" s="133" t="s">
        <v>914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26.25" x14ac:dyDescent="0.4">
      <c r="A3" s="133" t="s">
        <v>1221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ht="26.25" x14ac:dyDescent="0.4">
      <c r="A4" s="133" t="s">
        <v>915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6" spans="1:14" ht="98.25" customHeight="1" x14ac:dyDescent="0.35">
      <c r="A6" s="172" t="s">
        <v>916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</sheetData>
  <mergeCells count="1">
    <mergeCell ref="A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5" zoomScaleNormal="85" workbookViewId="0">
      <selection activeCell="B11" sqref="B11:O11"/>
    </sheetView>
  </sheetViews>
  <sheetFormatPr defaultRowHeight="15" x14ac:dyDescent="0.25"/>
  <cols>
    <col min="1" max="1" width="12.5703125" customWidth="1"/>
    <col min="3" max="15" width="8" customWidth="1"/>
    <col min="16" max="16" width="11.28515625" customWidth="1"/>
  </cols>
  <sheetData>
    <row r="1" spans="1:18" ht="15.75" x14ac:dyDescent="0.25">
      <c r="A1" s="185" t="s">
        <v>0</v>
      </c>
      <c r="B1" s="185"/>
      <c r="C1" s="185"/>
      <c r="D1" s="185"/>
      <c r="E1" s="185"/>
      <c r="F1" s="185"/>
      <c r="G1" s="134"/>
      <c r="H1" s="135"/>
      <c r="I1" s="177" t="s">
        <v>1</v>
      </c>
      <c r="J1" s="177"/>
      <c r="K1" s="177"/>
      <c r="L1" s="177"/>
      <c r="M1" s="177"/>
      <c r="N1" s="177"/>
      <c r="O1" s="177"/>
      <c r="P1" s="177"/>
      <c r="Q1" s="134"/>
      <c r="R1" s="25" t="s">
        <v>178</v>
      </c>
    </row>
    <row r="2" spans="1:18" ht="15.75" x14ac:dyDescent="0.25">
      <c r="A2" s="177" t="s">
        <v>2</v>
      </c>
      <c r="B2" s="177"/>
      <c r="C2" s="177"/>
      <c r="D2" s="177"/>
      <c r="E2" s="177"/>
      <c r="F2" s="177"/>
      <c r="G2" s="134"/>
      <c r="H2" s="135"/>
      <c r="I2" s="177" t="s">
        <v>918</v>
      </c>
      <c r="J2" s="177"/>
      <c r="K2" s="177"/>
      <c r="L2" s="177"/>
      <c r="M2" s="177"/>
      <c r="N2" s="177"/>
      <c r="O2" s="177"/>
      <c r="P2" s="177"/>
      <c r="Q2" s="134"/>
      <c r="R2" s="28" t="s">
        <v>179</v>
      </c>
    </row>
    <row r="3" spans="1:18" ht="15.75" x14ac:dyDescent="0.25">
      <c r="A3" s="186"/>
      <c r="B3" s="186"/>
      <c r="C3" s="186"/>
      <c r="D3" s="186"/>
      <c r="E3" s="186"/>
      <c r="F3" s="186"/>
      <c r="G3" s="136"/>
      <c r="H3" s="137"/>
      <c r="I3" s="187"/>
      <c r="J3" s="187"/>
      <c r="K3" s="187"/>
      <c r="L3" s="187"/>
      <c r="M3" s="187"/>
      <c r="N3" s="187"/>
      <c r="O3" s="187"/>
      <c r="P3" s="134"/>
      <c r="Q3" s="134"/>
      <c r="R3" s="28" t="s">
        <v>180</v>
      </c>
    </row>
    <row r="4" spans="1:18" ht="15.75" x14ac:dyDescent="0.25">
      <c r="A4" s="138"/>
      <c r="B4" s="138"/>
      <c r="C4" s="138"/>
      <c r="D4" s="139"/>
      <c r="E4" s="138"/>
      <c r="F4" s="139"/>
      <c r="G4" s="136"/>
      <c r="H4" s="137"/>
      <c r="I4" s="140"/>
      <c r="J4" s="141"/>
      <c r="K4" s="140"/>
      <c r="L4" s="141"/>
      <c r="M4" s="140"/>
      <c r="N4" s="141"/>
      <c r="O4" s="140"/>
      <c r="P4" s="134"/>
      <c r="Q4" s="134"/>
      <c r="R4" s="28" t="s">
        <v>181</v>
      </c>
    </row>
    <row r="5" spans="1:18" ht="15.75" x14ac:dyDescent="0.25">
      <c r="A5" s="138"/>
      <c r="B5" s="138"/>
      <c r="C5" s="138"/>
      <c r="D5" s="139"/>
      <c r="E5" s="138"/>
      <c r="F5" s="139"/>
      <c r="G5" s="136"/>
      <c r="H5" s="137"/>
      <c r="I5" s="140"/>
      <c r="J5" s="141"/>
      <c r="K5" s="140"/>
      <c r="L5" s="141"/>
      <c r="M5" s="140"/>
      <c r="N5" s="141"/>
      <c r="O5" s="140"/>
      <c r="P5" s="134"/>
      <c r="Q5" s="134"/>
      <c r="R5" s="28" t="s">
        <v>182</v>
      </c>
    </row>
    <row r="6" spans="1:18" ht="15.75" x14ac:dyDescent="0.25">
      <c r="A6" s="142"/>
      <c r="B6" s="177" t="s">
        <v>936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34"/>
      <c r="Q6" s="134"/>
      <c r="R6" s="28" t="s">
        <v>183</v>
      </c>
    </row>
    <row r="7" spans="1:18" ht="15.75" x14ac:dyDescent="0.25">
      <c r="A7" s="143"/>
      <c r="B7" s="177" t="s">
        <v>919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34"/>
      <c r="Q7" s="134"/>
      <c r="R7" s="134"/>
    </row>
    <row r="8" spans="1:18" ht="6.75" customHeight="1" x14ac:dyDescent="0.25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34"/>
      <c r="Q8" s="134"/>
      <c r="R8" s="134"/>
    </row>
    <row r="9" spans="1:18" ht="6.75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34"/>
      <c r="Q9" s="134"/>
      <c r="R9" s="134"/>
    </row>
    <row r="10" spans="1:18" ht="6.75" customHeight="1" x14ac:dyDescent="0.25">
      <c r="A10" s="143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34"/>
      <c r="Q10" s="134"/>
      <c r="R10" s="134"/>
    </row>
    <row r="11" spans="1:18" ht="15.75" x14ac:dyDescent="0.25">
      <c r="A11" s="134"/>
      <c r="B11" s="178" t="s">
        <v>6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45"/>
      <c r="Q11" s="134"/>
      <c r="R11" s="134"/>
    </row>
    <row r="12" spans="1:18" s="234" customFormat="1" ht="15.75" hidden="1" x14ac:dyDescent="0.25">
      <c r="A12" s="228"/>
      <c r="B12" s="229"/>
      <c r="C12" s="230" t="s">
        <v>178</v>
      </c>
      <c r="D12" s="231"/>
      <c r="E12" s="230" t="s">
        <v>179</v>
      </c>
      <c r="F12" s="231"/>
      <c r="G12" s="230" t="s">
        <v>180</v>
      </c>
      <c r="H12" s="231"/>
      <c r="I12" s="230" t="s">
        <v>181</v>
      </c>
      <c r="J12" s="232"/>
      <c r="K12" s="230" t="s">
        <v>182</v>
      </c>
      <c r="L12" s="232"/>
      <c r="M12" s="230" t="s">
        <v>183</v>
      </c>
      <c r="N12" s="232"/>
      <c r="O12" s="233"/>
    </row>
    <row r="13" spans="1:18" ht="15.75" x14ac:dyDescent="0.25">
      <c r="A13" s="179" t="s">
        <v>920</v>
      </c>
      <c r="B13" s="179" t="s">
        <v>921</v>
      </c>
      <c r="C13" s="174" t="s">
        <v>922</v>
      </c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82" t="s">
        <v>199</v>
      </c>
      <c r="P13" s="146"/>
      <c r="Q13" s="146"/>
      <c r="R13" s="146"/>
    </row>
    <row r="14" spans="1:18" ht="15.75" x14ac:dyDescent="0.25">
      <c r="A14" s="180"/>
      <c r="B14" s="180"/>
      <c r="C14" s="174" t="s">
        <v>923</v>
      </c>
      <c r="D14" s="175"/>
      <c r="E14" s="174" t="s">
        <v>924</v>
      </c>
      <c r="F14" s="175"/>
      <c r="G14" s="174" t="s">
        <v>925</v>
      </c>
      <c r="H14" s="175"/>
      <c r="I14" s="174" t="s">
        <v>926</v>
      </c>
      <c r="J14" s="175"/>
      <c r="K14" s="174" t="s">
        <v>927</v>
      </c>
      <c r="L14" s="175"/>
      <c r="M14" s="174" t="s">
        <v>928</v>
      </c>
      <c r="N14" s="175"/>
      <c r="O14" s="183"/>
      <c r="P14" s="146"/>
      <c r="Q14" s="146"/>
      <c r="R14" s="146"/>
    </row>
    <row r="15" spans="1:18" ht="15.75" x14ac:dyDescent="0.25">
      <c r="A15" s="181"/>
      <c r="B15" s="181"/>
      <c r="C15" s="170" t="s">
        <v>176</v>
      </c>
      <c r="D15" s="171" t="s">
        <v>929</v>
      </c>
      <c r="E15" s="170" t="s">
        <v>176</v>
      </c>
      <c r="F15" s="171" t="s">
        <v>929</v>
      </c>
      <c r="G15" s="170" t="s">
        <v>176</v>
      </c>
      <c r="H15" s="171" t="s">
        <v>929</v>
      </c>
      <c r="I15" s="170" t="s">
        <v>176</v>
      </c>
      <c r="J15" s="171" t="s">
        <v>929</v>
      </c>
      <c r="K15" s="170" t="s">
        <v>176</v>
      </c>
      <c r="L15" s="171" t="s">
        <v>929</v>
      </c>
      <c r="M15" s="170" t="s">
        <v>176</v>
      </c>
      <c r="N15" s="171" t="s">
        <v>929</v>
      </c>
      <c r="O15" s="184"/>
      <c r="P15" s="146"/>
      <c r="Q15" s="146"/>
      <c r="R15" s="146"/>
    </row>
    <row r="16" spans="1:18" ht="35.25" customHeight="1" x14ac:dyDescent="0.25">
      <c r="A16" s="147" t="s">
        <v>930</v>
      </c>
      <c r="B16" s="148">
        <f t="shared" ref="B16:B18" si="0">C16+E16+G16+I16+K16+M16</f>
        <v>297</v>
      </c>
      <c r="C16" s="149">
        <f>VLOOKUP(C$12,'K21VLK1-8'!$F$312:$H$317,3,0)</f>
        <v>31</v>
      </c>
      <c r="D16" s="150">
        <f t="shared" ref="D16:D19" si="1">C16/$B16</f>
        <v>0.10437710437710437</v>
      </c>
      <c r="E16" s="149">
        <f>VLOOKUP(E$12,'K21VLK1-8'!$F$312:$H$317,3,0)</f>
        <v>154</v>
      </c>
      <c r="F16" s="150">
        <f t="shared" ref="F16:F19" si="2">E16/$B16</f>
        <v>0.51851851851851849</v>
      </c>
      <c r="G16" s="149">
        <f>VLOOKUP(G$12,'K21VLK1-8'!$F$312:$H$317,3,0)</f>
        <v>58</v>
      </c>
      <c r="H16" s="150">
        <f t="shared" ref="H16:H19" si="3">G16/$B16</f>
        <v>0.19528619528619529</v>
      </c>
      <c r="I16" s="149">
        <f>VLOOKUP(I$12,'K21VLK1-8'!$F$312:$H$317,3,0)</f>
        <v>1</v>
      </c>
      <c r="J16" s="150">
        <f t="shared" ref="J16:J18" si="4">I16/$B16</f>
        <v>3.3670033670033669E-3</v>
      </c>
      <c r="K16" s="149">
        <f>VLOOKUP(K$12,'K21VLK1-8'!$F$312:$H$317,3,0)</f>
        <v>6</v>
      </c>
      <c r="L16" s="150">
        <f t="shared" ref="L16:L19" si="5">K16/$B16</f>
        <v>2.0202020202020204E-2</v>
      </c>
      <c r="M16" s="149">
        <f>VLOOKUP(M$12,'K21VLK1-8'!$F$312:$H$317,3,0)</f>
        <v>47</v>
      </c>
      <c r="N16" s="150">
        <f t="shared" ref="N16:N19" si="6">M16/$B16</f>
        <v>0.15824915824915825</v>
      </c>
      <c r="O16" s="151"/>
      <c r="P16" s="152">
        <f>SUM(D16+F16+H16+J16+L16+N16)</f>
        <v>1</v>
      </c>
      <c r="Q16" s="153">
        <f t="shared" ref="Q16:Q18" si="7">L16+N16</f>
        <v>0.17845117845117844</v>
      </c>
      <c r="R16" s="134"/>
    </row>
    <row r="17" spans="1:18" ht="35.25" customHeight="1" x14ac:dyDescent="0.25">
      <c r="A17" s="147" t="s">
        <v>931</v>
      </c>
      <c r="B17" s="148">
        <f t="shared" si="0"/>
        <v>281</v>
      </c>
      <c r="C17" s="149">
        <f>VLOOKUP(C$12,'K22VLK1-8'!$F$295:$H$300,3,0)</f>
        <v>30</v>
      </c>
      <c r="D17" s="150">
        <f t="shared" si="1"/>
        <v>0.10676156583629894</v>
      </c>
      <c r="E17" s="149">
        <f>VLOOKUP(E$12,'K22VLK1-8'!$F$295:$H$300,3,0)</f>
        <v>131</v>
      </c>
      <c r="F17" s="150">
        <f t="shared" si="2"/>
        <v>0.46619217081850534</v>
      </c>
      <c r="G17" s="149">
        <f>VLOOKUP(G$12,'K22VLK1-8'!$F$295:$H$300,3,0)</f>
        <v>48</v>
      </c>
      <c r="H17" s="150">
        <f t="shared" si="3"/>
        <v>0.1708185053380783</v>
      </c>
      <c r="I17" s="149">
        <f>VLOOKUP(I$12,'K22VLK1-8'!$F$295:$H$300,3,0)</f>
        <v>0</v>
      </c>
      <c r="J17" s="150">
        <f t="shared" si="4"/>
        <v>0</v>
      </c>
      <c r="K17" s="149">
        <f>VLOOKUP(K$12,'K22VLK1-8'!$F$295:$H$300,3,0)</f>
        <v>15</v>
      </c>
      <c r="L17" s="150">
        <f t="shared" si="5"/>
        <v>5.3380782918149468E-2</v>
      </c>
      <c r="M17" s="149">
        <f>VLOOKUP(M$12,'K22VLK1-8'!$F$295:$H$300,3,0)</f>
        <v>57</v>
      </c>
      <c r="N17" s="150">
        <f t="shared" si="6"/>
        <v>0.20284697508896798</v>
      </c>
      <c r="O17" s="151"/>
      <c r="P17" s="152">
        <f t="shared" ref="P17:P18" si="8">SUM(D17+F17+H17+J17+L17+N17)</f>
        <v>1</v>
      </c>
      <c r="Q17" s="153">
        <f t="shared" si="7"/>
        <v>0.25622775800711745</v>
      </c>
      <c r="R17" s="134"/>
    </row>
    <row r="18" spans="1:18" ht="35.25" customHeight="1" x14ac:dyDescent="0.25">
      <c r="A18" s="147" t="s">
        <v>932</v>
      </c>
      <c r="B18" s="148">
        <f t="shared" si="0"/>
        <v>269</v>
      </c>
      <c r="C18" s="149">
        <f>VLOOKUP(C$12,'K23VLK1-6'!$F$282:$H$287,3,0)</f>
        <v>15</v>
      </c>
      <c r="D18" s="150">
        <f t="shared" si="1"/>
        <v>5.5762081784386616E-2</v>
      </c>
      <c r="E18" s="149">
        <f>VLOOKUP(E$12,'K23VLK1-6'!$F$282:$H$287,3,0)</f>
        <v>97</v>
      </c>
      <c r="F18" s="150">
        <f t="shared" si="2"/>
        <v>0.36059479553903345</v>
      </c>
      <c r="G18" s="149">
        <f>VLOOKUP(G$12,'K23VLK1-6'!$F$282:$H$287,3,0)</f>
        <v>40</v>
      </c>
      <c r="H18" s="150">
        <f t="shared" si="3"/>
        <v>0.14869888475836432</v>
      </c>
      <c r="I18" s="149">
        <f>VLOOKUP(I$12,'K23VLK1-6'!$F$282:$H$287,3,0)</f>
        <v>0</v>
      </c>
      <c r="J18" s="150">
        <f t="shared" si="4"/>
        <v>0</v>
      </c>
      <c r="K18" s="149">
        <f>VLOOKUP(K$12,'K23VLK1-6'!$F$282:$H$287,3,0)</f>
        <v>16</v>
      </c>
      <c r="L18" s="150">
        <f t="shared" si="5"/>
        <v>5.9479553903345722E-2</v>
      </c>
      <c r="M18" s="149">
        <f>VLOOKUP(M$12,'K23VLK1-6'!$F$282:$H$287,3,0)</f>
        <v>101</v>
      </c>
      <c r="N18" s="150">
        <f t="shared" si="6"/>
        <v>0.37546468401486988</v>
      </c>
      <c r="O18" s="151"/>
      <c r="P18" s="152">
        <f t="shared" si="8"/>
        <v>1</v>
      </c>
      <c r="Q18" s="153">
        <f t="shared" si="7"/>
        <v>0.43494423791821557</v>
      </c>
      <c r="R18" s="134"/>
    </row>
    <row r="19" spans="1:18" ht="35.25" customHeight="1" x14ac:dyDescent="0.25">
      <c r="A19" s="154" t="s">
        <v>933</v>
      </c>
      <c r="B19" s="155">
        <f>SUM(B16:B18)</f>
        <v>847</v>
      </c>
      <c r="C19" s="155">
        <f>SUM(C16:C18)</f>
        <v>76</v>
      </c>
      <c r="D19" s="156">
        <f t="shared" si="1"/>
        <v>8.9728453364816996E-2</v>
      </c>
      <c r="E19" s="155">
        <f>SUM(E16:E18)</f>
        <v>382</v>
      </c>
      <c r="F19" s="156">
        <f t="shared" si="2"/>
        <v>0.45100354191263281</v>
      </c>
      <c r="G19" s="155">
        <f>SUM(G16:G18)</f>
        <v>146</v>
      </c>
      <c r="H19" s="156">
        <f t="shared" si="3"/>
        <v>0.17237308146399055</v>
      </c>
      <c r="I19" s="155">
        <f>SUM(I16:I18)</f>
        <v>1</v>
      </c>
      <c r="J19" s="156">
        <f>I19/$B$19</f>
        <v>1.1806375442739079E-3</v>
      </c>
      <c r="K19" s="155">
        <f>SUM(K16:K18)</f>
        <v>37</v>
      </c>
      <c r="L19" s="156">
        <f t="shared" si="5"/>
        <v>4.3683589138134596E-2</v>
      </c>
      <c r="M19" s="155">
        <f>SUM(M16:M18)</f>
        <v>205</v>
      </c>
      <c r="N19" s="156">
        <f t="shared" si="6"/>
        <v>0.24203069657615112</v>
      </c>
      <c r="O19" s="157"/>
      <c r="P19" s="152">
        <f>D19+F19+H19+J19+L19+N19</f>
        <v>1</v>
      </c>
      <c r="Q19" s="153">
        <f>L19+N19</f>
        <v>0.2857142857142857</v>
      </c>
      <c r="R19" s="134">
        <f>C19+E19+G19+I19+K19+M19</f>
        <v>847</v>
      </c>
    </row>
    <row r="20" spans="1:18" ht="15.75" x14ac:dyDescent="0.25">
      <c r="A20" s="134"/>
      <c r="B20" s="134"/>
      <c r="C20" s="158"/>
      <c r="D20" s="137"/>
      <c r="E20" s="158"/>
      <c r="F20" s="137"/>
      <c r="G20" s="158"/>
      <c r="H20" s="137"/>
      <c r="I20" s="158"/>
      <c r="J20" s="137"/>
      <c r="K20" s="158"/>
      <c r="L20" s="137"/>
      <c r="M20" s="158"/>
      <c r="N20" s="137"/>
      <c r="O20" s="159"/>
      <c r="P20" s="134"/>
      <c r="Q20" s="134"/>
      <c r="R20" s="134"/>
    </row>
    <row r="21" spans="1:18" ht="15.75" x14ac:dyDescent="0.25">
      <c r="A21" s="160"/>
      <c r="B21" s="160"/>
      <c r="C21" s="160"/>
      <c r="D21" s="161"/>
      <c r="E21" s="160"/>
      <c r="F21" s="161"/>
      <c r="G21" s="160"/>
      <c r="H21" s="161"/>
      <c r="I21" s="162" t="s">
        <v>934</v>
      </c>
      <c r="J21" s="163"/>
      <c r="K21" s="163"/>
      <c r="L21" s="163"/>
      <c r="M21" s="163"/>
      <c r="N21" s="160"/>
      <c r="O21" s="160"/>
      <c r="P21" s="160"/>
      <c r="Q21" s="160"/>
      <c r="R21" s="160"/>
    </row>
    <row r="22" spans="1:18" ht="15.75" x14ac:dyDescent="0.25">
      <c r="A22" s="160"/>
      <c r="B22" s="160"/>
      <c r="C22" s="160"/>
      <c r="D22" s="161"/>
      <c r="E22" s="160"/>
      <c r="F22" s="161"/>
      <c r="G22" s="160"/>
      <c r="H22" s="161"/>
      <c r="I22" s="160"/>
      <c r="J22" s="161"/>
      <c r="K22" s="160"/>
      <c r="L22" s="164"/>
      <c r="M22" s="163"/>
      <c r="N22" s="164"/>
      <c r="O22" s="163"/>
      <c r="P22" s="160"/>
      <c r="Q22" s="160"/>
      <c r="R22" s="160"/>
    </row>
    <row r="23" spans="1:18" ht="15.75" x14ac:dyDescent="0.25">
      <c r="A23" s="165"/>
      <c r="B23" s="165"/>
      <c r="C23" s="165"/>
      <c r="D23" s="166"/>
      <c r="E23" s="165"/>
      <c r="F23" s="166"/>
      <c r="G23" s="165"/>
      <c r="H23" s="166"/>
      <c r="I23" s="165"/>
      <c r="J23" s="166"/>
      <c r="K23" s="165"/>
      <c r="L23" s="166"/>
      <c r="M23" s="165"/>
      <c r="N23" s="166"/>
      <c r="O23" s="165"/>
      <c r="P23" s="165"/>
      <c r="Q23" s="165"/>
      <c r="R23" s="165"/>
    </row>
    <row r="24" spans="1:18" ht="15.75" x14ac:dyDescent="0.25">
      <c r="A24" s="165"/>
      <c r="B24" s="165"/>
      <c r="C24" s="165"/>
      <c r="D24" s="166"/>
      <c r="E24" s="165"/>
      <c r="F24" s="166"/>
      <c r="G24" s="165"/>
      <c r="H24" s="166"/>
      <c r="I24" s="165"/>
      <c r="J24" s="166"/>
      <c r="K24" s="165"/>
      <c r="L24" s="166"/>
      <c r="M24" s="165"/>
      <c r="N24" s="166"/>
      <c r="O24" s="165"/>
      <c r="P24" s="165"/>
      <c r="Q24" s="165"/>
      <c r="R24" s="165"/>
    </row>
    <row r="25" spans="1:18" ht="15.75" x14ac:dyDescent="0.25">
      <c r="A25" s="160"/>
      <c r="B25" s="160"/>
      <c r="C25" s="160"/>
      <c r="D25" s="161"/>
      <c r="E25" s="160"/>
      <c r="F25" s="161"/>
      <c r="G25" s="160"/>
      <c r="H25" s="161"/>
      <c r="I25" s="160"/>
      <c r="J25" s="161"/>
      <c r="K25" s="176"/>
      <c r="L25" s="176"/>
      <c r="M25" s="176"/>
      <c r="N25" s="176"/>
      <c r="O25" s="176"/>
      <c r="P25" s="160"/>
      <c r="Q25" s="160"/>
      <c r="R25" s="160"/>
    </row>
    <row r="26" spans="1:18" ht="15.75" x14ac:dyDescent="0.25">
      <c r="A26" s="160"/>
      <c r="B26" s="160"/>
      <c r="C26" s="160"/>
      <c r="D26" s="161"/>
      <c r="E26" s="160"/>
      <c r="F26" s="161"/>
      <c r="G26" s="160"/>
      <c r="H26" s="161"/>
      <c r="I26" s="160"/>
      <c r="J26" s="160"/>
      <c r="K26" s="167"/>
      <c r="L26" s="160"/>
      <c r="M26" s="168" t="s">
        <v>935</v>
      </c>
      <c r="N26" s="167"/>
      <c r="O26" s="167"/>
      <c r="P26" s="160"/>
      <c r="Q26" s="160"/>
      <c r="R26" s="160"/>
    </row>
    <row r="27" spans="1:18" ht="15.75" x14ac:dyDescent="0.25">
      <c r="A27" s="177" t="s">
        <v>1220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60"/>
      <c r="Q27" s="160"/>
      <c r="R27" s="160"/>
    </row>
    <row r="28" spans="1:18" ht="15.75" x14ac:dyDescent="0.25">
      <c r="A28" s="134"/>
      <c r="B28" s="142"/>
      <c r="C28" s="134"/>
      <c r="D28" s="135"/>
      <c r="E28" s="134"/>
      <c r="F28" s="135"/>
      <c r="G28" s="134"/>
      <c r="H28" s="169"/>
      <c r="I28" s="134"/>
      <c r="J28" s="135"/>
      <c r="K28" s="134"/>
      <c r="L28" s="135"/>
      <c r="M28" s="134"/>
      <c r="N28" s="135"/>
      <c r="O28" s="134"/>
      <c r="P28" s="134"/>
      <c r="Q28" s="134"/>
      <c r="R28" s="134"/>
    </row>
  </sheetData>
  <mergeCells count="21">
    <mergeCell ref="A1:F1"/>
    <mergeCell ref="I1:P1"/>
    <mergeCell ref="A2:F2"/>
    <mergeCell ref="I2:P2"/>
    <mergeCell ref="A3:F3"/>
    <mergeCell ref="I3:O3"/>
    <mergeCell ref="B6:O6"/>
    <mergeCell ref="B7:O7"/>
    <mergeCell ref="B11:O11"/>
    <mergeCell ref="A13:A15"/>
    <mergeCell ref="B13:B15"/>
    <mergeCell ref="C13:N13"/>
    <mergeCell ref="O13:O15"/>
    <mergeCell ref="C14:D14"/>
    <mergeCell ref="E14:F14"/>
    <mergeCell ref="G14:H14"/>
    <mergeCell ref="I14:J14"/>
    <mergeCell ref="K14:L14"/>
    <mergeCell ref="M14:N14"/>
    <mergeCell ref="K25:O25"/>
    <mergeCell ref="A27:O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"/>
  <sheetViews>
    <sheetView workbookViewId="0">
      <selection activeCell="D18" sqref="D18"/>
    </sheetView>
  </sheetViews>
  <sheetFormatPr defaultRowHeight="15" x14ac:dyDescent="0.25"/>
  <sheetData>
    <row r="1" spans="1:9" ht="25.5" x14ac:dyDescent="0.35">
      <c r="A1" s="188" t="s">
        <v>937</v>
      </c>
      <c r="B1" s="188"/>
      <c r="C1" s="188"/>
      <c r="D1" s="188"/>
      <c r="E1" s="188"/>
      <c r="F1" s="188"/>
      <c r="G1" s="188"/>
      <c r="H1" s="188"/>
      <c r="I1" s="188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1" workbookViewId="0">
      <selection activeCell="F32" sqref="F32"/>
    </sheetView>
  </sheetViews>
  <sheetFormatPr defaultRowHeight="15" x14ac:dyDescent="0.25"/>
  <cols>
    <col min="1" max="1" width="5.5703125" customWidth="1"/>
    <col min="2" max="2" width="9.5703125" customWidth="1"/>
    <col min="3" max="3" width="19.85546875" customWidth="1"/>
    <col min="5" max="6" width="7.28515625" customWidth="1"/>
    <col min="7" max="7" width="9.140625" style="118"/>
    <col min="8" max="8" width="9.140625" style="119"/>
  </cols>
  <sheetData>
    <row r="1" spans="1:14" ht="20.25" x14ac:dyDescent="0.25">
      <c r="A1" s="36"/>
      <c r="B1" s="37"/>
      <c r="C1" s="37"/>
      <c r="D1" s="38" t="s">
        <v>221</v>
      </c>
      <c r="E1" s="37"/>
      <c r="F1" s="37"/>
      <c r="G1" s="109"/>
      <c r="H1" s="110"/>
      <c r="I1" s="37"/>
      <c r="J1" s="37"/>
      <c r="K1" s="37"/>
      <c r="L1" s="37"/>
      <c r="M1" s="37"/>
      <c r="N1" s="37"/>
    </row>
    <row r="2" spans="1:14" ht="22.5" x14ac:dyDescent="0.25">
      <c r="A2" s="36"/>
      <c r="B2" s="37"/>
      <c r="C2" s="37"/>
      <c r="D2" s="39" t="s">
        <v>222</v>
      </c>
      <c r="E2" s="37"/>
      <c r="F2" s="37"/>
      <c r="G2" s="109"/>
      <c r="H2" s="110"/>
      <c r="I2" s="37"/>
      <c r="J2" s="37"/>
      <c r="K2" s="37"/>
      <c r="L2" s="37"/>
      <c r="M2" s="37"/>
      <c r="N2" s="37"/>
    </row>
    <row r="3" spans="1:14" ht="17.25" thickBot="1" x14ac:dyDescent="0.3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27" hidden="1" thickBot="1" x14ac:dyDescent="0.45">
      <c r="A4" s="40" t="s">
        <v>187</v>
      </c>
      <c r="B4" s="41"/>
      <c r="C4" s="36"/>
      <c r="D4" s="42"/>
      <c r="E4" s="43"/>
      <c r="F4" s="43"/>
      <c r="G4" s="111"/>
      <c r="H4" s="112"/>
      <c r="I4" s="44"/>
      <c r="J4" s="42"/>
      <c r="K4" s="42"/>
      <c r="L4" s="42"/>
      <c r="M4" s="42"/>
      <c r="N4" s="45"/>
    </row>
    <row r="5" spans="1:14" ht="15.75" x14ac:dyDescent="0.25">
      <c r="A5" s="193" t="s">
        <v>220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ht="19.5" hidden="1" x14ac:dyDescent="0.3">
      <c r="A6" s="46"/>
      <c r="B6" s="47"/>
      <c r="C6" s="195" t="s">
        <v>188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7"/>
    </row>
    <row r="7" spans="1:14" ht="51" x14ac:dyDescent="0.25">
      <c r="A7" s="124" t="s">
        <v>189</v>
      </c>
      <c r="B7" s="124" t="s">
        <v>190</v>
      </c>
      <c r="C7" s="198" t="s">
        <v>191</v>
      </c>
      <c r="D7" s="198"/>
      <c r="E7" s="125" t="s">
        <v>192</v>
      </c>
      <c r="F7" s="125" t="s">
        <v>193</v>
      </c>
      <c r="G7" s="113" t="s">
        <v>911</v>
      </c>
      <c r="H7" s="113" t="s">
        <v>912</v>
      </c>
      <c r="I7" s="126" t="s">
        <v>194</v>
      </c>
      <c r="J7" s="125" t="s">
        <v>195</v>
      </c>
      <c r="K7" s="125" t="s">
        <v>196</v>
      </c>
      <c r="L7" s="125" t="s">
        <v>197</v>
      </c>
      <c r="M7" s="125" t="s">
        <v>198</v>
      </c>
      <c r="N7" s="125" t="s">
        <v>199</v>
      </c>
    </row>
    <row r="8" spans="1:14" ht="20.25" customHeight="1" x14ac:dyDescent="0.25">
      <c r="A8" s="48">
        <v>1</v>
      </c>
      <c r="B8" s="49" t="s">
        <v>200</v>
      </c>
      <c r="C8" s="50" t="s">
        <v>889</v>
      </c>
      <c r="D8" s="51" t="s">
        <v>890</v>
      </c>
      <c r="E8" s="108">
        <v>37</v>
      </c>
      <c r="F8" s="52">
        <v>35</v>
      </c>
      <c r="G8" s="114">
        <f>E8-F8</f>
        <v>2</v>
      </c>
      <c r="H8" s="115">
        <f>G8/E8</f>
        <v>5.4054054054054057E-2</v>
      </c>
      <c r="I8" s="127"/>
      <c r="J8" s="53"/>
      <c r="K8" s="53"/>
      <c r="L8" s="53"/>
      <c r="M8" s="53"/>
      <c r="N8" s="54"/>
    </row>
    <row r="9" spans="1:14" ht="20.25" customHeight="1" x14ac:dyDescent="0.25">
      <c r="A9" s="48">
        <f>A8+1</f>
        <v>2</v>
      </c>
      <c r="B9" s="49" t="s">
        <v>201</v>
      </c>
      <c r="C9" s="50" t="s">
        <v>891</v>
      </c>
      <c r="D9" s="51" t="s">
        <v>892</v>
      </c>
      <c r="E9" s="108">
        <v>37</v>
      </c>
      <c r="F9" s="52">
        <v>35</v>
      </c>
      <c r="G9" s="114">
        <f t="shared" ref="G9:G24" si="0">E9-F9</f>
        <v>2</v>
      </c>
      <c r="H9" s="115">
        <f t="shared" ref="H9:H32" si="1">G9/E9</f>
        <v>5.4054054054054057E-2</v>
      </c>
      <c r="I9" s="128"/>
      <c r="J9" s="55"/>
      <c r="K9" s="55"/>
      <c r="L9" s="55"/>
      <c r="M9" s="55"/>
      <c r="N9" s="56"/>
    </row>
    <row r="10" spans="1:14" ht="20.25" customHeight="1" x14ac:dyDescent="0.25">
      <c r="A10" s="48">
        <f t="shared" ref="A10:A24" si="2">A9+1</f>
        <v>3</v>
      </c>
      <c r="B10" s="49" t="s">
        <v>202</v>
      </c>
      <c r="C10" s="57" t="s">
        <v>893</v>
      </c>
      <c r="D10" s="58" t="s">
        <v>894</v>
      </c>
      <c r="E10" s="108">
        <v>33</v>
      </c>
      <c r="F10" s="52">
        <v>29</v>
      </c>
      <c r="G10" s="114">
        <f t="shared" si="0"/>
        <v>4</v>
      </c>
      <c r="H10" s="115">
        <f t="shared" si="1"/>
        <v>0.12121212121212122</v>
      </c>
      <c r="I10" s="128"/>
      <c r="J10" s="55"/>
      <c r="K10" s="55"/>
      <c r="L10" s="55"/>
      <c r="M10" s="55"/>
      <c r="N10" s="56"/>
    </row>
    <row r="11" spans="1:14" ht="20.25" customHeight="1" x14ac:dyDescent="0.25">
      <c r="A11" s="48">
        <f t="shared" si="2"/>
        <v>4</v>
      </c>
      <c r="B11" s="49" t="s">
        <v>203</v>
      </c>
      <c r="C11" s="57" t="s">
        <v>895</v>
      </c>
      <c r="D11" s="58" t="s">
        <v>896</v>
      </c>
      <c r="E11" s="108">
        <v>32</v>
      </c>
      <c r="F11" s="52">
        <v>32</v>
      </c>
      <c r="G11" s="114">
        <f t="shared" si="0"/>
        <v>0</v>
      </c>
      <c r="H11" s="115">
        <f t="shared" si="1"/>
        <v>0</v>
      </c>
      <c r="I11" s="128"/>
      <c r="J11" s="55"/>
      <c r="K11" s="55"/>
      <c r="L11" s="55"/>
      <c r="M11" s="55"/>
      <c r="N11" s="56"/>
    </row>
    <row r="12" spans="1:14" ht="20.25" customHeight="1" x14ac:dyDescent="0.25">
      <c r="A12" s="48">
        <f t="shared" si="2"/>
        <v>5</v>
      </c>
      <c r="B12" s="49" t="s">
        <v>204</v>
      </c>
      <c r="C12" s="50" t="s">
        <v>889</v>
      </c>
      <c r="D12" s="51" t="s">
        <v>890</v>
      </c>
      <c r="E12" s="108">
        <v>33</v>
      </c>
      <c r="F12" s="52">
        <v>33</v>
      </c>
      <c r="G12" s="114">
        <f t="shared" si="0"/>
        <v>0</v>
      </c>
      <c r="H12" s="115">
        <f t="shared" si="1"/>
        <v>0</v>
      </c>
      <c r="I12" s="128"/>
      <c r="J12" s="55"/>
      <c r="K12" s="55"/>
      <c r="L12" s="55"/>
      <c r="M12" s="55"/>
      <c r="N12" s="56"/>
    </row>
    <row r="13" spans="1:14" ht="20.25" customHeight="1" x14ac:dyDescent="0.25">
      <c r="A13" s="48">
        <f t="shared" si="2"/>
        <v>6</v>
      </c>
      <c r="B13" s="49" t="s">
        <v>205</v>
      </c>
      <c r="C13" s="50" t="s">
        <v>897</v>
      </c>
      <c r="D13" s="51" t="s">
        <v>898</v>
      </c>
      <c r="E13" s="108">
        <v>42</v>
      </c>
      <c r="F13" s="52">
        <v>41</v>
      </c>
      <c r="G13" s="114">
        <f t="shared" si="0"/>
        <v>1</v>
      </c>
      <c r="H13" s="115">
        <f t="shared" si="1"/>
        <v>2.3809523809523808E-2</v>
      </c>
      <c r="I13" s="128"/>
      <c r="J13" s="55"/>
      <c r="K13" s="55"/>
      <c r="L13" s="55"/>
      <c r="M13" s="55"/>
      <c r="N13" s="56"/>
    </row>
    <row r="14" spans="1:14" ht="20.25" customHeight="1" x14ac:dyDescent="0.25">
      <c r="A14" s="48">
        <f t="shared" si="2"/>
        <v>7</v>
      </c>
      <c r="B14" s="49" t="s">
        <v>206</v>
      </c>
      <c r="C14" s="57" t="s">
        <v>899</v>
      </c>
      <c r="D14" s="58" t="s">
        <v>169</v>
      </c>
      <c r="E14" s="108">
        <v>44</v>
      </c>
      <c r="F14" s="52">
        <v>41</v>
      </c>
      <c r="G14" s="114">
        <f t="shared" si="0"/>
        <v>3</v>
      </c>
      <c r="H14" s="115">
        <f t="shared" si="1"/>
        <v>6.8181818181818177E-2</v>
      </c>
      <c r="I14" s="128"/>
      <c r="J14" s="55"/>
      <c r="K14" s="55"/>
      <c r="L14" s="55"/>
      <c r="M14" s="55"/>
      <c r="N14" s="56"/>
    </row>
    <row r="15" spans="1:14" ht="20.25" customHeight="1" x14ac:dyDescent="0.25">
      <c r="A15" s="48">
        <f t="shared" si="2"/>
        <v>8</v>
      </c>
      <c r="B15" s="49" t="s">
        <v>207</v>
      </c>
      <c r="C15" s="50" t="s">
        <v>900</v>
      </c>
      <c r="D15" s="51" t="s">
        <v>901</v>
      </c>
      <c r="E15" s="108"/>
      <c r="F15" s="52"/>
      <c r="G15" s="114"/>
      <c r="H15" s="115"/>
      <c r="I15" s="128"/>
      <c r="J15" s="55"/>
      <c r="K15" s="55"/>
      <c r="L15" s="55"/>
      <c r="M15" s="55"/>
      <c r="N15" s="56"/>
    </row>
    <row r="16" spans="1:14" ht="20.25" customHeight="1" x14ac:dyDescent="0.25">
      <c r="A16" s="189" t="s">
        <v>208</v>
      </c>
      <c r="B16" s="190"/>
      <c r="C16" s="190"/>
      <c r="D16" s="191"/>
      <c r="E16" s="120">
        <f t="shared" ref="E16:G16" si="3">SUM(E8:E15)</f>
        <v>258</v>
      </c>
      <c r="F16" s="120">
        <f t="shared" si="3"/>
        <v>246</v>
      </c>
      <c r="G16" s="121">
        <f t="shared" si="3"/>
        <v>12</v>
      </c>
      <c r="H16" s="122">
        <f t="shared" si="1"/>
        <v>4.6511627906976744E-2</v>
      </c>
      <c r="I16" s="128"/>
      <c r="J16" s="123"/>
      <c r="K16" s="123"/>
      <c r="L16" s="123"/>
      <c r="M16" s="123"/>
      <c r="N16" s="123"/>
    </row>
    <row r="17" spans="1:14" ht="20.25" customHeight="1" x14ac:dyDescent="0.25">
      <c r="A17" s="48">
        <v>9</v>
      </c>
      <c r="B17" s="49" t="s">
        <v>209</v>
      </c>
      <c r="C17" s="57" t="s">
        <v>902</v>
      </c>
      <c r="D17" s="58" t="s">
        <v>903</v>
      </c>
      <c r="E17" s="108">
        <v>44</v>
      </c>
      <c r="F17" s="52">
        <v>39</v>
      </c>
      <c r="G17" s="114">
        <f t="shared" si="0"/>
        <v>5</v>
      </c>
      <c r="H17" s="115">
        <f t="shared" si="1"/>
        <v>0.11363636363636363</v>
      </c>
      <c r="I17" s="128"/>
      <c r="J17" s="55"/>
      <c r="K17" s="55"/>
      <c r="L17" s="55"/>
      <c r="M17" s="55"/>
      <c r="N17" s="56"/>
    </row>
    <row r="18" spans="1:14" ht="20.25" customHeight="1" x14ac:dyDescent="0.25">
      <c r="A18" s="48">
        <f t="shared" si="2"/>
        <v>10</v>
      </c>
      <c r="B18" s="49" t="s">
        <v>210</v>
      </c>
      <c r="C18" s="57" t="s">
        <v>904</v>
      </c>
      <c r="D18" s="58" t="s">
        <v>905</v>
      </c>
      <c r="E18" s="108">
        <v>37</v>
      </c>
      <c r="F18" s="52">
        <v>32</v>
      </c>
      <c r="G18" s="114">
        <f t="shared" si="0"/>
        <v>5</v>
      </c>
      <c r="H18" s="115">
        <f t="shared" si="1"/>
        <v>0.13513513513513514</v>
      </c>
      <c r="I18" s="128"/>
      <c r="J18" s="55"/>
      <c r="K18" s="55"/>
      <c r="L18" s="55"/>
      <c r="M18" s="55"/>
      <c r="N18" s="56"/>
    </row>
    <row r="19" spans="1:14" ht="20.25" customHeight="1" x14ac:dyDescent="0.25">
      <c r="A19" s="48">
        <f t="shared" si="2"/>
        <v>11</v>
      </c>
      <c r="B19" s="49" t="s">
        <v>211</v>
      </c>
      <c r="C19" s="57" t="s">
        <v>899</v>
      </c>
      <c r="D19" s="58" t="s">
        <v>169</v>
      </c>
      <c r="E19" s="108">
        <v>34</v>
      </c>
      <c r="F19" s="52">
        <v>33</v>
      </c>
      <c r="G19" s="114">
        <f t="shared" si="0"/>
        <v>1</v>
      </c>
      <c r="H19" s="115">
        <f t="shared" si="1"/>
        <v>2.9411764705882353E-2</v>
      </c>
      <c r="I19" s="128"/>
      <c r="J19" s="55"/>
      <c r="K19" s="55"/>
      <c r="L19" s="55"/>
      <c r="M19" s="55"/>
      <c r="N19" s="56"/>
    </row>
    <row r="20" spans="1:14" ht="20.25" customHeight="1" x14ac:dyDescent="0.25">
      <c r="A20" s="48">
        <f t="shared" si="2"/>
        <v>12</v>
      </c>
      <c r="B20" s="49" t="s">
        <v>212</v>
      </c>
      <c r="C20" s="57" t="s">
        <v>900</v>
      </c>
      <c r="D20" s="58" t="s">
        <v>906</v>
      </c>
      <c r="E20" s="108">
        <v>38</v>
      </c>
      <c r="F20" s="52">
        <v>33</v>
      </c>
      <c r="G20" s="114">
        <f t="shared" si="0"/>
        <v>5</v>
      </c>
      <c r="H20" s="115">
        <f t="shared" si="1"/>
        <v>0.13157894736842105</v>
      </c>
      <c r="I20" s="128"/>
      <c r="J20" s="55"/>
      <c r="K20" s="55"/>
      <c r="L20" s="55"/>
      <c r="M20" s="55"/>
      <c r="N20" s="56"/>
    </row>
    <row r="21" spans="1:14" ht="20.25" customHeight="1" x14ac:dyDescent="0.25">
      <c r="A21" s="48">
        <f t="shared" si="2"/>
        <v>13</v>
      </c>
      <c r="B21" s="49" t="s">
        <v>213</v>
      </c>
      <c r="C21" s="57" t="s">
        <v>902</v>
      </c>
      <c r="D21" s="58" t="s">
        <v>903</v>
      </c>
      <c r="E21" s="108"/>
      <c r="F21" s="52"/>
      <c r="G21" s="114"/>
      <c r="H21" s="115"/>
      <c r="I21" s="128"/>
      <c r="J21" s="55"/>
      <c r="K21" s="55"/>
      <c r="L21" s="55"/>
      <c r="M21" s="55"/>
      <c r="N21" s="56"/>
    </row>
    <row r="22" spans="1:14" ht="20.25" customHeight="1" x14ac:dyDescent="0.25">
      <c r="A22" s="48">
        <f t="shared" si="2"/>
        <v>14</v>
      </c>
      <c r="B22" s="49" t="s">
        <v>214</v>
      </c>
      <c r="C22" s="57" t="s">
        <v>893</v>
      </c>
      <c r="D22" s="58" t="s">
        <v>894</v>
      </c>
      <c r="E22" s="108">
        <v>31</v>
      </c>
      <c r="F22" s="52">
        <v>28</v>
      </c>
      <c r="G22" s="114">
        <f t="shared" si="0"/>
        <v>3</v>
      </c>
      <c r="H22" s="115">
        <f t="shared" si="1"/>
        <v>9.6774193548387094E-2</v>
      </c>
      <c r="I22" s="128"/>
      <c r="J22" s="55"/>
      <c r="K22" s="55"/>
      <c r="L22" s="55"/>
      <c r="M22" s="55"/>
      <c r="N22" s="56"/>
    </row>
    <row r="23" spans="1:14" ht="20.25" customHeight="1" x14ac:dyDescent="0.25">
      <c r="A23" s="48">
        <f t="shared" si="2"/>
        <v>15</v>
      </c>
      <c r="B23" s="49" t="s">
        <v>215</v>
      </c>
      <c r="C23" s="57" t="s">
        <v>895</v>
      </c>
      <c r="D23" s="58" t="s">
        <v>896</v>
      </c>
      <c r="E23" s="108">
        <v>30</v>
      </c>
      <c r="F23" s="52">
        <v>29</v>
      </c>
      <c r="G23" s="114">
        <f t="shared" si="0"/>
        <v>1</v>
      </c>
      <c r="H23" s="115">
        <f t="shared" si="1"/>
        <v>3.3333333333333333E-2</v>
      </c>
      <c r="I23" s="128"/>
      <c r="J23" s="55"/>
      <c r="K23" s="55"/>
      <c r="L23" s="55"/>
      <c r="M23" s="55"/>
      <c r="N23" s="56"/>
    </row>
    <row r="24" spans="1:14" ht="20.25" customHeight="1" x14ac:dyDescent="0.25">
      <c r="A24" s="48">
        <f t="shared" si="2"/>
        <v>16</v>
      </c>
      <c r="B24" s="49" t="s">
        <v>216</v>
      </c>
      <c r="C24" s="57" t="s">
        <v>904</v>
      </c>
      <c r="D24" s="58" t="s">
        <v>905</v>
      </c>
      <c r="E24" s="108">
        <v>35</v>
      </c>
      <c r="F24" s="52">
        <v>33</v>
      </c>
      <c r="G24" s="114">
        <f t="shared" si="0"/>
        <v>2</v>
      </c>
      <c r="H24" s="115">
        <f t="shared" si="1"/>
        <v>5.7142857142857141E-2</v>
      </c>
      <c r="I24" s="128"/>
      <c r="J24" s="55"/>
      <c r="K24" s="55"/>
      <c r="L24" s="55"/>
      <c r="M24" s="55"/>
      <c r="N24" s="56"/>
    </row>
    <row r="25" spans="1:14" ht="20.25" customHeight="1" x14ac:dyDescent="0.25">
      <c r="A25" s="189" t="s">
        <v>217</v>
      </c>
      <c r="B25" s="190"/>
      <c r="C25" s="190"/>
      <c r="D25" s="191"/>
      <c r="E25" s="120">
        <f t="shared" ref="E25:G25" si="4">SUM(E17:E24)</f>
        <v>249</v>
      </c>
      <c r="F25" s="120">
        <f t="shared" si="4"/>
        <v>227</v>
      </c>
      <c r="G25" s="121">
        <f t="shared" si="4"/>
        <v>22</v>
      </c>
      <c r="H25" s="122">
        <f t="shared" si="1"/>
        <v>8.8353413654618476E-2</v>
      </c>
      <c r="I25" s="128"/>
      <c r="J25" s="55"/>
      <c r="K25" s="55"/>
      <c r="L25" s="55"/>
      <c r="M25" s="55"/>
      <c r="N25" s="56"/>
    </row>
    <row r="26" spans="1:14" ht="20.25" customHeight="1" x14ac:dyDescent="0.25">
      <c r="A26" s="48">
        <f>A24+1</f>
        <v>17</v>
      </c>
      <c r="B26" s="49" t="s">
        <v>223</v>
      </c>
      <c r="C26" s="50" t="s">
        <v>907</v>
      </c>
      <c r="D26" s="51" t="s">
        <v>905</v>
      </c>
      <c r="E26" s="108">
        <v>45</v>
      </c>
      <c r="F26" s="52">
        <v>32</v>
      </c>
      <c r="G26" s="114">
        <f t="shared" ref="G26:G31" si="5">E26-F26</f>
        <v>13</v>
      </c>
      <c r="H26" s="131">
        <f t="shared" si="1"/>
        <v>0.28888888888888886</v>
      </c>
      <c r="I26" s="128"/>
      <c r="J26" s="55"/>
      <c r="K26" s="55"/>
      <c r="L26" s="55"/>
      <c r="M26" s="55"/>
      <c r="N26" s="56"/>
    </row>
    <row r="27" spans="1:14" ht="20.25" customHeight="1" x14ac:dyDescent="0.25">
      <c r="A27" s="48">
        <f t="shared" ref="A27:A31" si="6">A26+1</f>
        <v>18</v>
      </c>
      <c r="B27" s="49" t="s">
        <v>224</v>
      </c>
      <c r="C27" s="50" t="s">
        <v>907</v>
      </c>
      <c r="D27" s="51" t="s">
        <v>905</v>
      </c>
      <c r="E27" s="108">
        <v>39</v>
      </c>
      <c r="F27" s="52">
        <v>39</v>
      </c>
      <c r="G27" s="114">
        <f t="shared" si="5"/>
        <v>0</v>
      </c>
      <c r="H27" s="115">
        <f t="shared" si="1"/>
        <v>0</v>
      </c>
      <c r="I27" s="128"/>
      <c r="J27" s="55"/>
      <c r="K27" s="55"/>
      <c r="L27" s="55"/>
      <c r="M27" s="55"/>
      <c r="N27" s="56"/>
    </row>
    <row r="28" spans="1:14" ht="20.25" customHeight="1" x14ac:dyDescent="0.25">
      <c r="A28" s="48">
        <f t="shared" si="6"/>
        <v>19</v>
      </c>
      <c r="B28" s="49" t="s">
        <v>225</v>
      </c>
      <c r="C28" s="50" t="s">
        <v>908</v>
      </c>
      <c r="D28" s="51" t="s">
        <v>909</v>
      </c>
      <c r="E28" s="108"/>
      <c r="F28" s="52"/>
      <c r="G28" s="114"/>
      <c r="H28" s="115"/>
      <c r="I28" s="128"/>
      <c r="J28" s="55"/>
      <c r="K28" s="55"/>
      <c r="L28" s="55"/>
      <c r="M28" s="55"/>
      <c r="N28" s="56"/>
    </row>
    <row r="29" spans="1:14" ht="20.25" customHeight="1" x14ac:dyDescent="0.25">
      <c r="A29" s="48">
        <f t="shared" si="6"/>
        <v>20</v>
      </c>
      <c r="B29" s="49" t="s">
        <v>226</v>
      </c>
      <c r="C29" s="50" t="s">
        <v>900</v>
      </c>
      <c r="D29" s="51" t="s">
        <v>901</v>
      </c>
      <c r="E29" s="108"/>
      <c r="F29" s="52"/>
      <c r="G29" s="114"/>
      <c r="H29" s="115"/>
      <c r="I29" s="128"/>
      <c r="J29" s="55"/>
      <c r="K29" s="55"/>
      <c r="L29" s="55"/>
      <c r="M29" s="55"/>
      <c r="N29" s="56"/>
    </row>
    <row r="30" spans="1:14" ht="20.25" customHeight="1" x14ac:dyDescent="0.25">
      <c r="A30" s="48">
        <f t="shared" si="6"/>
        <v>21</v>
      </c>
      <c r="B30" s="49" t="s">
        <v>227</v>
      </c>
      <c r="C30" s="57" t="s">
        <v>910</v>
      </c>
      <c r="D30" s="58" t="s">
        <v>898</v>
      </c>
      <c r="E30" s="108">
        <v>44</v>
      </c>
      <c r="F30" s="52">
        <v>39</v>
      </c>
      <c r="G30" s="114">
        <f t="shared" si="5"/>
        <v>5</v>
      </c>
      <c r="H30" s="115">
        <f t="shared" si="1"/>
        <v>0.11363636363636363</v>
      </c>
      <c r="I30" s="128"/>
      <c r="J30" s="55"/>
      <c r="K30" s="55"/>
      <c r="L30" s="55"/>
      <c r="M30" s="55"/>
      <c r="N30" s="56"/>
    </row>
    <row r="31" spans="1:14" ht="20.25" customHeight="1" x14ac:dyDescent="0.25">
      <c r="A31" s="48">
        <f t="shared" si="6"/>
        <v>22</v>
      </c>
      <c r="B31" s="49" t="s">
        <v>228</v>
      </c>
      <c r="C31" s="50" t="s">
        <v>891</v>
      </c>
      <c r="D31" s="51" t="s">
        <v>892</v>
      </c>
      <c r="E31" s="108">
        <v>51</v>
      </c>
      <c r="F31" s="52">
        <v>43</v>
      </c>
      <c r="G31" s="114">
        <f t="shared" si="5"/>
        <v>8</v>
      </c>
      <c r="H31" s="115">
        <f t="shared" si="1"/>
        <v>0.15686274509803921</v>
      </c>
      <c r="I31" s="128"/>
      <c r="J31" s="55"/>
      <c r="K31" s="55"/>
      <c r="L31" s="55"/>
      <c r="M31" s="55"/>
      <c r="N31" s="56"/>
    </row>
    <row r="32" spans="1:14" ht="20.25" customHeight="1" x14ac:dyDescent="0.25">
      <c r="A32" s="189" t="s">
        <v>913</v>
      </c>
      <c r="B32" s="190"/>
      <c r="C32" s="190"/>
      <c r="D32" s="191"/>
      <c r="E32" s="120">
        <f t="shared" ref="E32:G32" si="7">SUM(E24:E31)</f>
        <v>463</v>
      </c>
      <c r="F32" s="120">
        <f t="shared" si="7"/>
        <v>413</v>
      </c>
      <c r="G32" s="121">
        <f t="shared" si="7"/>
        <v>50</v>
      </c>
      <c r="H32" s="122">
        <f t="shared" si="1"/>
        <v>0.10799136069114471</v>
      </c>
      <c r="I32" s="128"/>
      <c r="J32" s="55"/>
      <c r="K32" s="55"/>
      <c r="L32" s="55"/>
      <c r="M32" s="55"/>
      <c r="N32" s="56"/>
    </row>
    <row r="33" spans="1:14" ht="36" customHeight="1" x14ac:dyDescent="0.3">
      <c r="A33" s="41"/>
      <c r="B33" s="41"/>
      <c r="C33" s="59" t="s">
        <v>218</v>
      </c>
      <c r="D33" s="60"/>
      <c r="E33" s="59"/>
      <c r="F33" s="59"/>
      <c r="G33" s="116" t="s">
        <v>219</v>
      </c>
      <c r="H33" s="117"/>
      <c r="I33" s="129"/>
      <c r="J33" s="59"/>
      <c r="K33" s="59"/>
      <c r="L33" s="59"/>
      <c r="M33" s="59"/>
      <c r="N33" s="59"/>
    </row>
    <row r="34" spans="1:14" x14ac:dyDescent="0.25">
      <c r="I34" s="130"/>
    </row>
    <row r="35" spans="1:14" x14ac:dyDescent="0.25">
      <c r="I35" s="130"/>
    </row>
    <row r="36" spans="1:14" x14ac:dyDescent="0.25">
      <c r="I36" s="130"/>
    </row>
    <row r="37" spans="1:14" x14ac:dyDescent="0.25">
      <c r="I37" s="130"/>
    </row>
    <row r="38" spans="1:14" x14ac:dyDescent="0.25">
      <c r="I38" s="130"/>
    </row>
    <row r="39" spans="1:14" x14ac:dyDescent="0.25">
      <c r="I39" s="130"/>
    </row>
    <row r="40" spans="1:14" x14ac:dyDescent="0.25">
      <c r="I40" s="130"/>
    </row>
    <row r="41" spans="1:14" x14ac:dyDescent="0.25">
      <c r="I41" s="130"/>
    </row>
    <row r="42" spans="1:14" x14ac:dyDescent="0.25">
      <c r="I42" s="130"/>
    </row>
    <row r="43" spans="1:14" x14ac:dyDescent="0.25">
      <c r="I43" s="130"/>
    </row>
    <row r="44" spans="1:14" x14ac:dyDescent="0.25">
      <c r="I44" s="130"/>
    </row>
    <row r="45" spans="1:14" x14ac:dyDescent="0.25">
      <c r="I45" s="130"/>
    </row>
  </sheetData>
  <mergeCells count="7">
    <mergeCell ref="A16:D16"/>
    <mergeCell ref="A25:D25"/>
    <mergeCell ref="A32:D32"/>
    <mergeCell ref="A3:N3"/>
    <mergeCell ref="A5:N5"/>
    <mergeCell ref="C6:N6"/>
    <mergeCell ref="C7:D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325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3" sqref="E13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9" width="5" customWidth="1"/>
    <col min="11" max="11" width="9.140625" style="77"/>
  </cols>
  <sheetData>
    <row r="1" spans="1:12" ht="19.5" x14ac:dyDescent="0.3">
      <c r="A1" s="200" t="s">
        <v>0</v>
      </c>
      <c r="B1" s="200"/>
      <c r="C1" s="200"/>
      <c r="D1" s="201" t="s">
        <v>1</v>
      </c>
      <c r="E1" s="201"/>
      <c r="F1" s="201"/>
      <c r="G1" s="201"/>
      <c r="H1" s="201"/>
      <c r="I1" s="201"/>
      <c r="J1" s="201"/>
      <c r="K1" s="201"/>
      <c r="L1" s="87" t="s">
        <v>888</v>
      </c>
    </row>
    <row r="2" spans="1:12" ht="16.5" x14ac:dyDescent="0.25">
      <c r="A2" s="201" t="s">
        <v>2</v>
      </c>
      <c r="B2" s="201"/>
      <c r="C2" s="201"/>
      <c r="D2" s="202" t="s">
        <v>3</v>
      </c>
      <c r="E2" s="202"/>
      <c r="F2" s="202"/>
      <c r="G2" s="202"/>
      <c r="H2" s="202"/>
      <c r="I2" s="202"/>
      <c r="J2" s="202"/>
      <c r="K2" s="202"/>
    </row>
    <row r="3" spans="1:12" ht="15.75" x14ac:dyDescent="0.25">
      <c r="A3" s="1"/>
      <c r="B3" s="1"/>
      <c r="C3" s="2"/>
      <c r="D3" s="3"/>
      <c r="E3" s="4"/>
      <c r="F3" s="1"/>
      <c r="G3" s="5"/>
      <c r="H3" s="5"/>
      <c r="I3" s="5"/>
      <c r="J3" s="1"/>
      <c r="K3" s="69"/>
    </row>
    <row r="4" spans="1:12" ht="16.5" x14ac:dyDescent="0.25">
      <c r="A4" s="199" t="s">
        <v>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2" ht="16.5" x14ac:dyDescent="0.25">
      <c r="A5" s="199" t="s">
        <v>229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2" ht="16.5" x14ac:dyDescent="0.25">
      <c r="A6" s="199" t="s">
        <v>523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2" ht="16.5" x14ac:dyDescent="0.25">
      <c r="A7" s="205" t="s">
        <v>5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2" ht="16.5" x14ac:dyDescent="0.25">
      <c r="A8" s="206" t="s">
        <v>6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9" spans="1:12" x14ac:dyDescent="0.25">
      <c r="A9" s="207" t="s">
        <v>7</v>
      </c>
      <c r="B9" s="207" t="s">
        <v>8</v>
      </c>
      <c r="C9" s="208" t="s">
        <v>9</v>
      </c>
      <c r="D9" s="209"/>
      <c r="E9" s="212" t="s">
        <v>10</v>
      </c>
      <c r="F9" s="207" t="s">
        <v>11</v>
      </c>
      <c r="G9" s="213" t="s">
        <v>12</v>
      </c>
      <c r="H9" s="214"/>
      <c r="I9" s="214"/>
      <c r="J9" s="215"/>
      <c r="K9" s="216" t="s">
        <v>13</v>
      </c>
    </row>
    <row r="10" spans="1:12" ht="36" x14ac:dyDescent="0.25">
      <c r="A10" s="207"/>
      <c r="B10" s="207"/>
      <c r="C10" s="210"/>
      <c r="D10" s="211"/>
      <c r="E10" s="212"/>
      <c r="F10" s="207"/>
      <c r="G10" s="61" t="s">
        <v>14</v>
      </c>
      <c r="H10" s="61" t="s">
        <v>15</v>
      </c>
      <c r="I10" s="61" t="s">
        <v>16</v>
      </c>
      <c r="J10" s="6" t="s">
        <v>17</v>
      </c>
      <c r="K10" s="216"/>
    </row>
    <row r="11" spans="1:12" ht="21" customHeight="1" x14ac:dyDescent="0.25">
      <c r="A11" s="7">
        <v>1</v>
      </c>
      <c r="B11" s="62">
        <v>2121866087</v>
      </c>
      <c r="C11" s="63" t="s">
        <v>230</v>
      </c>
      <c r="D11" s="64" t="s">
        <v>18</v>
      </c>
      <c r="E11" s="65">
        <v>34818</v>
      </c>
      <c r="F11" s="65" t="s">
        <v>231</v>
      </c>
      <c r="G11" s="67">
        <v>87</v>
      </c>
      <c r="H11" s="67">
        <v>85</v>
      </c>
      <c r="I11" s="12">
        <f>ROUND((G11+H11)/2,1)</f>
        <v>86</v>
      </c>
      <c r="J11" s="12" t="str">
        <f>IF(I11&gt;=90,"X SẮC",IF(I11&gt;=80,"TỐT",IF(I11&gt;=65,"KHÁ",IF(I11&gt;=50,"T.BÌNH",IF(I11&gt;=35,"YẾU","KÉM")))))</f>
        <v>TỐT</v>
      </c>
      <c r="K11" s="70"/>
      <c r="L11" s="66"/>
    </row>
    <row r="12" spans="1:12" ht="21" customHeight="1" x14ac:dyDescent="0.25">
      <c r="A12" s="7">
        <v>2</v>
      </c>
      <c r="B12" s="62">
        <v>2120863957</v>
      </c>
      <c r="C12" s="63" t="s">
        <v>232</v>
      </c>
      <c r="D12" s="64" t="s">
        <v>18</v>
      </c>
      <c r="E12" s="65">
        <v>35414</v>
      </c>
      <c r="F12" s="65" t="s">
        <v>231</v>
      </c>
      <c r="G12" s="67">
        <v>85</v>
      </c>
      <c r="H12" s="67">
        <v>83</v>
      </c>
      <c r="I12" s="12">
        <f t="shared" ref="I12:I75" si="0">ROUND((G12+H12)/2,1)</f>
        <v>84</v>
      </c>
      <c r="J12" s="12" t="str">
        <f t="shared" ref="J12:J75" si="1">IF(I12&gt;=90,"X SẮC",IF(I12&gt;=80,"TỐT",IF(I12&gt;=65,"KHÁ",IF(I12&gt;=50,"T.BÌNH",IF(I12&gt;=35,"YẾU","KÉM")))))</f>
        <v>TỐT</v>
      </c>
      <c r="K12" s="70"/>
      <c r="L12" s="66"/>
    </row>
    <row r="13" spans="1:12" ht="21" customHeight="1" x14ac:dyDescent="0.25">
      <c r="A13" s="7">
        <v>3</v>
      </c>
      <c r="B13" s="62">
        <v>2120866095</v>
      </c>
      <c r="C13" s="63" t="s">
        <v>233</v>
      </c>
      <c r="D13" s="64" t="s">
        <v>21</v>
      </c>
      <c r="E13" s="65">
        <v>35591</v>
      </c>
      <c r="F13" s="65" t="s">
        <v>231</v>
      </c>
      <c r="G13" s="67">
        <v>100</v>
      </c>
      <c r="H13" s="67">
        <v>100</v>
      </c>
      <c r="I13" s="12">
        <f t="shared" si="0"/>
        <v>100</v>
      </c>
      <c r="J13" s="12" t="str">
        <f t="shared" si="1"/>
        <v>X SẮC</v>
      </c>
      <c r="K13" s="70"/>
      <c r="L13" s="66"/>
    </row>
    <row r="14" spans="1:12" ht="21" customHeight="1" x14ac:dyDescent="0.25">
      <c r="A14" s="7">
        <v>4</v>
      </c>
      <c r="B14" s="62">
        <v>2120868235</v>
      </c>
      <c r="C14" s="63" t="s">
        <v>234</v>
      </c>
      <c r="D14" s="64" t="s">
        <v>21</v>
      </c>
      <c r="E14" s="65">
        <v>35779</v>
      </c>
      <c r="F14" s="65" t="s">
        <v>231</v>
      </c>
      <c r="G14" s="67">
        <v>85</v>
      </c>
      <c r="H14" s="67">
        <v>87</v>
      </c>
      <c r="I14" s="12">
        <f t="shared" si="0"/>
        <v>86</v>
      </c>
      <c r="J14" s="12" t="str">
        <f t="shared" si="1"/>
        <v>TỐT</v>
      </c>
      <c r="K14" s="70"/>
      <c r="L14" s="66"/>
    </row>
    <row r="15" spans="1:12" ht="21" customHeight="1" x14ac:dyDescent="0.25">
      <c r="A15" s="7">
        <v>5</v>
      </c>
      <c r="B15" s="62">
        <v>2120867587</v>
      </c>
      <c r="C15" s="63" t="s">
        <v>235</v>
      </c>
      <c r="D15" s="64" t="s">
        <v>21</v>
      </c>
      <c r="E15" s="65">
        <v>35747</v>
      </c>
      <c r="F15" s="65" t="s">
        <v>231</v>
      </c>
      <c r="G15" s="67">
        <v>77</v>
      </c>
      <c r="H15" s="67">
        <v>85</v>
      </c>
      <c r="I15" s="12">
        <f t="shared" si="0"/>
        <v>81</v>
      </c>
      <c r="J15" s="12" t="str">
        <f t="shared" si="1"/>
        <v>TỐT</v>
      </c>
      <c r="K15" s="70"/>
      <c r="L15" s="66"/>
    </row>
    <row r="16" spans="1:12" ht="21" customHeight="1" x14ac:dyDescent="0.25">
      <c r="A16" s="7">
        <v>6</v>
      </c>
      <c r="B16" s="62">
        <v>2120868612</v>
      </c>
      <c r="C16" s="63" t="s">
        <v>236</v>
      </c>
      <c r="D16" s="64" t="s">
        <v>21</v>
      </c>
      <c r="E16" s="65">
        <v>35475</v>
      </c>
      <c r="F16" s="65" t="s">
        <v>231</v>
      </c>
      <c r="G16" s="67">
        <v>87</v>
      </c>
      <c r="H16" s="67">
        <v>77</v>
      </c>
      <c r="I16" s="12">
        <f t="shared" si="0"/>
        <v>82</v>
      </c>
      <c r="J16" s="12" t="str">
        <f t="shared" si="1"/>
        <v>TỐT</v>
      </c>
      <c r="K16" s="70"/>
      <c r="L16" s="66"/>
    </row>
    <row r="17" spans="1:13" ht="21" customHeight="1" x14ac:dyDescent="0.25">
      <c r="A17" s="7">
        <v>7</v>
      </c>
      <c r="B17" s="62">
        <v>2120866092</v>
      </c>
      <c r="C17" s="63" t="s">
        <v>237</v>
      </c>
      <c r="D17" s="64" t="s">
        <v>21</v>
      </c>
      <c r="E17" s="65">
        <v>35588</v>
      </c>
      <c r="F17" s="65" t="s">
        <v>231</v>
      </c>
      <c r="G17" s="67">
        <v>97</v>
      </c>
      <c r="H17" s="67">
        <v>97</v>
      </c>
      <c r="I17" s="12">
        <f t="shared" si="0"/>
        <v>97</v>
      </c>
      <c r="J17" s="12" t="str">
        <f t="shared" si="1"/>
        <v>X SẮC</v>
      </c>
      <c r="K17" s="70"/>
      <c r="L17" s="66"/>
    </row>
    <row r="18" spans="1:13" ht="21" customHeight="1" x14ac:dyDescent="0.25">
      <c r="A18" s="7">
        <v>8</v>
      </c>
      <c r="B18" s="62">
        <v>2121863927</v>
      </c>
      <c r="C18" s="63" t="s">
        <v>238</v>
      </c>
      <c r="D18" s="64" t="s">
        <v>21</v>
      </c>
      <c r="E18" s="65">
        <v>35496</v>
      </c>
      <c r="F18" s="65" t="s">
        <v>231</v>
      </c>
      <c r="G18" s="67">
        <v>90</v>
      </c>
      <c r="H18" s="67">
        <v>85</v>
      </c>
      <c r="I18" s="12">
        <f t="shared" si="0"/>
        <v>87.5</v>
      </c>
      <c r="J18" s="12" t="str">
        <f t="shared" si="1"/>
        <v>TỐT</v>
      </c>
      <c r="K18" s="70"/>
      <c r="L18" s="66"/>
    </row>
    <row r="19" spans="1:13" ht="21" customHeight="1" x14ac:dyDescent="0.25">
      <c r="A19" s="7">
        <v>9</v>
      </c>
      <c r="B19" s="62">
        <v>2121867810</v>
      </c>
      <c r="C19" s="63" t="s">
        <v>239</v>
      </c>
      <c r="D19" s="64" t="s">
        <v>21</v>
      </c>
      <c r="E19" s="65">
        <v>35167</v>
      </c>
      <c r="F19" s="65" t="s">
        <v>231</v>
      </c>
      <c r="G19" s="67">
        <v>80</v>
      </c>
      <c r="H19" s="67">
        <v>83</v>
      </c>
      <c r="I19" s="12">
        <f t="shared" si="0"/>
        <v>81.5</v>
      </c>
      <c r="J19" s="12" t="str">
        <f t="shared" si="1"/>
        <v>TỐT</v>
      </c>
      <c r="K19" s="70"/>
      <c r="L19" s="66"/>
    </row>
    <row r="20" spans="1:13" ht="21" customHeight="1" x14ac:dyDescent="0.25">
      <c r="A20" s="7">
        <v>10</v>
      </c>
      <c r="B20" s="62">
        <v>2120863939</v>
      </c>
      <c r="C20" s="63" t="s">
        <v>240</v>
      </c>
      <c r="D20" s="64" t="s">
        <v>21</v>
      </c>
      <c r="E20" s="65">
        <v>35680</v>
      </c>
      <c r="F20" s="65" t="s">
        <v>231</v>
      </c>
      <c r="G20" s="67">
        <v>82</v>
      </c>
      <c r="H20" s="67">
        <v>85</v>
      </c>
      <c r="I20" s="12">
        <f t="shared" si="0"/>
        <v>83.5</v>
      </c>
      <c r="J20" s="12" t="str">
        <f t="shared" si="1"/>
        <v>TỐT</v>
      </c>
      <c r="K20" s="70"/>
      <c r="L20" s="66"/>
    </row>
    <row r="21" spans="1:13" ht="21" customHeight="1" x14ac:dyDescent="0.25">
      <c r="A21" s="7">
        <v>11</v>
      </c>
      <c r="B21" s="62">
        <v>2120863936</v>
      </c>
      <c r="C21" s="63" t="s">
        <v>241</v>
      </c>
      <c r="D21" s="64" t="s">
        <v>21</v>
      </c>
      <c r="E21" s="65">
        <v>35464</v>
      </c>
      <c r="F21" s="65" t="s">
        <v>231</v>
      </c>
      <c r="G21" s="67">
        <v>75</v>
      </c>
      <c r="H21" s="67">
        <v>73</v>
      </c>
      <c r="I21" s="12">
        <f t="shared" si="0"/>
        <v>74</v>
      </c>
      <c r="J21" s="12" t="str">
        <f t="shared" si="1"/>
        <v>KHÁ</v>
      </c>
      <c r="K21" s="70"/>
      <c r="L21" s="66"/>
    </row>
    <row r="22" spans="1:13" ht="21" customHeight="1" x14ac:dyDescent="0.25">
      <c r="A22" s="7">
        <v>12</v>
      </c>
      <c r="B22" s="62">
        <v>2121868617</v>
      </c>
      <c r="C22" s="63" t="s">
        <v>242</v>
      </c>
      <c r="D22" s="64" t="s">
        <v>21</v>
      </c>
      <c r="E22" s="65">
        <v>35300</v>
      </c>
      <c r="F22" s="65" t="s">
        <v>231</v>
      </c>
      <c r="G22" s="67">
        <v>85</v>
      </c>
      <c r="H22" s="67">
        <v>77</v>
      </c>
      <c r="I22" s="12">
        <f t="shared" si="0"/>
        <v>81</v>
      </c>
      <c r="J22" s="12" t="str">
        <f t="shared" si="1"/>
        <v>TỐT</v>
      </c>
      <c r="K22" s="70"/>
      <c r="L22" s="66"/>
    </row>
    <row r="23" spans="1:13" ht="21" customHeight="1" x14ac:dyDescent="0.25">
      <c r="A23" s="7">
        <v>13</v>
      </c>
      <c r="B23" s="62">
        <v>2121863935</v>
      </c>
      <c r="C23" s="63" t="s">
        <v>243</v>
      </c>
      <c r="D23" s="64" t="s">
        <v>23</v>
      </c>
      <c r="E23" s="65">
        <v>35490</v>
      </c>
      <c r="F23" s="65" t="s">
        <v>231</v>
      </c>
      <c r="G23" s="67">
        <v>92</v>
      </c>
      <c r="H23" s="67">
        <v>97</v>
      </c>
      <c r="I23" s="12">
        <f t="shared" si="0"/>
        <v>94.5</v>
      </c>
      <c r="J23" s="12" t="str">
        <f t="shared" si="1"/>
        <v>X SẮC</v>
      </c>
      <c r="K23" s="70"/>
      <c r="L23" s="66"/>
    </row>
    <row r="24" spans="1:13" ht="21" customHeight="1" x14ac:dyDescent="0.25">
      <c r="A24" s="7">
        <v>14</v>
      </c>
      <c r="B24" s="62">
        <v>2120866096</v>
      </c>
      <c r="C24" s="63" t="s">
        <v>244</v>
      </c>
      <c r="D24" s="64" t="s">
        <v>23</v>
      </c>
      <c r="E24" s="65">
        <v>35220</v>
      </c>
      <c r="F24" s="65" t="s">
        <v>231</v>
      </c>
      <c r="G24" s="67">
        <v>82</v>
      </c>
      <c r="H24" s="67">
        <v>82</v>
      </c>
      <c r="I24" s="12">
        <f t="shared" si="0"/>
        <v>82</v>
      </c>
      <c r="J24" s="12" t="str">
        <f t="shared" si="1"/>
        <v>TỐT</v>
      </c>
      <c r="K24" s="70"/>
      <c r="L24" s="66"/>
    </row>
    <row r="25" spans="1:13" ht="21" customHeight="1" x14ac:dyDescent="0.25">
      <c r="A25" s="7">
        <v>15</v>
      </c>
      <c r="B25" s="62">
        <v>2120866099</v>
      </c>
      <c r="C25" s="63" t="s">
        <v>245</v>
      </c>
      <c r="D25" s="64" t="s">
        <v>23</v>
      </c>
      <c r="E25" s="65">
        <v>35569</v>
      </c>
      <c r="F25" s="65" t="s">
        <v>231</v>
      </c>
      <c r="G25" s="67">
        <v>80</v>
      </c>
      <c r="H25" s="67">
        <v>79</v>
      </c>
      <c r="I25" s="12">
        <f t="shared" si="0"/>
        <v>79.5</v>
      </c>
      <c r="J25" s="12" t="str">
        <f t="shared" si="1"/>
        <v>KHÁ</v>
      </c>
      <c r="K25" s="70"/>
      <c r="L25" s="66"/>
    </row>
    <row r="26" spans="1:13" ht="21" customHeight="1" x14ac:dyDescent="0.25">
      <c r="A26" s="7">
        <v>16</v>
      </c>
      <c r="B26" s="62">
        <v>2120863952</v>
      </c>
      <c r="C26" s="63" t="s">
        <v>246</v>
      </c>
      <c r="D26" s="64" t="s">
        <v>23</v>
      </c>
      <c r="E26" s="65">
        <v>35744</v>
      </c>
      <c r="F26" s="65" t="s">
        <v>231</v>
      </c>
      <c r="G26" s="67">
        <v>85</v>
      </c>
      <c r="H26" s="67">
        <v>85</v>
      </c>
      <c r="I26" s="12">
        <f t="shared" si="0"/>
        <v>85</v>
      </c>
      <c r="J26" s="12" t="str">
        <f t="shared" si="1"/>
        <v>TỐT</v>
      </c>
      <c r="K26" s="70"/>
      <c r="L26" s="66"/>
    </row>
    <row r="27" spans="1:13" ht="21" customHeight="1" x14ac:dyDescent="0.25">
      <c r="A27" s="7">
        <v>17</v>
      </c>
      <c r="B27" s="62">
        <v>2121866100</v>
      </c>
      <c r="C27" s="63" t="s">
        <v>247</v>
      </c>
      <c r="D27" s="64" t="s">
        <v>248</v>
      </c>
      <c r="E27" s="65">
        <v>35566</v>
      </c>
      <c r="F27" s="65" t="s">
        <v>231</v>
      </c>
      <c r="G27" s="67">
        <v>87</v>
      </c>
      <c r="H27" s="67">
        <v>84</v>
      </c>
      <c r="I27" s="12">
        <f t="shared" si="0"/>
        <v>85.5</v>
      </c>
      <c r="J27" s="12" t="str">
        <f t="shared" si="1"/>
        <v>TỐT</v>
      </c>
      <c r="K27" s="70"/>
      <c r="L27" s="66"/>
    </row>
    <row r="28" spans="1:13" ht="21" customHeight="1" x14ac:dyDescent="0.25">
      <c r="A28" s="7">
        <v>18</v>
      </c>
      <c r="B28" s="62">
        <v>2120863929</v>
      </c>
      <c r="C28" s="63" t="s">
        <v>249</v>
      </c>
      <c r="D28" s="64" t="s">
        <v>27</v>
      </c>
      <c r="E28" s="65">
        <v>35754</v>
      </c>
      <c r="F28" s="65" t="s">
        <v>231</v>
      </c>
      <c r="G28" s="67">
        <v>87</v>
      </c>
      <c r="H28" s="67">
        <v>90</v>
      </c>
      <c r="I28" s="12">
        <f t="shared" si="0"/>
        <v>88.5</v>
      </c>
      <c r="J28" s="12" t="str">
        <f t="shared" si="1"/>
        <v>TỐT</v>
      </c>
      <c r="K28" s="70"/>
      <c r="L28" s="66"/>
    </row>
    <row r="29" spans="1:13" ht="21" customHeight="1" x14ac:dyDescent="0.25">
      <c r="A29" s="7">
        <v>19</v>
      </c>
      <c r="B29" s="62">
        <v>2121863944</v>
      </c>
      <c r="C29" s="63" t="s">
        <v>250</v>
      </c>
      <c r="D29" s="64" t="s">
        <v>251</v>
      </c>
      <c r="E29" s="65">
        <v>35529</v>
      </c>
      <c r="F29" s="65" t="s">
        <v>231</v>
      </c>
      <c r="G29" s="67">
        <v>80</v>
      </c>
      <c r="H29" s="67">
        <v>70</v>
      </c>
      <c r="I29" s="12">
        <f t="shared" si="0"/>
        <v>75</v>
      </c>
      <c r="J29" s="12" t="str">
        <f t="shared" si="1"/>
        <v>KHÁ</v>
      </c>
      <c r="K29" s="70"/>
      <c r="L29" s="66"/>
    </row>
    <row r="30" spans="1:13" ht="21" customHeight="1" x14ac:dyDescent="0.25">
      <c r="A30" s="7">
        <v>20</v>
      </c>
      <c r="B30" s="62">
        <v>2121867792</v>
      </c>
      <c r="C30" s="63" t="s">
        <v>252</v>
      </c>
      <c r="D30" s="64" t="s">
        <v>28</v>
      </c>
      <c r="E30" s="65">
        <v>35406</v>
      </c>
      <c r="F30" s="65" t="s">
        <v>231</v>
      </c>
      <c r="G30" s="67">
        <v>70</v>
      </c>
      <c r="H30" s="67">
        <v>0</v>
      </c>
      <c r="I30" s="13">
        <f t="shared" si="0"/>
        <v>35</v>
      </c>
      <c r="J30" s="12" t="str">
        <f t="shared" si="1"/>
        <v>YẾU</v>
      </c>
      <c r="K30" s="70"/>
      <c r="L30" s="66" t="s">
        <v>513</v>
      </c>
      <c r="M30" t="s">
        <v>524</v>
      </c>
    </row>
    <row r="31" spans="1:13" ht="21" customHeight="1" x14ac:dyDescent="0.25">
      <c r="A31" s="7">
        <v>21</v>
      </c>
      <c r="B31" s="62">
        <v>2121866102</v>
      </c>
      <c r="C31" s="63" t="s">
        <v>253</v>
      </c>
      <c r="D31" s="64" t="s">
        <v>28</v>
      </c>
      <c r="E31" s="65">
        <v>35084</v>
      </c>
      <c r="F31" s="65" t="s">
        <v>231</v>
      </c>
      <c r="G31" s="67">
        <v>75</v>
      </c>
      <c r="H31" s="67">
        <v>69</v>
      </c>
      <c r="I31" s="12">
        <f t="shared" si="0"/>
        <v>72</v>
      </c>
      <c r="J31" s="12" t="str">
        <f t="shared" si="1"/>
        <v>KHÁ</v>
      </c>
      <c r="K31" s="70"/>
      <c r="L31" s="66"/>
    </row>
    <row r="32" spans="1:13" ht="21" customHeight="1" x14ac:dyDescent="0.25">
      <c r="A32" s="7">
        <v>22</v>
      </c>
      <c r="B32" s="62">
        <v>2120863956</v>
      </c>
      <c r="C32" s="63" t="s">
        <v>254</v>
      </c>
      <c r="D32" s="64" t="s">
        <v>28</v>
      </c>
      <c r="E32" s="65">
        <v>35690</v>
      </c>
      <c r="F32" s="65" t="s">
        <v>231</v>
      </c>
      <c r="G32" s="67">
        <v>85</v>
      </c>
      <c r="H32" s="67">
        <v>80</v>
      </c>
      <c r="I32" s="12">
        <f t="shared" si="0"/>
        <v>82.5</v>
      </c>
      <c r="J32" s="12" t="str">
        <f t="shared" si="1"/>
        <v>TỐT</v>
      </c>
      <c r="K32" s="70"/>
      <c r="L32" s="66"/>
    </row>
    <row r="33" spans="1:12" ht="21" customHeight="1" x14ac:dyDescent="0.25">
      <c r="A33" s="7">
        <v>23</v>
      </c>
      <c r="B33" s="62">
        <v>2120866679</v>
      </c>
      <c r="C33" s="63" t="s">
        <v>255</v>
      </c>
      <c r="D33" s="64" t="s">
        <v>29</v>
      </c>
      <c r="E33" s="65">
        <v>35586</v>
      </c>
      <c r="F33" s="65" t="s">
        <v>231</v>
      </c>
      <c r="G33" s="67">
        <v>100</v>
      </c>
      <c r="H33" s="67">
        <v>100</v>
      </c>
      <c r="I33" s="12">
        <f t="shared" si="0"/>
        <v>100</v>
      </c>
      <c r="J33" s="12" t="str">
        <f t="shared" si="1"/>
        <v>X SẮC</v>
      </c>
      <c r="K33" s="70"/>
      <c r="L33" s="66"/>
    </row>
    <row r="34" spans="1:12" ht="21" customHeight="1" x14ac:dyDescent="0.25">
      <c r="A34" s="7">
        <v>24</v>
      </c>
      <c r="B34" s="62">
        <v>2120868417</v>
      </c>
      <c r="C34" s="63" t="s">
        <v>256</v>
      </c>
      <c r="D34" s="64" t="s">
        <v>29</v>
      </c>
      <c r="E34" s="65">
        <v>35093</v>
      </c>
      <c r="F34" s="65" t="s">
        <v>231</v>
      </c>
      <c r="G34" s="67">
        <v>87</v>
      </c>
      <c r="H34" s="67">
        <v>85</v>
      </c>
      <c r="I34" s="12">
        <f t="shared" si="0"/>
        <v>86</v>
      </c>
      <c r="J34" s="12" t="str">
        <f t="shared" si="1"/>
        <v>TỐT</v>
      </c>
      <c r="K34" s="70"/>
      <c r="L34" s="66"/>
    </row>
    <row r="35" spans="1:12" ht="21" customHeight="1" x14ac:dyDescent="0.25">
      <c r="A35" s="7">
        <v>25</v>
      </c>
      <c r="B35" s="62">
        <v>2120268741</v>
      </c>
      <c r="C35" s="63" t="s">
        <v>257</v>
      </c>
      <c r="D35" s="64" t="s">
        <v>30</v>
      </c>
      <c r="E35" s="65">
        <v>35511</v>
      </c>
      <c r="F35" s="65" t="s">
        <v>231</v>
      </c>
      <c r="G35" s="67">
        <v>87</v>
      </c>
      <c r="H35" s="67">
        <v>87</v>
      </c>
      <c r="I35" s="12">
        <f t="shared" si="0"/>
        <v>87</v>
      </c>
      <c r="J35" s="12" t="str">
        <f t="shared" si="1"/>
        <v>TỐT</v>
      </c>
      <c r="K35" s="70"/>
      <c r="L35" s="66"/>
    </row>
    <row r="36" spans="1:12" ht="21" customHeight="1" x14ac:dyDescent="0.25">
      <c r="A36" s="7">
        <v>26</v>
      </c>
      <c r="B36" s="62">
        <v>2121869186</v>
      </c>
      <c r="C36" s="63" t="s">
        <v>247</v>
      </c>
      <c r="D36" s="64" t="s">
        <v>258</v>
      </c>
      <c r="E36" s="65">
        <v>35348</v>
      </c>
      <c r="F36" s="65" t="s">
        <v>231</v>
      </c>
      <c r="G36" s="67">
        <v>77</v>
      </c>
      <c r="H36" s="67">
        <v>87</v>
      </c>
      <c r="I36" s="12">
        <f t="shared" si="0"/>
        <v>82</v>
      </c>
      <c r="J36" s="12" t="str">
        <f t="shared" si="1"/>
        <v>TỐT</v>
      </c>
      <c r="K36" s="70"/>
      <c r="L36" s="66"/>
    </row>
    <row r="37" spans="1:12" ht="21" customHeight="1" x14ac:dyDescent="0.25">
      <c r="A37" s="7">
        <v>27</v>
      </c>
      <c r="B37" s="62">
        <v>2121868530</v>
      </c>
      <c r="C37" s="63" t="s">
        <v>259</v>
      </c>
      <c r="D37" s="64" t="s">
        <v>260</v>
      </c>
      <c r="E37" s="65">
        <v>35077</v>
      </c>
      <c r="F37" s="65" t="s">
        <v>231</v>
      </c>
      <c r="G37" s="67">
        <v>87</v>
      </c>
      <c r="H37" s="67">
        <v>87</v>
      </c>
      <c r="I37" s="12">
        <f t="shared" si="0"/>
        <v>87</v>
      </c>
      <c r="J37" s="12" t="str">
        <f t="shared" si="1"/>
        <v>TỐT</v>
      </c>
      <c r="K37" s="70"/>
      <c r="L37" s="66"/>
    </row>
    <row r="38" spans="1:12" s="85" customFormat="1" ht="21" customHeight="1" x14ac:dyDescent="0.25">
      <c r="A38" s="79">
        <v>28</v>
      </c>
      <c r="B38" s="80">
        <v>2121869352</v>
      </c>
      <c r="C38" s="81" t="s">
        <v>261</v>
      </c>
      <c r="D38" s="82" t="s">
        <v>33</v>
      </c>
      <c r="E38" s="83">
        <v>35661</v>
      </c>
      <c r="F38" s="83" t="s">
        <v>231</v>
      </c>
      <c r="G38" s="78">
        <v>0</v>
      </c>
      <c r="H38" s="78">
        <v>0</v>
      </c>
      <c r="I38" s="13">
        <f t="shared" si="0"/>
        <v>0</v>
      </c>
      <c r="J38" s="13" t="str">
        <f t="shared" si="1"/>
        <v>KÉM</v>
      </c>
      <c r="K38" s="73" t="str">
        <f>L38</f>
        <v>Nghỉ học</v>
      </c>
      <c r="L38" s="84" t="s">
        <v>514</v>
      </c>
    </row>
    <row r="39" spans="1:12" ht="21" customHeight="1" x14ac:dyDescent="0.25">
      <c r="A39" s="7">
        <v>29</v>
      </c>
      <c r="B39" s="62">
        <v>2121866104</v>
      </c>
      <c r="C39" s="63" t="s">
        <v>262</v>
      </c>
      <c r="D39" s="64" t="s">
        <v>34</v>
      </c>
      <c r="E39" s="65">
        <v>34060</v>
      </c>
      <c r="F39" s="65" t="s">
        <v>231</v>
      </c>
      <c r="G39" s="67">
        <v>87</v>
      </c>
      <c r="H39" s="67">
        <v>85</v>
      </c>
      <c r="I39" s="12">
        <f t="shared" si="0"/>
        <v>86</v>
      </c>
      <c r="J39" s="12" t="str">
        <f t="shared" si="1"/>
        <v>TỐT</v>
      </c>
      <c r="K39" s="70"/>
      <c r="L39" s="66"/>
    </row>
    <row r="40" spans="1:12" ht="21" customHeight="1" x14ac:dyDescent="0.25">
      <c r="A40" s="7">
        <v>30</v>
      </c>
      <c r="B40" s="62">
        <v>2121866105</v>
      </c>
      <c r="C40" s="63" t="s">
        <v>263</v>
      </c>
      <c r="D40" s="64" t="s">
        <v>264</v>
      </c>
      <c r="E40" s="65">
        <v>35444</v>
      </c>
      <c r="F40" s="65" t="s">
        <v>231</v>
      </c>
      <c r="G40" s="67">
        <v>87</v>
      </c>
      <c r="H40" s="67">
        <v>87</v>
      </c>
      <c r="I40" s="12">
        <f t="shared" si="0"/>
        <v>87</v>
      </c>
      <c r="J40" s="12" t="str">
        <f t="shared" si="1"/>
        <v>TỐT</v>
      </c>
      <c r="K40" s="70"/>
      <c r="L40" s="66"/>
    </row>
    <row r="41" spans="1:12" ht="21" customHeight="1" x14ac:dyDescent="0.25">
      <c r="A41" s="7">
        <v>31</v>
      </c>
      <c r="B41" s="62">
        <v>2121866107</v>
      </c>
      <c r="C41" s="63" t="s">
        <v>265</v>
      </c>
      <c r="D41" s="64" t="s">
        <v>36</v>
      </c>
      <c r="E41" s="65">
        <v>35581</v>
      </c>
      <c r="F41" s="65" t="s">
        <v>231</v>
      </c>
      <c r="G41" s="67">
        <v>80</v>
      </c>
      <c r="H41" s="67">
        <v>80</v>
      </c>
      <c r="I41" s="12">
        <f t="shared" si="0"/>
        <v>80</v>
      </c>
      <c r="J41" s="12" t="str">
        <f t="shared" si="1"/>
        <v>TỐT</v>
      </c>
      <c r="K41" s="70"/>
      <c r="L41" s="66"/>
    </row>
    <row r="42" spans="1:12" ht="21" customHeight="1" x14ac:dyDescent="0.25">
      <c r="A42" s="7">
        <v>32</v>
      </c>
      <c r="B42" s="62">
        <v>2121867789</v>
      </c>
      <c r="C42" s="63" t="s">
        <v>266</v>
      </c>
      <c r="D42" s="64" t="s">
        <v>36</v>
      </c>
      <c r="E42" s="65">
        <v>35670</v>
      </c>
      <c r="F42" s="65" t="s">
        <v>231</v>
      </c>
      <c r="G42" s="67">
        <v>85</v>
      </c>
      <c r="H42" s="67">
        <v>87</v>
      </c>
      <c r="I42" s="12">
        <f t="shared" si="0"/>
        <v>86</v>
      </c>
      <c r="J42" s="12" t="str">
        <f t="shared" si="1"/>
        <v>TỐT</v>
      </c>
      <c r="K42" s="70"/>
      <c r="L42" s="66"/>
    </row>
    <row r="43" spans="1:12" ht="21" customHeight="1" x14ac:dyDescent="0.25">
      <c r="A43" s="7">
        <v>33</v>
      </c>
      <c r="B43" s="62">
        <v>2120867788</v>
      </c>
      <c r="C43" s="63" t="s">
        <v>267</v>
      </c>
      <c r="D43" s="64" t="s">
        <v>106</v>
      </c>
      <c r="E43" s="65">
        <v>35638</v>
      </c>
      <c r="F43" s="65" t="s">
        <v>231</v>
      </c>
      <c r="G43" s="67">
        <v>85</v>
      </c>
      <c r="H43" s="67">
        <v>83</v>
      </c>
      <c r="I43" s="12">
        <f t="shared" si="0"/>
        <v>84</v>
      </c>
      <c r="J43" s="12" t="str">
        <f t="shared" si="1"/>
        <v>TỐT</v>
      </c>
      <c r="K43" s="70"/>
      <c r="L43" s="66"/>
    </row>
    <row r="44" spans="1:12" ht="21" customHeight="1" x14ac:dyDescent="0.25">
      <c r="A44" s="7">
        <v>34</v>
      </c>
      <c r="B44" s="62">
        <v>2121869840</v>
      </c>
      <c r="C44" s="63" t="s">
        <v>268</v>
      </c>
      <c r="D44" s="64" t="s">
        <v>269</v>
      </c>
      <c r="E44" s="65">
        <v>34281</v>
      </c>
      <c r="F44" s="65" t="s">
        <v>231</v>
      </c>
      <c r="G44" s="67">
        <v>90</v>
      </c>
      <c r="H44" s="67">
        <v>90</v>
      </c>
      <c r="I44" s="12">
        <f t="shared" si="0"/>
        <v>90</v>
      </c>
      <c r="J44" s="12" t="str">
        <f t="shared" si="1"/>
        <v>X SẮC</v>
      </c>
      <c r="K44" s="70"/>
      <c r="L44" s="66"/>
    </row>
    <row r="45" spans="1:12" ht="21" customHeight="1" x14ac:dyDescent="0.25">
      <c r="A45" s="7">
        <v>35</v>
      </c>
      <c r="B45" s="62">
        <v>2121869214</v>
      </c>
      <c r="C45" s="63" t="s">
        <v>270</v>
      </c>
      <c r="D45" s="64" t="s">
        <v>132</v>
      </c>
      <c r="E45" s="65">
        <v>35702</v>
      </c>
      <c r="F45" s="65" t="s">
        <v>231</v>
      </c>
      <c r="G45" s="67">
        <v>90</v>
      </c>
      <c r="H45" s="67">
        <v>88</v>
      </c>
      <c r="I45" s="12">
        <f t="shared" si="0"/>
        <v>89</v>
      </c>
      <c r="J45" s="12" t="str">
        <f t="shared" si="1"/>
        <v>TỐT</v>
      </c>
      <c r="K45" s="70"/>
      <c r="L45" s="66"/>
    </row>
    <row r="46" spans="1:12" ht="21" customHeight="1" x14ac:dyDescent="0.25">
      <c r="A46" s="7">
        <v>36</v>
      </c>
      <c r="B46" s="62">
        <v>2121868626</v>
      </c>
      <c r="C46" s="63" t="s">
        <v>271</v>
      </c>
      <c r="D46" s="64" t="s">
        <v>272</v>
      </c>
      <c r="E46" s="65">
        <v>34030</v>
      </c>
      <c r="F46" s="65" t="s">
        <v>231</v>
      </c>
      <c r="G46" s="67">
        <v>80</v>
      </c>
      <c r="H46" s="67">
        <v>75</v>
      </c>
      <c r="I46" s="12">
        <f t="shared" si="0"/>
        <v>77.5</v>
      </c>
      <c r="J46" s="12" t="str">
        <f t="shared" si="1"/>
        <v>KHÁ</v>
      </c>
      <c r="K46" s="70"/>
      <c r="L46" s="66"/>
    </row>
    <row r="47" spans="1:12" ht="21" customHeight="1" x14ac:dyDescent="0.25">
      <c r="A47" s="7">
        <v>37</v>
      </c>
      <c r="B47" s="62">
        <v>2120863920</v>
      </c>
      <c r="C47" s="63" t="s">
        <v>273</v>
      </c>
      <c r="D47" s="64" t="s">
        <v>274</v>
      </c>
      <c r="E47" s="65">
        <v>35520</v>
      </c>
      <c r="F47" s="65" t="s">
        <v>231</v>
      </c>
      <c r="G47" s="67">
        <v>85</v>
      </c>
      <c r="H47" s="67">
        <v>73</v>
      </c>
      <c r="I47" s="12">
        <f t="shared" si="0"/>
        <v>79</v>
      </c>
      <c r="J47" s="12" t="str">
        <f t="shared" si="1"/>
        <v>KHÁ</v>
      </c>
      <c r="K47" s="70"/>
      <c r="L47" s="66"/>
    </row>
    <row r="48" spans="1:12" ht="21" customHeight="1" x14ac:dyDescent="0.25">
      <c r="A48" s="7">
        <v>38</v>
      </c>
      <c r="B48" s="62">
        <v>2121863976</v>
      </c>
      <c r="C48" s="63" t="s">
        <v>275</v>
      </c>
      <c r="D48" s="64" t="s">
        <v>36</v>
      </c>
      <c r="E48" s="65">
        <v>35669</v>
      </c>
      <c r="F48" s="65" t="s">
        <v>276</v>
      </c>
      <c r="G48" s="67">
        <v>90</v>
      </c>
      <c r="H48" s="67">
        <v>90</v>
      </c>
      <c r="I48" s="12">
        <f t="shared" si="0"/>
        <v>90</v>
      </c>
      <c r="J48" s="12" t="str">
        <f t="shared" si="1"/>
        <v>X SẮC</v>
      </c>
      <c r="K48" s="70"/>
      <c r="L48" s="66"/>
    </row>
    <row r="49" spans="1:12" ht="21" customHeight="1" x14ac:dyDescent="0.25">
      <c r="A49" s="7">
        <v>39</v>
      </c>
      <c r="B49" s="62">
        <v>2121866106</v>
      </c>
      <c r="C49" s="63" t="s">
        <v>277</v>
      </c>
      <c r="D49" s="64" t="s">
        <v>36</v>
      </c>
      <c r="E49" s="65">
        <v>35302</v>
      </c>
      <c r="F49" s="65" t="s">
        <v>276</v>
      </c>
      <c r="G49" s="67">
        <v>77</v>
      </c>
      <c r="H49" s="67">
        <v>77</v>
      </c>
      <c r="I49" s="12">
        <f t="shared" si="0"/>
        <v>77</v>
      </c>
      <c r="J49" s="12" t="str">
        <f t="shared" si="1"/>
        <v>KHÁ</v>
      </c>
      <c r="K49" s="70"/>
      <c r="L49" s="66"/>
    </row>
    <row r="50" spans="1:12" s="85" customFormat="1" ht="21" customHeight="1" x14ac:dyDescent="0.25">
      <c r="A50" s="79">
        <v>40</v>
      </c>
      <c r="B50" s="80">
        <v>2121866109</v>
      </c>
      <c r="C50" s="81" t="s">
        <v>278</v>
      </c>
      <c r="D50" s="82" t="s">
        <v>279</v>
      </c>
      <c r="E50" s="83">
        <v>34949</v>
      </c>
      <c r="F50" s="83" t="s">
        <v>276</v>
      </c>
      <c r="G50" s="78">
        <v>70</v>
      </c>
      <c r="H50" s="78">
        <v>0</v>
      </c>
      <c r="I50" s="13">
        <f t="shared" si="0"/>
        <v>35</v>
      </c>
      <c r="J50" s="13" t="str">
        <f t="shared" si="1"/>
        <v>YẾU</v>
      </c>
      <c r="K50" s="73" t="str">
        <f>L50</f>
        <v>Nghỉ học</v>
      </c>
      <c r="L50" s="84" t="s">
        <v>514</v>
      </c>
    </row>
    <row r="51" spans="1:12" ht="21" customHeight="1" x14ac:dyDescent="0.25">
      <c r="A51" s="7">
        <v>41</v>
      </c>
      <c r="B51" s="62">
        <v>2120868616</v>
      </c>
      <c r="C51" s="63" t="s">
        <v>280</v>
      </c>
      <c r="D51" s="64" t="s">
        <v>39</v>
      </c>
      <c r="E51" s="65">
        <v>35199</v>
      </c>
      <c r="F51" s="65" t="s">
        <v>276</v>
      </c>
      <c r="G51" s="67">
        <v>90</v>
      </c>
      <c r="H51" s="67">
        <v>90</v>
      </c>
      <c r="I51" s="12">
        <f t="shared" si="0"/>
        <v>90</v>
      </c>
      <c r="J51" s="12" t="str">
        <f t="shared" si="1"/>
        <v>X SẮC</v>
      </c>
      <c r="K51" s="70"/>
      <c r="L51" s="66"/>
    </row>
    <row r="52" spans="1:12" ht="21" customHeight="1" x14ac:dyDescent="0.25">
      <c r="A52" s="7">
        <v>42</v>
      </c>
      <c r="B52" s="62">
        <v>2121866110</v>
      </c>
      <c r="C52" s="63" t="s">
        <v>281</v>
      </c>
      <c r="D52" s="64" t="s">
        <v>282</v>
      </c>
      <c r="E52" s="65">
        <v>35245</v>
      </c>
      <c r="F52" s="65" t="s">
        <v>276</v>
      </c>
      <c r="G52" s="67">
        <v>90</v>
      </c>
      <c r="H52" s="67">
        <v>87</v>
      </c>
      <c r="I52" s="12">
        <f t="shared" si="0"/>
        <v>88.5</v>
      </c>
      <c r="J52" s="12" t="str">
        <f t="shared" si="1"/>
        <v>TỐT</v>
      </c>
      <c r="K52" s="70"/>
      <c r="L52" s="66"/>
    </row>
    <row r="53" spans="1:12" ht="21" customHeight="1" x14ac:dyDescent="0.25">
      <c r="A53" s="7">
        <v>43</v>
      </c>
      <c r="B53" s="62">
        <v>2120868624</v>
      </c>
      <c r="C53" s="63" t="s">
        <v>283</v>
      </c>
      <c r="D53" s="64" t="s">
        <v>284</v>
      </c>
      <c r="E53" s="65">
        <v>35779</v>
      </c>
      <c r="F53" s="65" t="s">
        <v>276</v>
      </c>
      <c r="G53" s="67">
        <v>90</v>
      </c>
      <c r="H53" s="67">
        <v>90</v>
      </c>
      <c r="I53" s="12">
        <f t="shared" si="0"/>
        <v>90</v>
      </c>
      <c r="J53" s="12" t="str">
        <f t="shared" si="1"/>
        <v>X SẮC</v>
      </c>
      <c r="K53" s="70"/>
      <c r="L53" s="66"/>
    </row>
    <row r="54" spans="1:12" ht="21" customHeight="1" x14ac:dyDescent="0.25">
      <c r="A54" s="7">
        <v>44</v>
      </c>
      <c r="B54" s="62">
        <v>2120867110</v>
      </c>
      <c r="C54" s="63" t="s">
        <v>285</v>
      </c>
      <c r="D54" s="64" t="s">
        <v>286</v>
      </c>
      <c r="E54" s="65">
        <v>35749</v>
      </c>
      <c r="F54" s="65" t="s">
        <v>276</v>
      </c>
      <c r="G54" s="67">
        <v>87</v>
      </c>
      <c r="H54" s="67">
        <v>90</v>
      </c>
      <c r="I54" s="12">
        <f t="shared" si="0"/>
        <v>88.5</v>
      </c>
      <c r="J54" s="12" t="str">
        <f t="shared" si="1"/>
        <v>TỐT</v>
      </c>
      <c r="K54" s="70"/>
      <c r="L54" s="66"/>
    </row>
    <row r="55" spans="1:12" ht="21" customHeight="1" x14ac:dyDescent="0.25">
      <c r="A55" s="7">
        <v>45</v>
      </c>
      <c r="B55" s="62">
        <v>2121869142</v>
      </c>
      <c r="C55" s="63" t="s">
        <v>287</v>
      </c>
      <c r="D55" s="64" t="s">
        <v>40</v>
      </c>
      <c r="E55" s="65">
        <v>35431</v>
      </c>
      <c r="F55" s="65" t="s">
        <v>276</v>
      </c>
      <c r="G55" s="67">
        <v>87</v>
      </c>
      <c r="H55" s="67">
        <v>87</v>
      </c>
      <c r="I55" s="12">
        <f t="shared" si="0"/>
        <v>87</v>
      </c>
      <c r="J55" s="12" t="str">
        <f t="shared" si="1"/>
        <v>TỐT</v>
      </c>
      <c r="K55" s="70"/>
      <c r="L55" s="66"/>
    </row>
    <row r="56" spans="1:12" ht="21" customHeight="1" x14ac:dyDescent="0.25">
      <c r="A56" s="7">
        <v>46</v>
      </c>
      <c r="B56" s="62">
        <v>2120866111</v>
      </c>
      <c r="C56" s="63" t="s">
        <v>288</v>
      </c>
      <c r="D56" s="64" t="s">
        <v>289</v>
      </c>
      <c r="E56" s="65">
        <v>34043</v>
      </c>
      <c r="F56" s="65" t="s">
        <v>276</v>
      </c>
      <c r="G56" s="67">
        <v>90</v>
      </c>
      <c r="H56" s="67">
        <v>87</v>
      </c>
      <c r="I56" s="12">
        <f t="shared" si="0"/>
        <v>88.5</v>
      </c>
      <c r="J56" s="12" t="str">
        <f t="shared" si="1"/>
        <v>TỐT</v>
      </c>
      <c r="K56" s="70"/>
      <c r="L56" s="66"/>
    </row>
    <row r="57" spans="1:12" ht="21" customHeight="1" x14ac:dyDescent="0.25">
      <c r="A57" s="7">
        <v>47</v>
      </c>
      <c r="B57" s="62">
        <v>2121863978</v>
      </c>
      <c r="C57" s="63" t="s">
        <v>290</v>
      </c>
      <c r="D57" s="64" t="s">
        <v>41</v>
      </c>
      <c r="E57" s="65">
        <v>35654</v>
      </c>
      <c r="F57" s="65" t="s">
        <v>276</v>
      </c>
      <c r="G57" s="67">
        <v>85</v>
      </c>
      <c r="H57" s="67">
        <v>87</v>
      </c>
      <c r="I57" s="12">
        <f t="shared" si="0"/>
        <v>86</v>
      </c>
      <c r="J57" s="12" t="str">
        <f t="shared" si="1"/>
        <v>TỐT</v>
      </c>
      <c r="K57" s="70"/>
      <c r="L57" s="66"/>
    </row>
    <row r="58" spans="1:12" ht="21" customHeight="1" x14ac:dyDescent="0.25">
      <c r="A58" s="7">
        <v>48</v>
      </c>
      <c r="B58" s="62">
        <v>2121866112</v>
      </c>
      <c r="C58" s="63" t="s">
        <v>291</v>
      </c>
      <c r="D58" s="64" t="s">
        <v>41</v>
      </c>
      <c r="E58" s="65">
        <v>35516</v>
      </c>
      <c r="F58" s="65" t="s">
        <v>276</v>
      </c>
      <c r="G58" s="67">
        <v>100</v>
      </c>
      <c r="H58" s="67">
        <v>97</v>
      </c>
      <c r="I58" s="12">
        <f t="shared" si="0"/>
        <v>98.5</v>
      </c>
      <c r="J58" s="12" t="str">
        <f t="shared" si="1"/>
        <v>X SẮC</v>
      </c>
      <c r="K58" s="70"/>
      <c r="L58" s="66"/>
    </row>
    <row r="59" spans="1:12" ht="21" customHeight="1" x14ac:dyDescent="0.25">
      <c r="A59" s="7">
        <v>49</v>
      </c>
      <c r="B59" s="62">
        <v>2121863916</v>
      </c>
      <c r="C59" s="63" t="s">
        <v>292</v>
      </c>
      <c r="D59" s="64" t="s">
        <v>41</v>
      </c>
      <c r="E59" s="65">
        <v>35104</v>
      </c>
      <c r="F59" s="65" t="s">
        <v>276</v>
      </c>
      <c r="G59" s="67">
        <v>80</v>
      </c>
      <c r="H59" s="67">
        <v>80</v>
      </c>
      <c r="I59" s="12">
        <f t="shared" si="0"/>
        <v>80</v>
      </c>
      <c r="J59" s="12" t="str">
        <f t="shared" si="1"/>
        <v>TỐT</v>
      </c>
      <c r="K59" s="70"/>
      <c r="L59" s="66"/>
    </row>
    <row r="60" spans="1:12" ht="21" customHeight="1" x14ac:dyDescent="0.25">
      <c r="A60" s="7">
        <v>50</v>
      </c>
      <c r="B60" s="62">
        <v>2120866114</v>
      </c>
      <c r="C60" s="63" t="s">
        <v>293</v>
      </c>
      <c r="D60" s="64" t="s">
        <v>44</v>
      </c>
      <c r="E60" s="65">
        <v>35670</v>
      </c>
      <c r="F60" s="65" t="s">
        <v>276</v>
      </c>
      <c r="G60" s="67">
        <v>90</v>
      </c>
      <c r="H60" s="67">
        <v>87</v>
      </c>
      <c r="I60" s="12">
        <f t="shared" si="0"/>
        <v>88.5</v>
      </c>
      <c r="J60" s="12" t="str">
        <f t="shared" si="1"/>
        <v>TỐT</v>
      </c>
      <c r="K60" s="70"/>
      <c r="L60" s="66"/>
    </row>
    <row r="61" spans="1:12" ht="21" customHeight="1" x14ac:dyDescent="0.25">
      <c r="A61" s="7">
        <v>51</v>
      </c>
      <c r="B61" s="62">
        <v>2120315199</v>
      </c>
      <c r="C61" s="63" t="s">
        <v>294</v>
      </c>
      <c r="D61" s="64" t="s">
        <v>44</v>
      </c>
      <c r="E61" s="65">
        <v>35774</v>
      </c>
      <c r="F61" s="65" t="s">
        <v>276</v>
      </c>
      <c r="G61" s="67">
        <v>87</v>
      </c>
      <c r="H61" s="67">
        <v>87</v>
      </c>
      <c r="I61" s="12">
        <f t="shared" si="0"/>
        <v>87</v>
      </c>
      <c r="J61" s="12" t="str">
        <f t="shared" si="1"/>
        <v>TỐT</v>
      </c>
      <c r="K61" s="70"/>
      <c r="L61" s="66"/>
    </row>
    <row r="62" spans="1:12" ht="21" customHeight="1" x14ac:dyDescent="0.25">
      <c r="A62" s="7">
        <v>52</v>
      </c>
      <c r="B62" s="62">
        <v>2120866856</v>
      </c>
      <c r="C62" s="63" t="s">
        <v>295</v>
      </c>
      <c r="D62" s="64" t="s">
        <v>44</v>
      </c>
      <c r="E62" s="65">
        <v>35566</v>
      </c>
      <c r="F62" s="65" t="s">
        <v>276</v>
      </c>
      <c r="G62" s="67">
        <v>97</v>
      </c>
      <c r="H62" s="67">
        <v>85</v>
      </c>
      <c r="I62" s="12">
        <f t="shared" si="0"/>
        <v>91</v>
      </c>
      <c r="J62" s="12" t="str">
        <f t="shared" si="1"/>
        <v>X SẮC</v>
      </c>
      <c r="K62" s="70"/>
      <c r="L62" s="66"/>
    </row>
    <row r="63" spans="1:12" ht="21" customHeight="1" x14ac:dyDescent="0.25">
      <c r="A63" s="7">
        <v>53</v>
      </c>
      <c r="B63" s="62">
        <v>2120867112</v>
      </c>
      <c r="C63" s="63" t="s">
        <v>233</v>
      </c>
      <c r="D63" s="64" t="s">
        <v>44</v>
      </c>
      <c r="E63" s="65">
        <v>35775</v>
      </c>
      <c r="F63" s="65" t="s">
        <v>276</v>
      </c>
      <c r="G63" s="67">
        <v>100</v>
      </c>
      <c r="H63" s="67">
        <v>92</v>
      </c>
      <c r="I63" s="12">
        <f t="shared" si="0"/>
        <v>96</v>
      </c>
      <c r="J63" s="12" t="str">
        <f t="shared" si="1"/>
        <v>X SẮC</v>
      </c>
      <c r="K63" s="70"/>
      <c r="L63" s="66"/>
    </row>
    <row r="64" spans="1:12" ht="21" customHeight="1" x14ac:dyDescent="0.25">
      <c r="A64" s="7">
        <v>54</v>
      </c>
      <c r="B64" s="62">
        <v>2121868123</v>
      </c>
      <c r="C64" s="63" t="s">
        <v>296</v>
      </c>
      <c r="D64" s="64" t="s">
        <v>46</v>
      </c>
      <c r="E64" s="65">
        <v>35789</v>
      </c>
      <c r="F64" s="65" t="s">
        <v>276</v>
      </c>
      <c r="G64" s="67">
        <v>90</v>
      </c>
      <c r="H64" s="67">
        <v>90</v>
      </c>
      <c r="I64" s="12">
        <f t="shared" si="0"/>
        <v>90</v>
      </c>
      <c r="J64" s="12" t="str">
        <f t="shared" si="1"/>
        <v>X SẮC</v>
      </c>
      <c r="K64" s="70"/>
      <c r="L64" s="66"/>
    </row>
    <row r="65" spans="1:12" ht="21" customHeight="1" x14ac:dyDescent="0.25">
      <c r="A65" s="7">
        <v>55</v>
      </c>
      <c r="B65" s="62">
        <v>2121866115</v>
      </c>
      <c r="C65" s="63" t="s">
        <v>297</v>
      </c>
      <c r="D65" s="64" t="s">
        <v>46</v>
      </c>
      <c r="E65" s="65">
        <v>35524</v>
      </c>
      <c r="F65" s="65" t="s">
        <v>276</v>
      </c>
      <c r="G65" s="67">
        <v>90</v>
      </c>
      <c r="H65" s="67">
        <v>87</v>
      </c>
      <c r="I65" s="12">
        <f t="shared" si="0"/>
        <v>88.5</v>
      </c>
      <c r="J65" s="12" t="str">
        <f t="shared" si="1"/>
        <v>TỐT</v>
      </c>
      <c r="K65" s="70"/>
      <c r="L65" s="66"/>
    </row>
    <row r="66" spans="1:12" ht="21" customHeight="1" x14ac:dyDescent="0.25">
      <c r="A66" s="7">
        <v>56</v>
      </c>
      <c r="B66" s="62">
        <v>2121233775</v>
      </c>
      <c r="C66" s="63" t="s">
        <v>298</v>
      </c>
      <c r="D66" s="64" t="s">
        <v>46</v>
      </c>
      <c r="E66" s="65">
        <v>35441</v>
      </c>
      <c r="F66" s="65" t="s">
        <v>276</v>
      </c>
      <c r="G66" s="67">
        <v>87</v>
      </c>
      <c r="H66" s="67">
        <v>87</v>
      </c>
      <c r="I66" s="12">
        <f t="shared" si="0"/>
        <v>87</v>
      </c>
      <c r="J66" s="12" t="str">
        <f t="shared" si="1"/>
        <v>TỐT</v>
      </c>
      <c r="K66" s="70"/>
      <c r="L66" s="66"/>
    </row>
    <row r="67" spans="1:12" ht="21" customHeight="1" x14ac:dyDescent="0.25">
      <c r="A67" s="7">
        <v>57</v>
      </c>
      <c r="B67" s="62">
        <v>2120866117</v>
      </c>
      <c r="C67" s="63" t="s">
        <v>299</v>
      </c>
      <c r="D67" s="64" t="s">
        <v>300</v>
      </c>
      <c r="E67" s="65">
        <v>35468</v>
      </c>
      <c r="F67" s="65" t="s">
        <v>276</v>
      </c>
      <c r="G67" s="67">
        <v>87</v>
      </c>
      <c r="H67" s="67">
        <v>85</v>
      </c>
      <c r="I67" s="12">
        <f t="shared" si="0"/>
        <v>86</v>
      </c>
      <c r="J67" s="12" t="str">
        <f t="shared" si="1"/>
        <v>TỐT</v>
      </c>
      <c r="K67" s="70"/>
      <c r="L67" s="66"/>
    </row>
    <row r="68" spans="1:12" ht="21" customHeight="1" x14ac:dyDescent="0.25">
      <c r="A68" s="7">
        <v>58</v>
      </c>
      <c r="B68" s="62">
        <v>2121866987</v>
      </c>
      <c r="C68" s="63" t="s">
        <v>301</v>
      </c>
      <c r="D68" s="64" t="s">
        <v>47</v>
      </c>
      <c r="E68" s="65">
        <v>35546</v>
      </c>
      <c r="F68" s="65" t="s">
        <v>276</v>
      </c>
      <c r="G68" s="67">
        <v>85</v>
      </c>
      <c r="H68" s="67">
        <v>90</v>
      </c>
      <c r="I68" s="12">
        <f t="shared" si="0"/>
        <v>87.5</v>
      </c>
      <c r="J68" s="12" t="str">
        <f t="shared" si="1"/>
        <v>TỐT</v>
      </c>
      <c r="K68" s="70"/>
      <c r="L68" s="66"/>
    </row>
    <row r="69" spans="1:12" ht="21" customHeight="1" x14ac:dyDescent="0.25">
      <c r="A69" s="7">
        <v>59</v>
      </c>
      <c r="B69" s="62">
        <v>2120868419</v>
      </c>
      <c r="C69" s="63" t="s">
        <v>302</v>
      </c>
      <c r="D69" s="64" t="s">
        <v>49</v>
      </c>
      <c r="E69" s="65">
        <v>35789</v>
      </c>
      <c r="F69" s="65" t="s">
        <v>276</v>
      </c>
      <c r="G69" s="67">
        <v>90</v>
      </c>
      <c r="H69" s="67">
        <v>87</v>
      </c>
      <c r="I69" s="12">
        <f t="shared" si="0"/>
        <v>88.5</v>
      </c>
      <c r="J69" s="12" t="str">
        <f t="shared" si="1"/>
        <v>TỐT</v>
      </c>
      <c r="K69" s="70"/>
      <c r="L69" s="66"/>
    </row>
    <row r="70" spans="1:12" ht="21" customHeight="1" x14ac:dyDescent="0.25">
      <c r="A70" s="7">
        <v>60</v>
      </c>
      <c r="B70" s="62">
        <v>2020250775</v>
      </c>
      <c r="C70" s="63" t="s">
        <v>303</v>
      </c>
      <c r="D70" s="64" t="s">
        <v>49</v>
      </c>
      <c r="E70" s="65">
        <v>35083</v>
      </c>
      <c r="F70" s="65" t="s">
        <v>276</v>
      </c>
      <c r="G70" s="67">
        <v>90</v>
      </c>
      <c r="H70" s="67">
        <v>87</v>
      </c>
      <c r="I70" s="12">
        <f t="shared" si="0"/>
        <v>88.5</v>
      </c>
      <c r="J70" s="12" t="str">
        <f t="shared" si="1"/>
        <v>TỐT</v>
      </c>
      <c r="K70" s="70"/>
      <c r="L70" s="66"/>
    </row>
    <row r="71" spans="1:12" ht="21" customHeight="1" x14ac:dyDescent="0.25">
      <c r="A71" s="7">
        <v>61</v>
      </c>
      <c r="B71" s="62">
        <v>2120868532</v>
      </c>
      <c r="C71" s="63" t="s">
        <v>304</v>
      </c>
      <c r="D71" s="64" t="s">
        <v>49</v>
      </c>
      <c r="E71" s="65">
        <v>35526</v>
      </c>
      <c r="F71" s="65" t="s">
        <v>276</v>
      </c>
      <c r="G71" s="67">
        <v>87</v>
      </c>
      <c r="H71" s="67">
        <v>87</v>
      </c>
      <c r="I71" s="12">
        <f t="shared" si="0"/>
        <v>87</v>
      </c>
      <c r="J71" s="12" t="str">
        <f t="shared" si="1"/>
        <v>TỐT</v>
      </c>
      <c r="K71" s="70"/>
      <c r="L71" s="66"/>
    </row>
    <row r="72" spans="1:12" ht="21" customHeight="1" x14ac:dyDescent="0.25">
      <c r="A72" s="7">
        <v>62</v>
      </c>
      <c r="B72" s="62">
        <v>2120863933</v>
      </c>
      <c r="C72" s="63" t="s">
        <v>305</v>
      </c>
      <c r="D72" s="64" t="s">
        <v>49</v>
      </c>
      <c r="E72" s="65">
        <v>35683</v>
      </c>
      <c r="F72" s="65" t="s">
        <v>276</v>
      </c>
      <c r="G72" s="67">
        <v>90</v>
      </c>
      <c r="H72" s="67">
        <v>90</v>
      </c>
      <c r="I72" s="12">
        <f t="shared" si="0"/>
        <v>90</v>
      </c>
      <c r="J72" s="12" t="str">
        <f t="shared" si="1"/>
        <v>X SẮC</v>
      </c>
      <c r="K72" s="70"/>
      <c r="L72" s="66"/>
    </row>
    <row r="73" spans="1:12" ht="21" customHeight="1" x14ac:dyDescent="0.25">
      <c r="A73" s="7">
        <v>63</v>
      </c>
      <c r="B73" s="62">
        <v>2120866124</v>
      </c>
      <c r="C73" s="63" t="s">
        <v>306</v>
      </c>
      <c r="D73" s="64" t="s">
        <v>307</v>
      </c>
      <c r="E73" s="65">
        <v>35730</v>
      </c>
      <c r="F73" s="65" t="s">
        <v>276</v>
      </c>
      <c r="G73" s="67">
        <v>90</v>
      </c>
      <c r="H73" s="67">
        <v>87</v>
      </c>
      <c r="I73" s="12">
        <f t="shared" si="0"/>
        <v>88.5</v>
      </c>
      <c r="J73" s="12" t="str">
        <f t="shared" si="1"/>
        <v>TỐT</v>
      </c>
      <c r="K73" s="70"/>
      <c r="L73" s="66"/>
    </row>
    <row r="74" spans="1:12" ht="21" customHeight="1" x14ac:dyDescent="0.25">
      <c r="A74" s="7">
        <v>64</v>
      </c>
      <c r="B74" s="62">
        <v>2120866126</v>
      </c>
      <c r="C74" s="63" t="s">
        <v>308</v>
      </c>
      <c r="D74" s="64" t="s">
        <v>307</v>
      </c>
      <c r="E74" s="65">
        <v>35739</v>
      </c>
      <c r="F74" s="65" t="s">
        <v>276</v>
      </c>
      <c r="G74" s="67">
        <v>70</v>
      </c>
      <c r="H74" s="67">
        <v>70</v>
      </c>
      <c r="I74" s="12">
        <f t="shared" si="0"/>
        <v>70</v>
      </c>
      <c r="J74" s="12" t="str">
        <f t="shared" si="1"/>
        <v>KHÁ</v>
      </c>
      <c r="K74" s="70"/>
      <c r="L74" s="66"/>
    </row>
    <row r="75" spans="1:12" ht="21" customHeight="1" x14ac:dyDescent="0.25">
      <c r="A75" s="7">
        <v>65</v>
      </c>
      <c r="B75" s="62">
        <v>2120867329</v>
      </c>
      <c r="C75" s="63" t="s">
        <v>309</v>
      </c>
      <c r="D75" s="64" t="s">
        <v>52</v>
      </c>
      <c r="E75" s="65">
        <v>35343</v>
      </c>
      <c r="F75" s="65" t="s">
        <v>276</v>
      </c>
      <c r="G75" s="67">
        <v>100</v>
      </c>
      <c r="H75" s="67">
        <v>100</v>
      </c>
      <c r="I75" s="12">
        <f t="shared" si="0"/>
        <v>100</v>
      </c>
      <c r="J75" s="12" t="str">
        <f t="shared" si="1"/>
        <v>X SẮC</v>
      </c>
      <c r="K75" s="70"/>
      <c r="L75" s="66"/>
    </row>
    <row r="76" spans="1:12" ht="21" customHeight="1" x14ac:dyDescent="0.25">
      <c r="A76" s="7">
        <v>66</v>
      </c>
      <c r="B76" s="62">
        <v>2120868133</v>
      </c>
      <c r="C76" s="63" t="s">
        <v>310</v>
      </c>
      <c r="D76" s="64" t="s">
        <v>53</v>
      </c>
      <c r="E76" s="65">
        <v>35568</v>
      </c>
      <c r="F76" s="65" t="s">
        <v>276</v>
      </c>
      <c r="G76" s="67">
        <v>87</v>
      </c>
      <c r="H76" s="67">
        <v>87</v>
      </c>
      <c r="I76" s="12">
        <f t="shared" ref="I76:I139" si="2">ROUND((G76+H76)/2,1)</f>
        <v>87</v>
      </c>
      <c r="J76" s="12" t="str">
        <f t="shared" ref="J76:J139" si="3">IF(I76&gt;=90,"X SẮC",IF(I76&gt;=80,"TỐT",IF(I76&gt;=65,"KHÁ",IF(I76&gt;=50,"T.BÌNH",IF(I76&gt;=35,"YẾU","KÉM")))))</f>
        <v>TỐT</v>
      </c>
      <c r="K76" s="70"/>
      <c r="L76" s="66"/>
    </row>
    <row r="77" spans="1:12" ht="21" customHeight="1" x14ac:dyDescent="0.25">
      <c r="A77" s="7">
        <v>67</v>
      </c>
      <c r="B77" s="62">
        <v>2120358288</v>
      </c>
      <c r="C77" s="63" t="s">
        <v>311</v>
      </c>
      <c r="D77" s="64" t="s">
        <v>56</v>
      </c>
      <c r="E77" s="65">
        <v>35379</v>
      </c>
      <c r="F77" s="65" t="s">
        <v>276</v>
      </c>
      <c r="G77" s="67">
        <v>85</v>
      </c>
      <c r="H77" s="67">
        <v>85</v>
      </c>
      <c r="I77" s="12">
        <f t="shared" si="2"/>
        <v>85</v>
      </c>
      <c r="J77" s="12" t="str">
        <f t="shared" si="3"/>
        <v>TỐT</v>
      </c>
      <c r="K77" s="70"/>
      <c r="L77" s="66"/>
    </row>
    <row r="78" spans="1:12" ht="21" customHeight="1" x14ac:dyDescent="0.25">
      <c r="A78" s="7">
        <v>68</v>
      </c>
      <c r="B78" s="62">
        <v>2121863969</v>
      </c>
      <c r="C78" s="63" t="s">
        <v>312</v>
      </c>
      <c r="D78" s="64" t="s">
        <v>57</v>
      </c>
      <c r="E78" s="65">
        <v>35074</v>
      </c>
      <c r="F78" s="65" t="s">
        <v>276</v>
      </c>
      <c r="G78" s="67">
        <v>85</v>
      </c>
      <c r="H78" s="67">
        <v>80</v>
      </c>
      <c r="I78" s="12">
        <f t="shared" si="2"/>
        <v>82.5</v>
      </c>
      <c r="J78" s="12" t="str">
        <f t="shared" si="3"/>
        <v>TỐT</v>
      </c>
      <c r="K78" s="70"/>
      <c r="L78" s="66"/>
    </row>
    <row r="79" spans="1:12" ht="21" customHeight="1" x14ac:dyDescent="0.25">
      <c r="A79" s="7">
        <v>69</v>
      </c>
      <c r="B79" s="62">
        <v>2120868611</v>
      </c>
      <c r="C79" s="63" t="s">
        <v>288</v>
      </c>
      <c r="D79" s="64" t="s">
        <v>313</v>
      </c>
      <c r="E79" s="65">
        <v>35343</v>
      </c>
      <c r="F79" s="65" t="s">
        <v>276</v>
      </c>
      <c r="G79" s="67">
        <v>97</v>
      </c>
      <c r="H79" s="67">
        <v>97</v>
      </c>
      <c r="I79" s="12">
        <f t="shared" si="2"/>
        <v>97</v>
      </c>
      <c r="J79" s="12" t="str">
        <f t="shared" si="3"/>
        <v>X SẮC</v>
      </c>
      <c r="K79" s="70"/>
      <c r="L79" s="66"/>
    </row>
    <row r="80" spans="1:12" ht="21" customHeight="1" x14ac:dyDescent="0.25">
      <c r="A80" s="7">
        <v>70</v>
      </c>
      <c r="B80" s="62">
        <v>2120359807</v>
      </c>
      <c r="C80" s="63" t="s">
        <v>314</v>
      </c>
      <c r="D80" s="64" t="s">
        <v>68</v>
      </c>
      <c r="E80" s="65">
        <v>35776</v>
      </c>
      <c r="F80" s="65" t="s">
        <v>276</v>
      </c>
      <c r="G80" s="67">
        <v>85</v>
      </c>
      <c r="H80" s="67">
        <v>85</v>
      </c>
      <c r="I80" s="12">
        <f t="shared" si="2"/>
        <v>85</v>
      </c>
      <c r="J80" s="12" t="str">
        <f t="shared" si="3"/>
        <v>TỐT</v>
      </c>
      <c r="K80" s="70"/>
      <c r="L80" s="66"/>
    </row>
    <row r="81" spans="1:12" ht="21" customHeight="1" x14ac:dyDescent="0.25">
      <c r="A81" s="7">
        <v>71</v>
      </c>
      <c r="B81" s="62">
        <v>2120869658</v>
      </c>
      <c r="C81" s="63" t="s">
        <v>315</v>
      </c>
      <c r="D81" s="64" t="s">
        <v>109</v>
      </c>
      <c r="E81" s="65">
        <v>35066</v>
      </c>
      <c r="F81" s="65" t="s">
        <v>276</v>
      </c>
      <c r="G81" s="67">
        <v>97</v>
      </c>
      <c r="H81" s="67">
        <v>90</v>
      </c>
      <c r="I81" s="12">
        <f t="shared" si="2"/>
        <v>93.5</v>
      </c>
      <c r="J81" s="12" t="str">
        <f t="shared" si="3"/>
        <v>X SẮC</v>
      </c>
      <c r="K81" s="70"/>
      <c r="L81" s="66"/>
    </row>
    <row r="82" spans="1:12" ht="21" customHeight="1" x14ac:dyDescent="0.25">
      <c r="A82" s="7">
        <v>72</v>
      </c>
      <c r="B82" s="62">
        <v>2121116361</v>
      </c>
      <c r="C82" s="63" t="s">
        <v>316</v>
      </c>
      <c r="D82" s="64" t="s">
        <v>317</v>
      </c>
      <c r="E82" s="65">
        <v>35716</v>
      </c>
      <c r="F82" s="65" t="s">
        <v>276</v>
      </c>
      <c r="G82" s="67">
        <v>85</v>
      </c>
      <c r="H82" s="67">
        <v>85</v>
      </c>
      <c r="I82" s="12">
        <f t="shared" si="2"/>
        <v>85</v>
      </c>
      <c r="J82" s="12" t="str">
        <f t="shared" si="3"/>
        <v>TỐT</v>
      </c>
      <c r="K82" s="70"/>
      <c r="L82" s="66"/>
    </row>
    <row r="83" spans="1:12" ht="21" customHeight="1" x14ac:dyDescent="0.25">
      <c r="A83" s="7">
        <v>73</v>
      </c>
      <c r="B83" s="62">
        <v>2121869798</v>
      </c>
      <c r="C83" s="63" t="s">
        <v>318</v>
      </c>
      <c r="D83" s="64" t="s">
        <v>157</v>
      </c>
      <c r="E83" s="65">
        <v>35255</v>
      </c>
      <c r="F83" s="65" t="s">
        <v>276</v>
      </c>
      <c r="G83" s="67">
        <v>87</v>
      </c>
      <c r="H83" s="67">
        <v>87</v>
      </c>
      <c r="I83" s="12">
        <f t="shared" si="2"/>
        <v>87</v>
      </c>
      <c r="J83" s="12" t="str">
        <f t="shared" si="3"/>
        <v>TỐT</v>
      </c>
      <c r="K83" s="70"/>
      <c r="L83" s="66"/>
    </row>
    <row r="84" spans="1:12" s="85" customFormat="1" ht="21" customHeight="1" x14ac:dyDescent="0.25">
      <c r="A84" s="79">
        <v>74</v>
      </c>
      <c r="B84" s="80">
        <v>2120866129</v>
      </c>
      <c r="C84" s="81" t="s">
        <v>259</v>
      </c>
      <c r="D84" s="82" t="s">
        <v>54</v>
      </c>
      <c r="E84" s="83">
        <v>35190</v>
      </c>
      <c r="F84" s="83" t="s">
        <v>276</v>
      </c>
      <c r="G84" s="78">
        <v>0</v>
      </c>
      <c r="H84" s="78">
        <v>0</v>
      </c>
      <c r="I84" s="13">
        <f t="shared" si="2"/>
        <v>0</v>
      </c>
      <c r="J84" s="13" t="str">
        <f t="shared" si="3"/>
        <v>KÉM</v>
      </c>
      <c r="K84" s="73" t="str">
        <f>L84</f>
        <v>Bảo lưu</v>
      </c>
      <c r="L84" s="84" t="s">
        <v>515</v>
      </c>
    </row>
    <row r="85" spans="1:12" ht="21" customHeight="1" x14ac:dyDescent="0.25">
      <c r="A85" s="7">
        <v>75</v>
      </c>
      <c r="B85" s="68">
        <v>2121863934</v>
      </c>
      <c r="C85" s="63" t="s">
        <v>319</v>
      </c>
      <c r="D85" s="64" t="s">
        <v>21</v>
      </c>
      <c r="E85" s="65">
        <v>35551</v>
      </c>
      <c r="F85" s="65" t="s">
        <v>320</v>
      </c>
      <c r="G85" s="67">
        <v>87</v>
      </c>
      <c r="H85" s="67">
        <v>88</v>
      </c>
      <c r="I85" s="12">
        <f t="shared" si="2"/>
        <v>87.5</v>
      </c>
      <c r="J85" s="12" t="str">
        <f t="shared" si="3"/>
        <v>TỐT</v>
      </c>
      <c r="K85" s="70"/>
      <c r="L85" s="66"/>
    </row>
    <row r="86" spans="1:12" ht="21" customHeight="1" x14ac:dyDescent="0.25">
      <c r="A86" s="7">
        <v>76</v>
      </c>
      <c r="B86" s="68">
        <v>2121869716</v>
      </c>
      <c r="C86" s="63" t="s">
        <v>321</v>
      </c>
      <c r="D86" s="64" t="s">
        <v>322</v>
      </c>
      <c r="E86" s="65">
        <v>35665</v>
      </c>
      <c r="F86" s="65" t="s">
        <v>320</v>
      </c>
      <c r="G86" s="67">
        <v>88</v>
      </c>
      <c r="H86" s="67">
        <v>88</v>
      </c>
      <c r="I86" s="12">
        <f t="shared" si="2"/>
        <v>88</v>
      </c>
      <c r="J86" s="12" t="str">
        <f t="shared" si="3"/>
        <v>TỐT</v>
      </c>
      <c r="K86" s="70"/>
      <c r="L86" s="66"/>
    </row>
    <row r="87" spans="1:12" ht="21" customHeight="1" x14ac:dyDescent="0.25">
      <c r="A87" s="7">
        <v>77</v>
      </c>
      <c r="B87" s="68">
        <v>2121866132</v>
      </c>
      <c r="C87" s="63" t="s">
        <v>323</v>
      </c>
      <c r="D87" s="64" t="s">
        <v>59</v>
      </c>
      <c r="E87" s="65">
        <v>35522</v>
      </c>
      <c r="F87" s="65" t="s">
        <v>320</v>
      </c>
      <c r="G87" s="67">
        <v>87</v>
      </c>
      <c r="H87" s="67">
        <v>88</v>
      </c>
      <c r="I87" s="12">
        <f t="shared" si="2"/>
        <v>87.5</v>
      </c>
      <c r="J87" s="12" t="str">
        <f t="shared" si="3"/>
        <v>TỐT</v>
      </c>
      <c r="K87" s="70"/>
      <c r="L87" s="66"/>
    </row>
    <row r="88" spans="1:12" ht="21" customHeight="1" x14ac:dyDescent="0.25">
      <c r="A88" s="7">
        <v>78</v>
      </c>
      <c r="B88" s="68">
        <v>2120866135</v>
      </c>
      <c r="C88" s="63" t="s">
        <v>324</v>
      </c>
      <c r="D88" s="64" t="s">
        <v>60</v>
      </c>
      <c r="E88" s="65">
        <v>35652</v>
      </c>
      <c r="F88" s="65" t="s">
        <v>320</v>
      </c>
      <c r="G88" s="67">
        <v>88</v>
      </c>
      <c r="H88" s="67">
        <v>88</v>
      </c>
      <c r="I88" s="12">
        <f t="shared" si="2"/>
        <v>88</v>
      </c>
      <c r="J88" s="12" t="str">
        <f t="shared" si="3"/>
        <v>TỐT</v>
      </c>
      <c r="K88" s="70"/>
      <c r="L88" s="66"/>
    </row>
    <row r="89" spans="1:12" ht="21" customHeight="1" x14ac:dyDescent="0.25">
      <c r="A89" s="7">
        <v>79</v>
      </c>
      <c r="B89" s="68">
        <v>2120333285</v>
      </c>
      <c r="C89" s="63" t="s">
        <v>325</v>
      </c>
      <c r="D89" s="64" t="s">
        <v>62</v>
      </c>
      <c r="E89" s="65">
        <v>35693</v>
      </c>
      <c r="F89" s="65" t="s">
        <v>320</v>
      </c>
      <c r="G89" s="67">
        <v>88</v>
      </c>
      <c r="H89" s="67">
        <v>87</v>
      </c>
      <c r="I89" s="12">
        <f t="shared" si="2"/>
        <v>87.5</v>
      </c>
      <c r="J89" s="12" t="str">
        <f t="shared" si="3"/>
        <v>TỐT</v>
      </c>
      <c r="K89" s="70"/>
      <c r="L89" s="66"/>
    </row>
    <row r="90" spans="1:12" ht="21" customHeight="1" x14ac:dyDescent="0.25">
      <c r="A90" s="7">
        <v>80</v>
      </c>
      <c r="B90" s="68">
        <v>2121867582</v>
      </c>
      <c r="C90" s="63" t="s">
        <v>326</v>
      </c>
      <c r="D90" s="64" t="s">
        <v>327</v>
      </c>
      <c r="E90" s="65">
        <v>35707</v>
      </c>
      <c r="F90" s="65" t="s">
        <v>320</v>
      </c>
      <c r="G90" s="67">
        <v>98</v>
      </c>
      <c r="H90" s="67">
        <v>97</v>
      </c>
      <c r="I90" s="12">
        <f t="shared" si="2"/>
        <v>97.5</v>
      </c>
      <c r="J90" s="12" t="str">
        <f t="shared" si="3"/>
        <v>X SẮC</v>
      </c>
      <c r="K90" s="70"/>
      <c r="L90" s="66"/>
    </row>
    <row r="91" spans="1:12" ht="21" customHeight="1" x14ac:dyDescent="0.25">
      <c r="A91" s="7">
        <v>81</v>
      </c>
      <c r="B91" s="68">
        <v>2120869471</v>
      </c>
      <c r="C91" s="63" t="s">
        <v>328</v>
      </c>
      <c r="D91" s="64" t="s">
        <v>329</v>
      </c>
      <c r="E91" s="65">
        <v>34934</v>
      </c>
      <c r="F91" s="65" t="s">
        <v>320</v>
      </c>
      <c r="G91" s="67">
        <v>86</v>
      </c>
      <c r="H91" s="67">
        <v>96</v>
      </c>
      <c r="I91" s="12">
        <f t="shared" si="2"/>
        <v>91</v>
      </c>
      <c r="J91" s="12" t="str">
        <f t="shared" si="3"/>
        <v>X SẮC</v>
      </c>
      <c r="K91" s="70"/>
      <c r="L91" s="66"/>
    </row>
    <row r="92" spans="1:12" ht="21" customHeight="1" x14ac:dyDescent="0.25">
      <c r="A92" s="7">
        <v>82</v>
      </c>
      <c r="B92" s="68">
        <v>2121863982</v>
      </c>
      <c r="C92" s="63" t="s">
        <v>290</v>
      </c>
      <c r="D92" s="64" t="s">
        <v>66</v>
      </c>
      <c r="E92" s="65">
        <v>35691</v>
      </c>
      <c r="F92" s="65" t="s">
        <v>320</v>
      </c>
      <c r="G92" s="67">
        <v>87</v>
      </c>
      <c r="H92" s="67">
        <v>88</v>
      </c>
      <c r="I92" s="12">
        <f t="shared" si="2"/>
        <v>87.5</v>
      </c>
      <c r="J92" s="12" t="str">
        <f t="shared" si="3"/>
        <v>TỐT</v>
      </c>
      <c r="K92" s="70"/>
      <c r="L92" s="66"/>
    </row>
    <row r="93" spans="1:12" ht="21" customHeight="1" x14ac:dyDescent="0.25">
      <c r="A93" s="7">
        <v>83</v>
      </c>
      <c r="B93" s="68">
        <v>2121866138</v>
      </c>
      <c r="C93" s="63" t="s">
        <v>330</v>
      </c>
      <c r="D93" s="64" t="s">
        <v>66</v>
      </c>
      <c r="E93" s="65">
        <v>35432</v>
      </c>
      <c r="F93" s="65" t="s">
        <v>320</v>
      </c>
      <c r="G93" s="67">
        <v>77</v>
      </c>
      <c r="H93" s="67">
        <v>87</v>
      </c>
      <c r="I93" s="12">
        <f t="shared" si="2"/>
        <v>82</v>
      </c>
      <c r="J93" s="12" t="str">
        <f t="shared" si="3"/>
        <v>TỐT</v>
      </c>
      <c r="K93" s="70"/>
      <c r="L93" s="66"/>
    </row>
    <row r="94" spans="1:12" ht="21" customHeight="1" x14ac:dyDescent="0.25">
      <c r="A94" s="7">
        <v>84</v>
      </c>
      <c r="B94" s="68">
        <v>2121868040</v>
      </c>
      <c r="C94" s="63" t="s">
        <v>331</v>
      </c>
      <c r="D94" s="64" t="s">
        <v>66</v>
      </c>
      <c r="E94" s="65">
        <v>35634</v>
      </c>
      <c r="F94" s="65" t="s">
        <v>320</v>
      </c>
      <c r="G94" s="67">
        <v>87</v>
      </c>
      <c r="H94" s="67">
        <v>87</v>
      </c>
      <c r="I94" s="12">
        <f t="shared" si="2"/>
        <v>87</v>
      </c>
      <c r="J94" s="12" t="str">
        <f t="shared" si="3"/>
        <v>TỐT</v>
      </c>
      <c r="K94" s="70"/>
      <c r="L94" s="66"/>
    </row>
    <row r="95" spans="1:12" s="85" customFormat="1" ht="21" customHeight="1" x14ac:dyDescent="0.25">
      <c r="A95" s="79">
        <v>85</v>
      </c>
      <c r="B95" s="80">
        <v>2121867030</v>
      </c>
      <c r="C95" s="81" t="s">
        <v>332</v>
      </c>
      <c r="D95" s="82" t="s">
        <v>66</v>
      </c>
      <c r="E95" s="83">
        <v>35789</v>
      </c>
      <c r="F95" s="83" t="s">
        <v>320</v>
      </c>
      <c r="G95" s="78">
        <v>76</v>
      </c>
      <c r="H95" s="78">
        <v>0</v>
      </c>
      <c r="I95" s="13">
        <f t="shared" si="2"/>
        <v>38</v>
      </c>
      <c r="J95" s="13" t="str">
        <f t="shared" si="3"/>
        <v>YẾU</v>
      </c>
      <c r="K95" s="73" t="str">
        <f>L95</f>
        <v>Bảo lưu</v>
      </c>
      <c r="L95" s="84" t="s">
        <v>515</v>
      </c>
    </row>
    <row r="96" spans="1:12" ht="21" customHeight="1" x14ac:dyDescent="0.25">
      <c r="A96" s="7">
        <v>86</v>
      </c>
      <c r="B96" s="68">
        <v>2120866139</v>
      </c>
      <c r="C96" s="63" t="s">
        <v>288</v>
      </c>
      <c r="D96" s="64" t="s">
        <v>68</v>
      </c>
      <c r="E96" s="65">
        <v>35390</v>
      </c>
      <c r="F96" s="65" t="s">
        <v>320</v>
      </c>
      <c r="G96" s="67">
        <v>80</v>
      </c>
      <c r="H96" s="67">
        <v>88</v>
      </c>
      <c r="I96" s="12">
        <f t="shared" si="2"/>
        <v>84</v>
      </c>
      <c r="J96" s="12" t="str">
        <f t="shared" si="3"/>
        <v>TỐT</v>
      </c>
      <c r="K96" s="70"/>
      <c r="L96" s="66"/>
    </row>
    <row r="97" spans="1:12" ht="21" customHeight="1" x14ac:dyDescent="0.25">
      <c r="A97" s="7">
        <v>87</v>
      </c>
      <c r="B97" s="68">
        <v>2121866140</v>
      </c>
      <c r="C97" s="63" t="s">
        <v>333</v>
      </c>
      <c r="D97" s="64" t="s">
        <v>71</v>
      </c>
      <c r="E97" s="65">
        <v>35570</v>
      </c>
      <c r="F97" s="65" t="s">
        <v>320</v>
      </c>
      <c r="G97" s="67">
        <v>77</v>
      </c>
      <c r="H97" s="67">
        <v>83</v>
      </c>
      <c r="I97" s="12">
        <f t="shared" si="2"/>
        <v>80</v>
      </c>
      <c r="J97" s="12" t="str">
        <f t="shared" si="3"/>
        <v>TỐT</v>
      </c>
      <c r="K97" s="70"/>
      <c r="L97" s="66"/>
    </row>
    <row r="98" spans="1:12" ht="21" customHeight="1" x14ac:dyDescent="0.25">
      <c r="A98" s="7">
        <v>88</v>
      </c>
      <c r="B98" s="68">
        <v>2120868471</v>
      </c>
      <c r="C98" s="63" t="s">
        <v>334</v>
      </c>
      <c r="D98" s="64" t="s">
        <v>335</v>
      </c>
      <c r="E98" s="65">
        <v>35450</v>
      </c>
      <c r="F98" s="65" t="s">
        <v>320</v>
      </c>
      <c r="G98" s="67">
        <v>88</v>
      </c>
      <c r="H98" s="67">
        <v>88</v>
      </c>
      <c r="I98" s="12">
        <f t="shared" si="2"/>
        <v>88</v>
      </c>
      <c r="J98" s="12" t="str">
        <f t="shared" si="3"/>
        <v>TỐT</v>
      </c>
      <c r="K98" s="70"/>
      <c r="L98" s="66"/>
    </row>
    <row r="99" spans="1:12" ht="21" customHeight="1" x14ac:dyDescent="0.25">
      <c r="A99" s="7">
        <v>89</v>
      </c>
      <c r="B99" s="68">
        <v>2121868238</v>
      </c>
      <c r="C99" s="63" t="s">
        <v>336</v>
      </c>
      <c r="D99" s="64" t="s">
        <v>74</v>
      </c>
      <c r="E99" s="65">
        <v>35528</v>
      </c>
      <c r="F99" s="65" t="s">
        <v>320</v>
      </c>
      <c r="G99" s="67">
        <v>87</v>
      </c>
      <c r="H99" s="67">
        <v>87</v>
      </c>
      <c r="I99" s="12">
        <f t="shared" si="2"/>
        <v>87</v>
      </c>
      <c r="J99" s="12" t="str">
        <f t="shared" si="3"/>
        <v>TỐT</v>
      </c>
      <c r="K99" s="70"/>
      <c r="L99" s="66"/>
    </row>
    <row r="100" spans="1:12" ht="21" customHeight="1" x14ac:dyDescent="0.25">
      <c r="A100" s="7">
        <v>90</v>
      </c>
      <c r="B100" s="68">
        <v>2121867793</v>
      </c>
      <c r="C100" s="63" t="s">
        <v>337</v>
      </c>
      <c r="D100" s="64" t="s">
        <v>74</v>
      </c>
      <c r="E100" s="65">
        <v>35718</v>
      </c>
      <c r="F100" s="65" t="s">
        <v>320</v>
      </c>
      <c r="G100" s="67">
        <v>76</v>
      </c>
      <c r="H100" s="67">
        <v>80</v>
      </c>
      <c r="I100" s="12">
        <f t="shared" si="2"/>
        <v>78</v>
      </c>
      <c r="J100" s="12" t="str">
        <f t="shared" si="3"/>
        <v>KHÁ</v>
      </c>
      <c r="K100" s="70"/>
      <c r="L100" s="66"/>
    </row>
    <row r="101" spans="1:12" ht="21" customHeight="1" x14ac:dyDescent="0.25">
      <c r="A101" s="7">
        <v>91</v>
      </c>
      <c r="B101" s="68">
        <v>2120867812</v>
      </c>
      <c r="C101" s="63" t="s">
        <v>338</v>
      </c>
      <c r="D101" s="64" t="s">
        <v>77</v>
      </c>
      <c r="E101" s="65">
        <v>35728</v>
      </c>
      <c r="F101" s="65" t="s">
        <v>320</v>
      </c>
      <c r="G101" s="67">
        <v>87</v>
      </c>
      <c r="H101" s="67">
        <v>87</v>
      </c>
      <c r="I101" s="12">
        <f t="shared" si="2"/>
        <v>87</v>
      </c>
      <c r="J101" s="12" t="str">
        <f t="shared" si="3"/>
        <v>TỐT</v>
      </c>
      <c r="K101" s="70"/>
      <c r="L101" s="66"/>
    </row>
    <row r="102" spans="1:12" ht="21" customHeight="1" x14ac:dyDescent="0.25">
      <c r="A102" s="7">
        <v>92</v>
      </c>
      <c r="B102" s="68">
        <v>2120866149</v>
      </c>
      <c r="C102" s="63" t="s">
        <v>339</v>
      </c>
      <c r="D102" s="64" t="s">
        <v>77</v>
      </c>
      <c r="E102" s="65">
        <v>35703</v>
      </c>
      <c r="F102" s="65" t="s">
        <v>320</v>
      </c>
      <c r="G102" s="67">
        <v>98</v>
      </c>
      <c r="H102" s="67">
        <v>97</v>
      </c>
      <c r="I102" s="12">
        <f t="shared" si="2"/>
        <v>97.5</v>
      </c>
      <c r="J102" s="12" t="str">
        <f t="shared" si="3"/>
        <v>X SẮC</v>
      </c>
      <c r="K102" s="70"/>
      <c r="L102" s="66"/>
    </row>
    <row r="103" spans="1:12" ht="21" customHeight="1" x14ac:dyDescent="0.25">
      <c r="A103" s="7">
        <v>93</v>
      </c>
      <c r="B103" s="68">
        <v>2120866146</v>
      </c>
      <c r="C103" s="63" t="s">
        <v>235</v>
      </c>
      <c r="D103" s="64" t="s">
        <v>77</v>
      </c>
      <c r="E103" s="65">
        <v>35454</v>
      </c>
      <c r="F103" s="65" t="s">
        <v>320</v>
      </c>
      <c r="G103" s="67">
        <v>88</v>
      </c>
      <c r="H103" s="67">
        <v>87</v>
      </c>
      <c r="I103" s="12">
        <f t="shared" si="2"/>
        <v>87.5</v>
      </c>
      <c r="J103" s="12" t="str">
        <f t="shared" si="3"/>
        <v>TỐT</v>
      </c>
      <c r="K103" s="70"/>
      <c r="L103" s="66"/>
    </row>
    <row r="104" spans="1:12" ht="21" customHeight="1" x14ac:dyDescent="0.25">
      <c r="A104" s="7">
        <v>94</v>
      </c>
      <c r="B104" s="68">
        <v>2120869050</v>
      </c>
      <c r="C104" s="63" t="s">
        <v>340</v>
      </c>
      <c r="D104" s="64" t="s">
        <v>77</v>
      </c>
      <c r="E104" s="65">
        <v>35470</v>
      </c>
      <c r="F104" s="65" t="s">
        <v>320</v>
      </c>
      <c r="G104" s="67">
        <v>85</v>
      </c>
      <c r="H104" s="67">
        <v>88</v>
      </c>
      <c r="I104" s="12">
        <f t="shared" si="2"/>
        <v>86.5</v>
      </c>
      <c r="J104" s="12" t="str">
        <f t="shared" si="3"/>
        <v>TỐT</v>
      </c>
      <c r="K104" s="70"/>
      <c r="L104" s="66"/>
    </row>
    <row r="105" spans="1:12" s="85" customFormat="1" ht="21" customHeight="1" x14ac:dyDescent="0.25">
      <c r="A105" s="79">
        <v>95</v>
      </c>
      <c r="B105" s="80">
        <v>2120866148</v>
      </c>
      <c r="C105" s="81" t="s">
        <v>341</v>
      </c>
      <c r="D105" s="82" t="s">
        <v>77</v>
      </c>
      <c r="E105" s="83">
        <v>35458</v>
      </c>
      <c r="F105" s="83" t="s">
        <v>320</v>
      </c>
      <c r="G105" s="78">
        <v>83</v>
      </c>
      <c r="H105" s="78">
        <v>0</v>
      </c>
      <c r="I105" s="13">
        <f t="shared" si="2"/>
        <v>41.5</v>
      </c>
      <c r="J105" s="13" t="str">
        <f t="shared" si="3"/>
        <v>YẾU</v>
      </c>
      <c r="K105" s="73" t="str">
        <f>L105</f>
        <v>Nghỉ học</v>
      </c>
      <c r="L105" s="84" t="s">
        <v>514</v>
      </c>
    </row>
    <row r="106" spans="1:12" ht="21" customHeight="1" x14ac:dyDescent="0.25">
      <c r="A106" s="7">
        <v>96</v>
      </c>
      <c r="B106" s="68">
        <v>2120866151</v>
      </c>
      <c r="C106" s="63" t="s">
        <v>342</v>
      </c>
      <c r="D106" s="64" t="s">
        <v>80</v>
      </c>
      <c r="E106" s="65">
        <v>35675</v>
      </c>
      <c r="F106" s="65" t="s">
        <v>320</v>
      </c>
      <c r="G106" s="67">
        <v>77</v>
      </c>
      <c r="H106" s="67">
        <v>77</v>
      </c>
      <c r="I106" s="12">
        <f t="shared" si="2"/>
        <v>77</v>
      </c>
      <c r="J106" s="12" t="str">
        <f t="shared" si="3"/>
        <v>KHÁ</v>
      </c>
      <c r="K106" s="70"/>
      <c r="L106" s="66"/>
    </row>
    <row r="107" spans="1:12" s="85" customFormat="1" ht="21" customHeight="1" x14ac:dyDescent="0.25">
      <c r="A107" s="79">
        <v>97</v>
      </c>
      <c r="B107" s="80">
        <v>2121868979</v>
      </c>
      <c r="C107" s="81" t="s">
        <v>343</v>
      </c>
      <c r="D107" s="82" t="s">
        <v>80</v>
      </c>
      <c r="E107" s="83">
        <v>35500</v>
      </c>
      <c r="F107" s="83" t="s">
        <v>320</v>
      </c>
      <c r="G107" s="78">
        <v>78</v>
      </c>
      <c r="H107" s="78">
        <v>0</v>
      </c>
      <c r="I107" s="13">
        <f t="shared" si="2"/>
        <v>39</v>
      </c>
      <c r="J107" s="13" t="str">
        <f t="shared" si="3"/>
        <v>YẾU</v>
      </c>
      <c r="K107" s="73" t="str">
        <f>L107</f>
        <v>Chuyển
ngành</v>
      </c>
      <c r="L107" s="84" t="s">
        <v>516</v>
      </c>
    </row>
    <row r="108" spans="1:12" ht="21" customHeight="1" x14ac:dyDescent="0.25">
      <c r="A108" s="7">
        <v>98</v>
      </c>
      <c r="B108" s="68">
        <v>2121866152</v>
      </c>
      <c r="C108" s="63" t="s">
        <v>344</v>
      </c>
      <c r="D108" s="64" t="s">
        <v>80</v>
      </c>
      <c r="E108" s="65">
        <v>35702</v>
      </c>
      <c r="F108" s="65" t="s">
        <v>320</v>
      </c>
      <c r="G108" s="67">
        <v>77</v>
      </c>
      <c r="H108" s="67">
        <v>87</v>
      </c>
      <c r="I108" s="12">
        <f t="shared" si="2"/>
        <v>82</v>
      </c>
      <c r="J108" s="12" t="str">
        <f t="shared" si="3"/>
        <v>TỐT</v>
      </c>
      <c r="K108" s="70"/>
      <c r="L108" s="66"/>
    </row>
    <row r="109" spans="1:12" ht="21" customHeight="1" x14ac:dyDescent="0.25">
      <c r="A109" s="7">
        <v>99</v>
      </c>
      <c r="B109" s="68">
        <v>2121866153</v>
      </c>
      <c r="C109" s="63" t="s">
        <v>259</v>
      </c>
      <c r="D109" s="64" t="s">
        <v>82</v>
      </c>
      <c r="E109" s="65">
        <v>35409</v>
      </c>
      <c r="F109" s="65" t="s">
        <v>320</v>
      </c>
      <c r="G109" s="67">
        <v>77</v>
      </c>
      <c r="H109" s="67">
        <v>87</v>
      </c>
      <c r="I109" s="12">
        <f t="shared" si="2"/>
        <v>82</v>
      </c>
      <c r="J109" s="12" t="str">
        <f t="shared" si="3"/>
        <v>TỐT</v>
      </c>
      <c r="K109" s="70"/>
      <c r="L109" s="66"/>
    </row>
    <row r="110" spans="1:12" ht="21" customHeight="1" x14ac:dyDescent="0.25">
      <c r="A110" s="7">
        <v>100</v>
      </c>
      <c r="B110" s="68">
        <v>2120867336</v>
      </c>
      <c r="C110" s="63" t="s">
        <v>345</v>
      </c>
      <c r="D110" s="64" t="s">
        <v>346</v>
      </c>
      <c r="E110" s="65">
        <v>35465</v>
      </c>
      <c r="F110" s="65" t="s">
        <v>320</v>
      </c>
      <c r="G110" s="67">
        <v>80</v>
      </c>
      <c r="H110" s="67">
        <v>80</v>
      </c>
      <c r="I110" s="12">
        <f t="shared" si="2"/>
        <v>80</v>
      </c>
      <c r="J110" s="12" t="str">
        <f t="shared" si="3"/>
        <v>TỐT</v>
      </c>
      <c r="K110" s="70"/>
      <c r="L110" s="66"/>
    </row>
    <row r="111" spans="1:12" ht="21" customHeight="1" x14ac:dyDescent="0.25">
      <c r="A111" s="7">
        <v>101</v>
      </c>
      <c r="B111" s="68">
        <v>2121869416</v>
      </c>
      <c r="C111" s="63" t="s">
        <v>347</v>
      </c>
      <c r="D111" s="64" t="s">
        <v>86</v>
      </c>
      <c r="E111" s="65">
        <v>35318</v>
      </c>
      <c r="F111" s="65" t="s">
        <v>320</v>
      </c>
      <c r="G111" s="67">
        <v>88</v>
      </c>
      <c r="H111" s="67">
        <v>88</v>
      </c>
      <c r="I111" s="12">
        <f t="shared" si="2"/>
        <v>88</v>
      </c>
      <c r="J111" s="12" t="str">
        <f t="shared" si="3"/>
        <v>TỐT</v>
      </c>
      <c r="K111" s="70"/>
      <c r="L111" s="66"/>
    </row>
    <row r="112" spans="1:12" ht="21" customHeight="1" x14ac:dyDescent="0.25">
      <c r="A112" s="7">
        <v>102</v>
      </c>
      <c r="B112" s="68">
        <v>2120863945</v>
      </c>
      <c r="C112" s="63" t="s">
        <v>348</v>
      </c>
      <c r="D112" s="64" t="s">
        <v>87</v>
      </c>
      <c r="E112" s="65">
        <v>35774</v>
      </c>
      <c r="F112" s="65" t="s">
        <v>320</v>
      </c>
      <c r="G112" s="67">
        <v>87</v>
      </c>
      <c r="H112" s="67">
        <v>87</v>
      </c>
      <c r="I112" s="12">
        <f t="shared" si="2"/>
        <v>87</v>
      </c>
      <c r="J112" s="12" t="str">
        <f t="shared" si="3"/>
        <v>TỐT</v>
      </c>
      <c r="K112" s="70"/>
      <c r="L112" s="66"/>
    </row>
    <row r="113" spans="1:12" s="85" customFormat="1" ht="21" customHeight="1" x14ac:dyDescent="0.25">
      <c r="A113" s="79">
        <v>103</v>
      </c>
      <c r="B113" s="80">
        <v>2120863948</v>
      </c>
      <c r="C113" s="81" t="s">
        <v>349</v>
      </c>
      <c r="D113" s="82" t="s">
        <v>87</v>
      </c>
      <c r="E113" s="83">
        <v>35347</v>
      </c>
      <c r="F113" s="83" t="s">
        <v>320</v>
      </c>
      <c r="G113" s="78">
        <v>0</v>
      </c>
      <c r="H113" s="78">
        <v>0</v>
      </c>
      <c r="I113" s="13">
        <f t="shared" si="2"/>
        <v>0</v>
      </c>
      <c r="J113" s="13" t="str">
        <f t="shared" si="3"/>
        <v>KÉM</v>
      </c>
      <c r="K113" s="73"/>
      <c r="L113" s="84"/>
    </row>
    <row r="114" spans="1:12" ht="21" customHeight="1" x14ac:dyDescent="0.25">
      <c r="A114" s="7">
        <v>104</v>
      </c>
      <c r="B114" s="68">
        <v>2120868413</v>
      </c>
      <c r="C114" s="63" t="s">
        <v>350</v>
      </c>
      <c r="D114" s="64" t="s">
        <v>351</v>
      </c>
      <c r="E114" s="65">
        <v>35751</v>
      </c>
      <c r="F114" s="65" t="s">
        <v>320</v>
      </c>
      <c r="G114" s="67">
        <v>87</v>
      </c>
      <c r="H114" s="67">
        <v>88</v>
      </c>
      <c r="I114" s="12">
        <f t="shared" si="2"/>
        <v>87.5</v>
      </c>
      <c r="J114" s="12" t="str">
        <f t="shared" si="3"/>
        <v>TỐT</v>
      </c>
      <c r="K114" s="70"/>
      <c r="L114" s="66"/>
    </row>
    <row r="115" spans="1:12" ht="21" customHeight="1" x14ac:dyDescent="0.25">
      <c r="A115" s="7">
        <v>105</v>
      </c>
      <c r="B115" s="68">
        <v>2021613352</v>
      </c>
      <c r="C115" s="63" t="s">
        <v>352</v>
      </c>
      <c r="D115" s="64" t="s">
        <v>351</v>
      </c>
      <c r="E115" s="65">
        <v>35124</v>
      </c>
      <c r="F115" s="65" t="s">
        <v>320</v>
      </c>
      <c r="G115" s="67">
        <v>87</v>
      </c>
      <c r="H115" s="67">
        <v>87</v>
      </c>
      <c r="I115" s="12">
        <f t="shared" si="2"/>
        <v>87</v>
      </c>
      <c r="J115" s="12" t="str">
        <f t="shared" si="3"/>
        <v>TỐT</v>
      </c>
      <c r="K115" s="70"/>
      <c r="L115" s="66"/>
    </row>
    <row r="116" spans="1:12" ht="21" customHeight="1" x14ac:dyDescent="0.25">
      <c r="A116" s="7">
        <v>106</v>
      </c>
      <c r="B116" s="68">
        <v>2120337521</v>
      </c>
      <c r="C116" s="63" t="s">
        <v>353</v>
      </c>
      <c r="D116" s="64" t="s">
        <v>354</v>
      </c>
      <c r="E116" s="65">
        <v>35680</v>
      </c>
      <c r="F116" s="65" t="s">
        <v>320</v>
      </c>
      <c r="G116" s="67">
        <v>88</v>
      </c>
      <c r="H116" s="67">
        <v>87</v>
      </c>
      <c r="I116" s="12">
        <f t="shared" si="2"/>
        <v>87.5</v>
      </c>
      <c r="J116" s="12" t="str">
        <f t="shared" si="3"/>
        <v>TỐT</v>
      </c>
      <c r="K116" s="70"/>
      <c r="L116" s="66"/>
    </row>
    <row r="117" spans="1:12" ht="21" customHeight="1" x14ac:dyDescent="0.25">
      <c r="A117" s="7">
        <v>107</v>
      </c>
      <c r="B117" s="68">
        <v>2121867803</v>
      </c>
      <c r="C117" s="63" t="s">
        <v>355</v>
      </c>
      <c r="D117" s="64" t="s">
        <v>158</v>
      </c>
      <c r="E117" s="65">
        <v>35063</v>
      </c>
      <c r="F117" s="65" t="s">
        <v>320</v>
      </c>
      <c r="G117" s="67">
        <v>87</v>
      </c>
      <c r="H117" s="67">
        <v>86</v>
      </c>
      <c r="I117" s="12">
        <f t="shared" si="2"/>
        <v>86.5</v>
      </c>
      <c r="J117" s="12" t="str">
        <f t="shared" si="3"/>
        <v>TỐT</v>
      </c>
      <c r="K117" s="70"/>
      <c r="L117" s="66"/>
    </row>
    <row r="118" spans="1:12" ht="21" customHeight="1" x14ac:dyDescent="0.25">
      <c r="A118" s="7">
        <v>108</v>
      </c>
      <c r="B118" s="62">
        <v>2120866094</v>
      </c>
      <c r="C118" s="63" t="s">
        <v>356</v>
      </c>
      <c r="D118" s="64" t="s">
        <v>21</v>
      </c>
      <c r="E118" s="65">
        <v>35615</v>
      </c>
      <c r="F118" s="65" t="s">
        <v>357</v>
      </c>
      <c r="G118" s="67">
        <v>85</v>
      </c>
      <c r="H118" s="67">
        <v>87</v>
      </c>
      <c r="I118" s="12">
        <f t="shared" si="2"/>
        <v>86</v>
      </c>
      <c r="J118" s="12" t="str">
        <f t="shared" si="3"/>
        <v>TỐT</v>
      </c>
      <c r="K118" s="70"/>
      <c r="L118" s="66"/>
    </row>
    <row r="119" spans="1:12" ht="21" customHeight="1" x14ac:dyDescent="0.25">
      <c r="A119" s="7">
        <v>109</v>
      </c>
      <c r="B119" s="62">
        <v>2120869308</v>
      </c>
      <c r="C119" s="63" t="s">
        <v>358</v>
      </c>
      <c r="D119" s="64" t="s">
        <v>88</v>
      </c>
      <c r="E119" s="65">
        <v>35151</v>
      </c>
      <c r="F119" s="65" t="s">
        <v>357</v>
      </c>
      <c r="G119" s="67">
        <v>74</v>
      </c>
      <c r="H119" s="67">
        <v>87</v>
      </c>
      <c r="I119" s="12">
        <f t="shared" si="2"/>
        <v>80.5</v>
      </c>
      <c r="J119" s="12" t="str">
        <f t="shared" si="3"/>
        <v>TỐT</v>
      </c>
      <c r="K119" s="70"/>
      <c r="L119" s="66"/>
    </row>
    <row r="120" spans="1:12" ht="21" customHeight="1" x14ac:dyDescent="0.25">
      <c r="A120" s="7">
        <v>110</v>
      </c>
      <c r="B120" s="62">
        <v>2120868984</v>
      </c>
      <c r="C120" s="63" t="s">
        <v>259</v>
      </c>
      <c r="D120" s="64" t="s">
        <v>91</v>
      </c>
      <c r="E120" s="65">
        <v>35701</v>
      </c>
      <c r="F120" s="65" t="s">
        <v>357</v>
      </c>
      <c r="G120" s="67">
        <v>87</v>
      </c>
      <c r="H120" s="67">
        <v>87</v>
      </c>
      <c r="I120" s="12">
        <f t="shared" si="2"/>
        <v>87</v>
      </c>
      <c r="J120" s="12" t="str">
        <f t="shared" si="3"/>
        <v>TỐT</v>
      </c>
      <c r="K120" s="70"/>
      <c r="L120" s="66"/>
    </row>
    <row r="121" spans="1:12" ht="21" customHeight="1" x14ac:dyDescent="0.25">
      <c r="A121" s="7">
        <v>111</v>
      </c>
      <c r="B121" s="62">
        <v>2120866155</v>
      </c>
      <c r="C121" s="63" t="s">
        <v>302</v>
      </c>
      <c r="D121" s="64" t="s">
        <v>91</v>
      </c>
      <c r="E121" s="65">
        <v>35454</v>
      </c>
      <c r="F121" s="65" t="s">
        <v>357</v>
      </c>
      <c r="G121" s="67">
        <v>90</v>
      </c>
      <c r="H121" s="67">
        <v>87</v>
      </c>
      <c r="I121" s="12">
        <f t="shared" si="2"/>
        <v>88.5</v>
      </c>
      <c r="J121" s="12" t="str">
        <f t="shared" si="3"/>
        <v>TỐT</v>
      </c>
      <c r="K121" s="70"/>
      <c r="L121" s="66"/>
    </row>
    <row r="122" spans="1:12" ht="21" customHeight="1" x14ac:dyDescent="0.25">
      <c r="A122" s="7">
        <v>112</v>
      </c>
      <c r="B122" s="62">
        <v>2120867816</v>
      </c>
      <c r="C122" s="63" t="s">
        <v>359</v>
      </c>
      <c r="D122" s="64" t="s">
        <v>91</v>
      </c>
      <c r="E122" s="65">
        <v>35162</v>
      </c>
      <c r="F122" s="65" t="s">
        <v>357</v>
      </c>
      <c r="G122" s="67">
        <v>100</v>
      </c>
      <c r="H122" s="67">
        <v>97</v>
      </c>
      <c r="I122" s="12">
        <f t="shared" si="2"/>
        <v>98.5</v>
      </c>
      <c r="J122" s="12" t="str">
        <f t="shared" si="3"/>
        <v>X SẮC</v>
      </c>
      <c r="K122" s="70"/>
      <c r="L122" s="66"/>
    </row>
    <row r="123" spans="1:12" ht="21" customHeight="1" x14ac:dyDescent="0.25">
      <c r="A123" s="7">
        <v>113</v>
      </c>
      <c r="B123" s="62">
        <v>2120866160</v>
      </c>
      <c r="C123" s="63" t="s">
        <v>360</v>
      </c>
      <c r="D123" s="64" t="s">
        <v>91</v>
      </c>
      <c r="E123" s="65">
        <v>35557</v>
      </c>
      <c r="F123" s="65" t="s">
        <v>357</v>
      </c>
      <c r="G123" s="67">
        <v>77</v>
      </c>
      <c r="H123" s="67">
        <v>87</v>
      </c>
      <c r="I123" s="12">
        <f t="shared" si="2"/>
        <v>82</v>
      </c>
      <c r="J123" s="12" t="str">
        <f t="shared" si="3"/>
        <v>TỐT</v>
      </c>
      <c r="K123" s="70"/>
      <c r="L123" s="66"/>
    </row>
    <row r="124" spans="1:12" ht="21" customHeight="1" x14ac:dyDescent="0.25">
      <c r="A124" s="7">
        <v>114</v>
      </c>
      <c r="B124" s="62">
        <v>2120867343</v>
      </c>
      <c r="C124" s="63" t="s">
        <v>361</v>
      </c>
      <c r="D124" s="64" t="s">
        <v>91</v>
      </c>
      <c r="E124" s="65">
        <v>35509</v>
      </c>
      <c r="F124" s="65" t="s">
        <v>357</v>
      </c>
      <c r="G124" s="67">
        <v>77</v>
      </c>
      <c r="H124" s="67">
        <v>87</v>
      </c>
      <c r="I124" s="12">
        <f t="shared" si="2"/>
        <v>82</v>
      </c>
      <c r="J124" s="12" t="str">
        <f t="shared" si="3"/>
        <v>TỐT</v>
      </c>
      <c r="K124" s="70"/>
      <c r="L124" s="66"/>
    </row>
    <row r="125" spans="1:12" ht="21" customHeight="1" x14ac:dyDescent="0.25">
      <c r="A125" s="7">
        <v>115</v>
      </c>
      <c r="B125" s="62">
        <v>2120868408</v>
      </c>
      <c r="C125" s="63" t="s">
        <v>362</v>
      </c>
      <c r="D125" s="64" t="s">
        <v>91</v>
      </c>
      <c r="E125" s="65">
        <v>35695</v>
      </c>
      <c r="F125" s="65" t="s">
        <v>357</v>
      </c>
      <c r="G125" s="67">
        <v>87</v>
      </c>
      <c r="H125" s="67">
        <v>85</v>
      </c>
      <c r="I125" s="12">
        <f t="shared" si="2"/>
        <v>86</v>
      </c>
      <c r="J125" s="12" t="str">
        <f t="shared" si="3"/>
        <v>TỐT</v>
      </c>
      <c r="K125" s="70"/>
      <c r="L125" s="66"/>
    </row>
    <row r="126" spans="1:12" ht="21" customHeight="1" x14ac:dyDescent="0.25">
      <c r="A126" s="7">
        <v>116</v>
      </c>
      <c r="B126" s="62">
        <v>2120867337</v>
      </c>
      <c r="C126" s="63" t="s">
        <v>363</v>
      </c>
      <c r="D126" s="64" t="s">
        <v>91</v>
      </c>
      <c r="E126" s="65">
        <v>35569</v>
      </c>
      <c r="F126" s="65" t="s">
        <v>357</v>
      </c>
      <c r="G126" s="67">
        <v>75</v>
      </c>
      <c r="H126" s="67">
        <v>77</v>
      </c>
      <c r="I126" s="12">
        <f t="shared" si="2"/>
        <v>76</v>
      </c>
      <c r="J126" s="12" t="str">
        <f t="shared" si="3"/>
        <v>KHÁ</v>
      </c>
      <c r="K126" s="70"/>
      <c r="L126" s="66"/>
    </row>
    <row r="127" spans="1:12" ht="21" customHeight="1" x14ac:dyDescent="0.25">
      <c r="A127" s="7">
        <v>117</v>
      </c>
      <c r="B127" s="62">
        <v>2120866159</v>
      </c>
      <c r="C127" s="63" t="s">
        <v>364</v>
      </c>
      <c r="D127" s="64" t="s">
        <v>91</v>
      </c>
      <c r="E127" s="65">
        <v>35458</v>
      </c>
      <c r="F127" s="65" t="s">
        <v>357</v>
      </c>
      <c r="G127" s="67">
        <v>85</v>
      </c>
      <c r="H127" s="67">
        <v>87</v>
      </c>
      <c r="I127" s="12">
        <f t="shared" si="2"/>
        <v>86</v>
      </c>
      <c r="J127" s="12" t="str">
        <f t="shared" si="3"/>
        <v>TỐT</v>
      </c>
      <c r="K127" s="70"/>
      <c r="L127" s="66"/>
    </row>
    <row r="128" spans="1:12" ht="21" customHeight="1" x14ac:dyDescent="0.25">
      <c r="A128" s="7">
        <v>118</v>
      </c>
      <c r="B128" s="62">
        <v>2121866164</v>
      </c>
      <c r="C128" s="63" t="s">
        <v>365</v>
      </c>
      <c r="D128" s="64" t="s">
        <v>366</v>
      </c>
      <c r="E128" s="65">
        <v>35433</v>
      </c>
      <c r="F128" s="65" t="s">
        <v>357</v>
      </c>
      <c r="G128" s="67">
        <v>95</v>
      </c>
      <c r="H128" s="67">
        <v>88</v>
      </c>
      <c r="I128" s="12">
        <f t="shared" si="2"/>
        <v>91.5</v>
      </c>
      <c r="J128" s="12" t="str">
        <f t="shared" si="3"/>
        <v>X SẮC</v>
      </c>
      <c r="K128" s="70"/>
      <c r="L128" s="66"/>
    </row>
    <row r="129" spans="1:12" ht="21" customHeight="1" x14ac:dyDescent="0.25">
      <c r="A129" s="7">
        <v>119</v>
      </c>
      <c r="B129" s="62">
        <v>2121867590</v>
      </c>
      <c r="C129" s="63" t="s">
        <v>367</v>
      </c>
      <c r="D129" s="64" t="s">
        <v>366</v>
      </c>
      <c r="E129" s="65">
        <v>35749</v>
      </c>
      <c r="F129" s="65" t="s">
        <v>357</v>
      </c>
      <c r="G129" s="67">
        <v>87</v>
      </c>
      <c r="H129" s="67">
        <v>87</v>
      </c>
      <c r="I129" s="12">
        <f t="shared" si="2"/>
        <v>87</v>
      </c>
      <c r="J129" s="12" t="str">
        <f t="shared" si="3"/>
        <v>TỐT</v>
      </c>
      <c r="K129" s="70"/>
      <c r="L129" s="66"/>
    </row>
    <row r="130" spans="1:12" ht="21" customHeight="1" x14ac:dyDescent="0.25">
      <c r="A130" s="7">
        <v>120</v>
      </c>
      <c r="B130" s="62">
        <v>2121863951</v>
      </c>
      <c r="C130" s="63" t="s">
        <v>316</v>
      </c>
      <c r="D130" s="64" t="s">
        <v>92</v>
      </c>
      <c r="E130" s="65">
        <v>35315</v>
      </c>
      <c r="F130" s="65" t="s">
        <v>357</v>
      </c>
      <c r="G130" s="67">
        <v>100</v>
      </c>
      <c r="H130" s="67">
        <v>97</v>
      </c>
      <c r="I130" s="12">
        <f t="shared" si="2"/>
        <v>98.5</v>
      </c>
      <c r="J130" s="12" t="str">
        <f t="shared" si="3"/>
        <v>X SẮC</v>
      </c>
      <c r="K130" s="70"/>
      <c r="L130" s="66"/>
    </row>
    <row r="131" spans="1:12" ht="21" customHeight="1" x14ac:dyDescent="0.25">
      <c r="A131" s="7">
        <v>121</v>
      </c>
      <c r="B131" s="62">
        <v>2121863915</v>
      </c>
      <c r="C131" s="63" t="s">
        <v>368</v>
      </c>
      <c r="D131" s="64" t="s">
        <v>369</v>
      </c>
      <c r="E131" s="65">
        <v>35144</v>
      </c>
      <c r="F131" s="65" t="s">
        <v>357</v>
      </c>
      <c r="G131" s="67">
        <v>100</v>
      </c>
      <c r="H131" s="67">
        <v>97</v>
      </c>
      <c r="I131" s="12">
        <f t="shared" si="2"/>
        <v>98.5</v>
      </c>
      <c r="J131" s="12" t="str">
        <f t="shared" si="3"/>
        <v>X SẮC</v>
      </c>
      <c r="K131" s="70"/>
      <c r="L131" s="66"/>
    </row>
    <row r="132" spans="1:12" ht="21" customHeight="1" x14ac:dyDescent="0.25">
      <c r="A132" s="7">
        <v>122</v>
      </c>
      <c r="B132" s="62">
        <v>2121866166</v>
      </c>
      <c r="C132" s="63" t="s">
        <v>370</v>
      </c>
      <c r="D132" s="64" t="s">
        <v>94</v>
      </c>
      <c r="E132" s="65">
        <v>35760</v>
      </c>
      <c r="F132" s="65" t="s">
        <v>357</v>
      </c>
      <c r="G132" s="67">
        <v>87</v>
      </c>
      <c r="H132" s="67">
        <v>87</v>
      </c>
      <c r="I132" s="12">
        <f t="shared" si="2"/>
        <v>87</v>
      </c>
      <c r="J132" s="12" t="str">
        <f t="shared" si="3"/>
        <v>TỐT</v>
      </c>
      <c r="K132" s="70"/>
      <c r="L132" s="66"/>
    </row>
    <row r="133" spans="1:12" ht="21" customHeight="1" x14ac:dyDescent="0.25">
      <c r="A133" s="7">
        <v>123</v>
      </c>
      <c r="B133" s="62">
        <v>2120869336</v>
      </c>
      <c r="C133" s="63" t="s">
        <v>371</v>
      </c>
      <c r="D133" s="64" t="s">
        <v>95</v>
      </c>
      <c r="E133" s="65">
        <v>35621</v>
      </c>
      <c r="F133" s="65" t="s">
        <v>357</v>
      </c>
      <c r="G133" s="67">
        <v>67</v>
      </c>
      <c r="H133" s="67">
        <v>77</v>
      </c>
      <c r="I133" s="12">
        <f t="shared" si="2"/>
        <v>72</v>
      </c>
      <c r="J133" s="12" t="str">
        <f t="shared" si="3"/>
        <v>KHÁ</v>
      </c>
      <c r="K133" s="70"/>
      <c r="L133" s="66"/>
    </row>
    <row r="134" spans="1:12" ht="21" customHeight="1" x14ac:dyDescent="0.25">
      <c r="A134" s="7">
        <v>124</v>
      </c>
      <c r="B134" s="62">
        <v>2120867801</v>
      </c>
      <c r="C134" s="63" t="s">
        <v>372</v>
      </c>
      <c r="D134" s="64" t="s">
        <v>95</v>
      </c>
      <c r="E134" s="65">
        <v>35632</v>
      </c>
      <c r="F134" s="65" t="s">
        <v>357</v>
      </c>
      <c r="G134" s="67">
        <v>87</v>
      </c>
      <c r="H134" s="67">
        <v>87</v>
      </c>
      <c r="I134" s="12">
        <f t="shared" si="2"/>
        <v>87</v>
      </c>
      <c r="J134" s="12" t="str">
        <f t="shared" si="3"/>
        <v>TỐT</v>
      </c>
      <c r="K134" s="70"/>
      <c r="L134" s="66"/>
    </row>
    <row r="135" spans="1:12" ht="21" customHeight="1" x14ac:dyDescent="0.25">
      <c r="A135" s="7">
        <v>125</v>
      </c>
      <c r="B135" s="62">
        <v>2120866167</v>
      </c>
      <c r="C135" s="63" t="s">
        <v>373</v>
      </c>
      <c r="D135" s="64" t="s">
        <v>95</v>
      </c>
      <c r="E135" s="65">
        <v>35715</v>
      </c>
      <c r="F135" s="65" t="s">
        <v>357</v>
      </c>
      <c r="G135" s="67">
        <v>65</v>
      </c>
      <c r="H135" s="67">
        <v>77</v>
      </c>
      <c r="I135" s="12">
        <f t="shared" si="2"/>
        <v>71</v>
      </c>
      <c r="J135" s="12" t="str">
        <f t="shared" si="3"/>
        <v>KHÁ</v>
      </c>
      <c r="K135" s="70"/>
      <c r="L135" s="66"/>
    </row>
    <row r="136" spans="1:12" ht="21" customHeight="1" x14ac:dyDescent="0.25">
      <c r="A136" s="7">
        <v>126</v>
      </c>
      <c r="B136" s="62">
        <v>2120867591</v>
      </c>
      <c r="C136" s="63" t="s">
        <v>374</v>
      </c>
      <c r="D136" s="64" t="s">
        <v>95</v>
      </c>
      <c r="E136" s="65">
        <v>35607</v>
      </c>
      <c r="F136" s="65" t="s">
        <v>357</v>
      </c>
      <c r="G136" s="67">
        <v>85</v>
      </c>
      <c r="H136" s="67">
        <v>84</v>
      </c>
      <c r="I136" s="12">
        <f t="shared" si="2"/>
        <v>84.5</v>
      </c>
      <c r="J136" s="12" t="str">
        <f t="shared" si="3"/>
        <v>TỐT</v>
      </c>
      <c r="K136" s="70"/>
      <c r="L136" s="66"/>
    </row>
    <row r="137" spans="1:12" ht="21" customHeight="1" x14ac:dyDescent="0.25">
      <c r="A137" s="7">
        <v>127</v>
      </c>
      <c r="B137" s="62">
        <v>2120866170</v>
      </c>
      <c r="C137" s="63" t="s">
        <v>375</v>
      </c>
      <c r="D137" s="64" t="s">
        <v>95</v>
      </c>
      <c r="E137" s="65">
        <v>35665</v>
      </c>
      <c r="F137" s="65" t="s">
        <v>357</v>
      </c>
      <c r="G137" s="67">
        <v>77</v>
      </c>
      <c r="H137" s="67">
        <v>87</v>
      </c>
      <c r="I137" s="12">
        <f t="shared" si="2"/>
        <v>82</v>
      </c>
      <c r="J137" s="12" t="str">
        <f t="shared" si="3"/>
        <v>TỐT</v>
      </c>
      <c r="K137" s="70"/>
      <c r="L137" s="66"/>
    </row>
    <row r="138" spans="1:12" ht="21" customHeight="1" x14ac:dyDescent="0.25">
      <c r="A138" s="7">
        <v>128</v>
      </c>
      <c r="B138" s="62">
        <v>2120866173</v>
      </c>
      <c r="C138" s="63" t="s">
        <v>376</v>
      </c>
      <c r="D138" s="64" t="s">
        <v>101</v>
      </c>
      <c r="E138" s="65">
        <v>34919</v>
      </c>
      <c r="F138" s="65" t="s">
        <v>357</v>
      </c>
      <c r="G138" s="67">
        <v>77</v>
      </c>
      <c r="H138" s="67">
        <v>74</v>
      </c>
      <c r="I138" s="12">
        <f t="shared" si="2"/>
        <v>75.5</v>
      </c>
      <c r="J138" s="12" t="str">
        <f t="shared" si="3"/>
        <v>KHÁ</v>
      </c>
      <c r="K138" s="70"/>
      <c r="L138" s="66"/>
    </row>
    <row r="139" spans="1:12" ht="21" customHeight="1" x14ac:dyDescent="0.25">
      <c r="A139" s="7">
        <v>129</v>
      </c>
      <c r="B139" s="62">
        <v>2120867061</v>
      </c>
      <c r="C139" s="63" t="s">
        <v>377</v>
      </c>
      <c r="D139" s="64" t="s">
        <v>101</v>
      </c>
      <c r="E139" s="65">
        <v>35441</v>
      </c>
      <c r="F139" s="65" t="s">
        <v>357</v>
      </c>
      <c r="G139" s="67">
        <v>85</v>
      </c>
      <c r="H139" s="67">
        <v>87</v>
      </c>
      <c r="I139" s="12">
        <f t="shared" si="2"/>
        <v>86</v>
      </c>
      <c r="J139" s="12" t="str">
        <f t="shared" si="3"/>
        <v>TỐT</v>
      </c>
      <c r="K139" s="70"/>
      <c r="L139" s="66"/>
    </row>
    <row r="140" spans="1:12" ht="21" customHeight="1" x14ac:dyDescent="0.25">
      <c r="A140" s="7">
        <v>130</v>
      </c>
      <c r="B140" s="62">
        <v>2120863924</v>
      </c>
      <c r="C140" s="63" t="s">
        <v>378</v>
      </c>
      <c r="D140" s="64" t="s">
        <v>102</v>
      </c>
      <c r="E140" s="65">
        <v>35272</v>
      </c>
      <c r="F140" s="65" t="s">
        <v>357</v>
      </c>
      <c r="G140" s="67">
        <v>77</v>
      </c>
      <c r="H140" s="67">
        <v>87</v>
      </c>
      <c r="I140" s="12">
        <f t="shared" ref="I140:I203" si="4">ROUND((G140+H140)/2,1)</f>
        <v>82</v>
      </c>
      <c r="J140" s="12" t="str">
        <f t="shared" ref="J140:J203" si="5">IF(I140&gt;=90,"X SẮC",IF(I140&gt;=80,"TỐT",IF(I140&gt;=65,"KHÁ",IF(I140&gt;=50,"T.BÌNH",IF(I140&gt;=35,"YẾU","KÉM")))))</f>
        <v>TỐT</v>
      </c>
      <c r="K140" s="70"/>
      <c r="L140" s="66"/>
    </row>
    <row r="141" spans="1:12" ht="21" customHeight="1" x14ac:dyDescent="0.25">
      <c r="A141" s="7">
        <v>131</v>
      </c>
      <c r="B141" s="62">
        <v>2020114873</v>
      </c>
      <c r="C141" s="63" t="s">
        <v>379</v>
      </c>
      <c r="D141" s="64" t="s">
        <v>102</v>
      </c>
      <c r="E141" s="65">
        <v>35226</v>
      </c>
      <c r="F141" s="65" t="s">
        <v>357</v>
      </c>
      <c r="G141" s="67">
        <v>89</v>
      </c>
      <c r="H141" s="67">
        <v>85</v>
      </c>
      <c r="I141" s="12">
        <f t="shared" si="4"/>
        <v>87</v>
      </c>
      <c r="J141" s="12" t="str">
        <f t="shared" si="5"/>
        <v>TỐT</v>
      </c>
      <c r="K141" s="70"/>
      <c r="L141" s="66"/>
    </row>
    <row r="142" spans="1:12" ht="21" customHeight="1" x14ac:dyDescent="0.25">
      <c r="A142" s="7">
        <v>132</v>
      </c>
      <c r="B142" s="62">
        <v>2121866803</v>
      </c>
      <c r="C142" s="63" t="s">
        <v>380</v>
      </c>
      <c r="D142" s="64" t="s">
        <v>104</v>
      </c>
      <c r="E142" s="65">
        <v>35493</v>
      </c>
      <c r="F142" s="65" t="s">
        <v>357</v>
      </c>
      <c r="G142" s="67">
        <v>96</v>
      </c>
      <c r="H142" s="67">
        <v>96</v>
      </c>
      <c r="I142" s="12">
        <f t="shared" si="4"/>
        <v>96</v>
      </c>
      <c r="J142" s="12" t="str">
        <f t="shared" si="5"/>
        <v>X SẮC</v>
      </c>
      <c r="K142" s="70"/>
      <c r="L142" s="66"/>
    </row>
    <row r="143" spans="1:12" ht="21" customHeight="1" x14ac:dyDescent="0.25">
      <c r="A143" s="7">
        <v>133</v>
      </c>
      <c r="B143" s="62">
        <v>2120866176</v>
      </c>
      <c r="C143" s="63" t="s">
        <v>381</v>
      </c>
      <c r="D143" s="64" t="s">
        <v>105</v>
      </c>
      <c r="E143" s="65">
        <v>35698</v>
      </c>
      <c r="F143" s="65" t="s">
        <v>357</v>
      </c>
      <c r="G143" s="67">
        <v>87</v>
      </c>
      <c r="H143" s="67">
        <v>87</v>
      </c>
      <c r="I143" s="12">
        <f t="shared" si="4"/>
        <v>87</v>
      </c>
      <c r="J143" s="12" t="str">
        <f t="shared" si="5"/>
        <v>TỐT</v>
      </c>
      <c r="K143" s="70"/>
      <c r="L143" s="66"/>
    </row>
    <row r="144" spans="1:12" ht="21" customHeight="1" x14ac:dyDescent="0.25">
      <c r="A144" s="7">
        <v>134</v>
      </c>
      <c r="B144" s="62">
        <v>2120867814</v>
      </c>
      <c r="C144" s="63" t="s">
        <v>312</v>
      </c>
      <c r="D144" s="64" t="s">
        <v>106</v>
      </c>
      <c r="E144" s="65">
        <v>35305</v>
      </c>
      <c r="F144" s="65" t="s">
        <v>357</v>
      </c>
      <c r="G144" s="67">
        <v>88</v>
      </c>
      <c r="H144" s="67">
        <v>85</v>
      </c>
      <c r="I144" s="12">
        <f t="shared" si="4"/>
        <v>86.5</v>
      </c>
      <c r="J144" s="12" t="str">
        <f t="shared" si="5"/>
        <v>TỐT</v>
      </c>
      <c r="K144" s="70"/>
      <c r="L144" s="66"/>
    </row>
    <row r="145" spans="1:12" ht="21" customHeight="1" x14ac:dyDescent="0.25">
      <c r="A145" s="7">
        <v>135</v>
      </c>
      <c r="B145" s="62">
        <v>2120863955</v>
      </c>
      <c r="C145" s="63" t="s">
        <v>382</v>
      </c>
      <c r="D145" s="64" t="s">
        <v>106</v>
      </c>
      <c r="E145" s="65">
        <v>35541</v>
      </c>
      <c r="F145" s="65" t="s">
        <v>357</v>
      </c>
      <c r="G145" s="67">
        <v>86</v>
      </c>
      <c r="H145" s="67">
        <v>87</v>
      </c>
      <c r="I145" s="12">
        <f t="shared" si="4"/>
        <v>86.5</v>
      </c>
      <c r="J145" s="12" t="str">
        <f t="shared" si="5"/>
        <v>TỐT</v>
      </c>
      <c r="K145" s="70"/>
      <c r="L145" s="66"/>
    </row>
    <row r="146" spans="1:12" ht="21" customHeight="1" x14ac:dyDescent="0.25">
      <c r="A146" s="7">
        <v>136</v>
      </c>
      <c r="B146" s="62">
        <v>2120869135</v>
      </c>
      <c r="C146" s="63" t="s">
        <v>294</v>
      </c>
      <c r="D146" s="64" t="s">
        <v>383</v>
      </c>
      <c r="E146" s="65">
        <v>35750</v>
      </c>
      <c r="F146" s="65" t="s">
        <v>357</v>
      </c>
      <c r="G146" s="67">
        <v>80</v>
      </c>
      <c r="H146" s="67">
        <v>87</v>
      </c>
      <c r="I146" s="12">
        <f t="shared" si="4"/>
        <v>83.5</v>
      </c>
      <c r="J146" s="12" t="str">
        <f t="shared" si="5"/>
        <v>TỐT</v>
      </c>
      <c r="K146" s="70"/>
      <c r="L146" s="66"/>
    </row>
    <row r="147" spans="1:12" ht="21" customHeight="1" x14ac:dyDescent="0.25">
      <c r="A147" s="7">
        <v>137</v>
      </c>
      <c r="B147" s="62">
        <v>2121869503</v>
      </c>
      <c r="C147" s="63" t="s">
        <v>384</v>
      </c>
      <c r="D147" s="64" t="s">
        <v>385</v>
      </c>
      <c r="E147" s="65">
        <v>35621</v>
      </c>
      <c r="F147" s="65" t="s">
        <v>357</v>
      </c>
      <c r="G147" s="67">
        <v>85</v>
      </c>
      <c r="H147" s="67">
        <v>87</v>
      </c>
      <c r="I147" s="12">
        <f t="shared" si="4"/>
        <v>86</v>
      </c>
      <c r="J147" s="12" t="str">
        <f t="shared" si="5"/>
        <v>TỐT</v>
      </c>
      <c r="K147" s="70"/>
      <c r="L147" s="66"/>
    </row>
    <row r="148" spans="1:12" ht="21" customHeight="1" x14ac:dyDescent="0.25">
      <c r="A148" s="7">
        <v>138</v>
      </c>
      <c r="B148" s="62">
        <v>2120868767</v>
      </c>
      <c r="C148" s="63" t="s">
        <v>386</v>
      </c>
      <c r="D148" s="64" t="s">
        <v>148</v>
      </c>
      <c r="E148" s="65">
        <v>35134</v>
      </c>
      <c r="F148" s="65" t="s">
        <v>357</v>
      </c>
      <c r="G148" s="67">
        <v>77</v>
      </c>
      <c r="H148" s="67">
        <v>77</v>
      </c>
      <c r="I148" s="12">
        <f t="shared" si="4"/>
        <v>77</v>
      </c>
      <c r="J148" s="12" t="str">
        <f t="shared" si="5"/>
        <v>KHÁ</v>
      </c>
      <c r="K148" s="70"/>
      <c r="L148" s="66"/>
    </row>
    <row r="149" spans="1:12" ht="21" customHeight="1" x14ac:dyDescent="0.25">
      <c r="A149" s="7">
        <v>139</v>
      </c>
      <c r="B149" s="62">
        <v>2120253795</v>
      </c>
      <c r="C149" s="63" t="s">
        <v>387</v>
      </c>
      <c r="D149" s="64" t="s">
        <v>153</v>
      </c>
      <c r="E149" s="65">
        <v>35603</v>
      </c>
      <c r="F149" s="65" t="s">
        <v>357</v>
      </c>
      <c r="G149" s="67">
        <v>87</v>
      </c>
      <c r="H149" s="67">
        <v>87</v>
      </c>
      <c r="I149" s="12">
        <f t="shared" si="4"/>
        <v>87</v>
      </c>
      <c r="J149" s="12" t="str">
        <f t="shared" si="5"/>
        <v>TỐT</v>
      </c>
      <c r="K149" s="70"/>
      <c r="L149" s="66"/>
    </row>
    <row r="150" spans="1:12" ht="21" customHeight="1" x14ac:dyDescent="0.25">
      <c r="A150" s="7">
        <v>140</v>
      </c>
      <c r="B150" s="62">
        <v>2121869727</v>
      </c>
      <c r="C150" s="63" t="s">
        <v>388</v>
      </c>
      <c r="D150" s="64" t="s">
        <v>41</v>
      </c>
      <c r="E150" s="65">
        <v>35384</v>
      </c>
      <c r="F150" s="65" t="s">
        <v>389</v>
      </c>
      <c r="G150" s="67">
        <v>69</v>
      </c>
      <c r="H150" s="67">
        <v>84</v>
      </c>
      <c r="I150" s="12">
        <f t="shared" si="4"/>
        <v>76.5</v>
      </c>
      <c r="J150" s="12" t="str">
        <f t="shared" si="5"/>
        <v>KHÁ</v>
      </c>
      <c r="K150" s="70"/>
      <c r="L150" s="66" t="s">
        <v>517</v>
      </c>
    </row>
    <row r="151" spans="1:12" ht="21" customHeight="1" x14ac:dyDescent="0.25">
      <c r="A151" s="7">
        <v>141</v>
      </c>
      <c r="B151" s="62">
        <v>2120353292</v>
      </c>
      <c r="C151" s="63" t="s">
        <v>390</v>
      </c>
      <c r="D151" s="64" t="s">
        <v>106</v>
      </c>
      <c r="E151" s="65">
        <v>35532</v>
      </c>
      <c r="F151" s="65" t="s">
        <v>389</v>
      </c>
      <c r="G151" s="67">
        <v>71</v>
      </c>
      <c r="H151" s="67">
        <v>69</v>
      </c>
      <c r="I151" s="12">
        <f t="shared" si="4"/>
        <v>70</v>
      </c>
      <c r="J151" s="12" t="str">
        <f t="shared" si="5"/>
        <v>KHÁ</v>
      </c>
      <c r="K151" s="70"/>
      <c r="L151" s="66"/>
    </row>
    <row r="152" spans="1:12" ht="21" customHeight="1" x14ac:dyDescent="0.25">
      <c r="A152" s="7">
        <v>142</v>
      </c>
      <c r="B152" s="62">
        <v>2121614336</v>
      </c>
      <c r="C152" s="63" t="s">
        <v>368</v>
      </c>
      <c r="D152" s="64" t="s">
        <v>391</v>
      </c>
      <c r="E152" s="65">
        <v>35609</v>
      </c>
      <c r="F152" s="65" t="s">
        <v>389</v>
      </c>
      <c r="G152" s="67">
        <v>72</v>
      </c>
      <c r="H152" s="67">
        <v>74</v>
      </c>
      <c r="I152" s="12">
        <f t="shared" si="4"/>
        <v>73</v>
      </c>
      <c r="J152" s="12" t="str">
        <f t="shared" si="5"/>
        <v>KHÁ</v>
      </c>
      <c r="K152" s="70"/>
      <c r="L152" s="66"/>
    </row>
    <row r="153" spans="1:12" ht="21" customHeight="1" x14ac:dyDescent="0.25">
      <c r="A153" s="7">
        <v>143</v>
      </c>
      <c r="B153" s="62">
        <v>2120868412</v>
      </c>
      <c r="C153" s="63" t="s">
        <v>392</v>
      </c>
      <c r="D153" s="64" t="s">
        <v>107</v>
      </c>
      <c r="E153" s="65">
        <v>35269</v>
      </c>
      <c r="F153" s="65" t="s">
        <v>389</v>
      </c>
      <c r="G153" s="67">
        <v>97</v>
      </c>
      <c r="H153" s="67">
        <v>97</v>
      </c>
      <c r="I153" s="12">
        <f t="shared" si="4"/>
        <v>97</v>
      </c>
      <c r="J153" s="12" t="str">
        <f t="shared" si="5"/>
        <v>X SẮC</v>
      </c>
      <c r="K153" s="70"/>
      <c r="L153" s="66"/>
    </row>
    <row r="154" spans="1:12" ht="21" customHeight="1" x14ac:dyDescent="0.25">
      <c r="A154" s="7">
        <v>144</v>
      </c>
      <c r="B154" s="62">
        <v>2120866180</v>
      </c>
      <c r="C154" s="63" t="s">
        <v>288</v>
      </c>
      <c r="D154" s="64" t="s">
        <v>107</v>
      </c>
      <c r="E154" s="65">
        <v>35346</v>
      </c>
      <c r="F154" s="65" t="s">
        <v>389</v>
      </c>
      <c r="G154" s="67">
        <v>71</v>
      </c>
      <c r="H154" s="67">
        <v>81</v>
      </c>
      <c r="I154" s="12">
        <f t="shared" si="4"/>
        <v>76</v>
      </c>
      <c r="J154" s="12" t="str">
        <f t="shared" si="5"/>
        <v>KHÁ</v>
      </c>
      <c r="K154" s="70"/>
      <c r="L154" s="66"/>
    </row>
    <row r="155" spans="1:12" ht="21" customHeight="1" x14ac:dyDescent="0.25">
      <c r="A155" s="7">
        <v>145</v>
      </c>
      <c r="B155" s="62">
        <v>2120868411</v>
      </c>
      <c r="C155" s="63" t="s">
        <v>393</v>
      </c>
      <c r="D155" s="64" t="s">
        <v>107</v>
      </c>
      <c r="E155" s="65">
        <v>35659</v>
      </c>
      <c r="F155" s="65" t="s">
        <v>389</v>
      </c>
      <c r="G155" s="67">
        <v>69</v>
      </c>
      <c r="H155" s="67">
        <v>80</v>
      </c>
      <c r="I155" s="12">
        <f t="shared" si="4"/>
        <v>74.5</v>
      </c>
      <c r="J155" s="12" t="str">
        <f t="shared" si="5"/>
        <v>KHÁ</v>
      </c>
      <c r="K155" s="70"/>
      <c r="L155" s="66" t="s">
        <v>517</v>
      </c>
    </row>
    <row r="156" spans="1:12" ht="21" customHeight="1" x14ac:dyDescent="0.25">
      <c r="A156" s="7">
        <v>146</v>
      </c>
      <c r="B156" s="62">
        <v>2121868410</v>
      </c>
      <c r="C156" s="63" t="s">
        <v>394</v>
      </c>
      <c r="D156" s="64" t="s">
        <v>108</v>
      </c>
      <c r="E156" s="65">
        <v>35429</v>
      </c>
      <c r="F156" s="65" t="s">
        <v>389</v>
      </c>
      <c r="G156" s="67">
        <v>81</v>
      </c>
      <c r="H156" s="67">
        <v>81</v>
      </c>
      <c r="I156" s="12">
        <f t="shared" si="4"/>
        <v>81</v>
      </c>
      <c r="J156" s="12" t="str">
        <f t="shared" si="5"/>
        <v>TỐT</v>
      </c>
      <c r="K156" s="70"/>
      <c r="L156" s="66" t="s">
        <v>517</v>
      </c>
    </row>
    <row r="157" spans="1:12" ht="21" customHeight="1" x14ac:dyDescent="0.25">
      <c r="A157" s="7">
        <v>147</v>
      </c>
      <c r="B157" s="62">
        <v>2120863932</v>
      </c>
      <c r="C157" s="63" t="s">
        <v>395</v>
      </c>
      <c r="D157" s="64" t="s">
        <v>108</v>
      </c>
      <c r="E157" s="65">
        <v>35713</v>
      </c>
      <c r="F157" s="65" t="s">
        <v>389</v>
      </c>
      <c r="G157" s="67">
        <v>79</v>
      </c>
      <c r="H157" s="67">
        <v>79</v>
      </c>
      <c r="I157" s="12">
        <f t="shared" si="4"/>
        <v>79</v>
      </c>
      <c r="J157" s="12" t="str">
        <f t="shared" si="5"/>
        <v>KHÁ</v>
      </c>
      <c r="K157" s="70"/>
      <c r="L157" s="66"/>
    </row>
    <row r="158" spans="1:12" ht="21" customHeight="1" x14ac:dyDescent="0.25">
      <c r="A158" s="7">
        <v>148</v>
      </c>
      <c r="B158" s="62">
        <v>2120863917</v>
      </c>
      <c r="C158" s="63" t="s">
        <v>396</v>
      </c>
      <c r="D158" s="64" t="s">
        <v>108</v>
      </c>
      <c r="E158" s="65">
        <v>35703</v>
      </c>
      <c r="F158" s="65" t="s">
        <v>389</v>
      </c>
      <c r="G158" s="67">
        <v>69</v>
      </c>
      <c r="H158" s="67">
        <v>80</v>
      </c>
      <c r="I158" s="12">
        <f t="shared" si="4"/>
        <v>74.5</v>
      </c>
      <c r="J158" s="12" t="str">
        <f t="shared" si="5"/>
        <v>KHÁ</v>
      </c>
      <c r="K158" s="70"/>
      <c r="L158" s="66" t="s">
        <v>517</v>
      </c>
    </row>
    <row r="159" spans="1:12" ht="21" customHeight="1" x14ac:dyDescent="0.25">
      <c r="A159" s="7">
        <v>149</v>
      </c>
      <c r="B159" s="62">
        <v>2121866183</v>
      </c>
      <c r="C159" s="63" t="s">
        <v>392</v>
      </c>
      <c r="D159" s="64" t="s">
        <v>110</v>
      </c>
      <c r="E159" s="65">
        <v>35652</v>
      </c>
      <c r="F159" s="65" t="s">
        <v>389</v>
      </c>
      <c r="G159" s="67">
        <v>79</v>
      </c>
      <c r="H159" s="67">
        <v>79</v>
      </c>
      <c r="I159" s="12">
        <f t="shared" si="4"/>
        <v>79</v>
      </c>
      <c r="J159" s="12" t="str">
        <f t="shared" si="5"/>
        <v>KHÁ</v>
      </c>
      <c r="K159" s="70"/>
      <c r="L159" s="66"/>
    </row>
    <row r="160" spans="1:12" ht="21" customHeight="1" x14ac:dyDescent="0.25">
      <c r="A160" s="7">
        <v>150</v>
      </c>
      <c r="B160" s="62">
        <v>2121863973</v>
      </c>
      <c r="C160" s="63" t="s">
        <v>397</v>
      </c>
      <c r="D160" s="64" t="s">
        <v>111</v>
      </c>
      <c r="E160" s="65">
        <v>35591</v>
      </c>
      <c r="F160" s="65" t="s">
        <v>389</v>
      </c>
      <c r="G160" s="67">
        <v>80</v>
      </c>
      <c r="H160" s="67">
        <v>84</v>
      </c>
      <c r="I160" s="12">
        <f t="shared" si="4"/>
        <v>82</v>
      </c>
      <c r="J160" s="12" t="str">
        <f t="shared" si="5"/>
        <v>TỐT</v>
      </c>
      <c r="K160" s="70"/>
      <c r="L160" s="66" t="s">
        <v>517</v>
      </c>
    </row>
    <row r="161" spans="1:12" ht="21" customHeight="1" x14ac:dyDescent="0.25">
      <c r="A161" s="7">
        <v>151</v>
      </c>
      <c r="B161" s="62">
        <v>2120867663</v>
      </c>
      <c r="C161" s="63" t="s">
        <v>398</v>
      </c>
      <c r="D161" s="64" t="s">
        <v>112</v>
      </c>
      <c r="E161" s="65">
        <v>35632</v>
      </c>
      <c r="F161" s="65" t="s">
        <v>389</v>
      </c>
      <c r="G161" s="67">
        <v>81</v>
      </c>
      <c r="H161" s="67">
        <v>84</v>
      </c>
      <c r="I161" s="12">
        <f t="shared" si="4"/>
        <v>82.5</v>
      </c>
      <c r="J161" s="12" t="str">
        <f t="shared" si="5"/>
        <v>TỐT</v>
      </c>
      <c r="K161" s="70"/>
      <c r="L161" s="66" t="s">
        <v>517</v>
      </c>
    </row>
    <row r="162" spans="1:12" ht="21" customHeight="1" x14ac:dyDescent="0.25">
      <c r="A162" s="7">
        <v>152</v>
      </c>
      <c r="B162" s="62">
        <v>2120868409</v>
      </c>
      <c r="C162" s="63" t="s">
        <v>399</v>
      </c>
      <c r="D162" s="64" t="s">
        <v>112</v>
      </c>
      <c r="E162" s="65">
        <v>35489</v>
      </c>
      <c r="F162" s="65" t="s">
        <v>389</v>
      </c>
      <c r="G162" s="67">
        <v>81</v>
      </c>
      <c r="H162" s="67">
        <v>81</v>
      </c>
      <c r="I162" s="12">
        <f t="shared" si="4"/>
        <v>81</v>
      </c>
      <c r="J162" s="12" t="str">
        <f t="shared" si="5"/>
        <v>TỐT</v>
      </c>
      <c r="K162" s="70"/>
      <c r="L162" s="66"/>
    </row>
    <row r="163" spans="1:12" ht="21" customHeight="1" x14ac:dyDescent="0.25">
      <c r="A163" s="7">
        <v>153</v>
      </c>
      <c r="B163" s="62">
        <v>2120867082</v>
      </c>
      <c r="C163" s="63" t="s">
        <v>364</v>
      </c>
      <c r="D163" s="64" t="s">
        <v>112</v>
      </c>
      <c r="E163" s="65">
        <v>35729</v>
      </c>
      <c r="F163" s="65" t="s">
        <v>389</v>
      </c>
      <c r="G163" s="67">
        <v>79</v>
      </c>
      <c r="H163" s="67">
        <v>84</v>
      </c>
      <c r="I163" s="12">
        <f t="shared" si="4"/>
        <v>81.5</v>
      </c>
      <c r="J163" s="12" t="str">
        <f t="shared" si="5"/>
        <v>TỐT</v>
      </c>
      <c r="K163" s="70"/>
      <c r="L163" s="66"/>
    </row>
    <row r="164" spans="1:12" ht="21" customHeight="1" x14ac:dyDescent="0.25">
      <c r="A164" s="7">
        <v>154</v>
      </c>
      <c r="B164" s="62">
        <v>2120868623</v>
      </c>
      <c r="C164" s="63" t="s">
        <v>400</v>
      </c>
      <c r="D164" s="64" t="s">
        <v>401</v>
      </c>
      <c r="E164" s="65">
        <v>35774</v>
      </c>
      <c r="F164" s="65" t="s">
        <v>389</v>
      </c>
      <c r="G164" s="67">
        <v>84</v>
      </c>
      <c r="H164" s="67">
        <v>84</v>
      </c>
      <c r="I164" s="12">
        <f t="shared" si="4"/>
        <v>84</v>
      </c>
      <c r="J164" s="12" t="str">
        <f t="shared" si="5"/>
        <v>TỐT</v>
      </c>
      <c r="K164" s="70"/>
      <c r="L164" s="66" t="s">
        <v>518</v>
      </c>
    </row>
    <row r="165" spans="1:12" ht="21" customHeight="1" x14ac:dyDescent="0.25">
      <c r="A165" s="7">
        <v>155</v>
      </c>
      <c r="B165" s="62">
        <v>2120868701</v>
      </c>
      <c r="C165" s="63" t="s">
        <v>402</v>
      </c>
      <c r="D165" s="64" t="s">
        <v>401</v>
      </c>
      <c r="E165" s="65">
        <v>35729</v>
      </c>
      <c r="F165" s="65" t="s">
        <v>389</v>
      </c>
      <c r="G165" s="67">
        <v>81</v>
      </c>
      <c r="H165" s="67">
        <v>84</v>
      </c>
      <c r="I165" s="12">
        <f t="shared" si="4"/>
        <v>82.5</v>
      </c>
      <c r="J165" s="12" t="str">
        <f t="shared" si="5"/>
        <v>TỐT</v>
      </c>
      <c r="K165" s="70"/>
      <c r="L165" s="66"/>
    </row>
    <row r="166" spans="1:12" ht="21" customHeight="1" x14ac:dyDescent="0.25">
      <c r="A166" s="7">
        <v>156</v>
      </c>
      <c r="B166" s="62">
        <v>2120869101</v>
      </c>
      <c r="C166" s="63" t="s">
        <v>403</v>
      </c>
      <c r="D166" s="64" t="s">
        <v>401</v>
      </c>
      <c r="E166" s="65">
        <v>35625</v>
      </c>
      <c r="F166" s="65" t="s">
        <v>389</v>
      </c>
      <c r="G166" s="67">
        <v>71</v>
      </c>
      <c r="H166" s="67">
        <v>84</v>
      </c>
      <c r="I166" s="12">
        <f t="shared" si="4"/>
        <v>77.5</v>
      </c>
      <c r="J166" s="12" t="str">
        <f t="shared" si="5"/>
        <v>KHÁ</v>
      </c>
      <c r="K166" s="71"/>
      <c r="L166" s="66"/>
    </row>
    <row r="167" spans="1:12" ht="21" customHeight="1" x14ac:dyDescent="0.25">
      <c r="A167" s="7">
        <v>157</v>
      </c>
      <c r="B167" s="62">
        <v>2120866187</v>
      </c>
      <c r="C167" s="63" t="s">
        <v>404</v>
      </c>
      <c r="D167" s="64" t="s">
        <v>401</v>
      </c>
      <c r="E167" s="65">
        <v>35778</v>
      </c>
      <c r="F167" s="65" t="s">
        <v>389</v>
      </c>
      <c r="G167" s="67">
        <v>79</v>
      </c>
      <c r="H167" s="67">
        <v>84</v>
      </c>
      <c r="I167" s="12">
        <f t="shared" si="4"/>
        <v>81.5</v>
      </c>
      <c r="J167" s="12" t="str">
        <f t="shared" si="5"/>
        <v>TỐT</v>
      </c>
      <c r="K167" s="71"/>
      <c r="L167" s="66"/>
    </row>
    <row r="168" spans="1:12" ht="21" customHeight="1" x14ac:dyDescent="0.25">
      <c r="A168" s="7">
        <v>158</v>
      </c>
      <c r="B168" s="62">
        <v>2120863918</v>
      </c>
      <c r="C168" s="63" t="s">
        <v>405</v>
      </c>
      <c r="D168" s="64" t="s">
        <v>114</v>
      </c>
      <c r="E168" s="65">
        <v>35683</v>
      </c>
      <c r="F168" s="65" t="s">
        <v>389</v>
      </c>
      <c r="G168" s="67">
        <v>81</v>
      </c>
      <c r="H168" s="67">
        <v>84</v>
      </c>
      <c r="I168" s="12">
        <f t="shared" si="4"/>
        <v>82.5</v>
      </c>
      <c r="J168" s="12" t="str">
        <f t="shared" si="5"/>
        <v>TỐT</v>
      </c>
      <c r="K168" s="70"/>
      <c r="L168" s="66" t="s">
        <v>518</v>
      </c>
    </row>
    <row r="169" spans="1:12" ht="21" customHeight="1" x14ac:dyDescent="0.25">
      <c r="A169" s="7">
        <v>159</v>
      </c>
      <c r="B169" s="62">
        <v>2120867804</v>
      </c>
      <c r="C169" s="63" t="s">
        <v>406</v>
      </c>
      <c r="D169" s="64" t="s">
        <v>114</v>
      </c>
      <c r="E169" s="65">
        <v>35566</v>
      </c>
      <c r="F169" s="65" t="s">
        <v>389</v>
      </c>
      <c r="G169" s="67">
        <v>80</v>
      </c>
      <c r="H169" s="67">
        <v>81</v>
      </c>
      <c r="I169" s="12">
        <f t="shared" si="4"/>
        <v>80.5</v>
      </c>
      <c r="J169" s="12" t="str">
        <f t="shared" si="5"/>
        <v>TỐT</v>
      </c>
      <c r="K169" s="70"/>
      <c r="L169" s="66" t="s">
        <v>518</v>
      </c>
    </row>
    <row r="170" spans="1:12" ht="21" customHeight="1" x14ac:dyDescent="0.25">
      <c r="A170" s="7">
        <v>160</v>
      </c>
      <c r="B170" s="62">
        <v>2120869140</v>
      </c>
      <c r="C170" s="63" t="s">
        <v>407</v>
      </c>
      <c r="D170" s="64" t="s">
        <v>114</v>
      </c>
      <c r="E170" s="65">
        <v>35332</v>
      </c>
      <c r="F170" s="65" t="s">
        <v>389</v>
      </c>
      <c r="G170" s="67">
        <v>69</v>
      </c>
      <c r="H170" s="67">
        <v>69</v>
      </c>
      <c r="I170" s="12">
        <f t="shared" si="4"/>
        <v>69</v>
      </c>
      <c r="J170" s="12" t="str">
        <f t="shared" si="5"/>
        <v>KHÁ</v>
      </c>
      <c r="K170" s="70"/>
      <c r="L170" s="66"/>
    </row>
    <row r="171" spans="1:12" ht="21" customHeight="1" x14ac:dyDescent="0.25">
      <c r="A171" s="7">
        <v>161</v>
      </c>
      <c r="B171" s="62">
        <v>2120867330</v>
      </c>
      <c r="C171" s="63" t="s">
        <v>408</v>
      </c>
      <c r="D171" s="64" t="s">
        <v>118</v>
      </c>
      <c r="E171" s="65">
        <v>35433</v>
      </c>
      <c r="F171" s="65" t="s">
        <v>389</v>
      </c>
      <c r="G171" s="67">
        <v>81</v>
      </c>
      <c r="H171" s="67">
        <v>81</v>
      </c>
      <c r="I171" s="12">
        <f t="shared" si="4"/>
        <v>81</v>
      </c>
      <c r="J171" s="12" t="str">
        <f t="shared" si="5"/>
        <v>TỐT</v>
      </c>
      <c r="K171" s="70"/>
      <c r="L171" s="66"/>
    </row>
    <row r="172" spans="1:12" ht="21" customHeight="1" x14ac:dyDescent="0.25">
      <c r="A172" s="7">
        <v>162</v>
      </c>
      <c r="B172" s="62">
        <v>2120866189</v>
      </c>
      <c r="C172" s="63" t="s">
        <v>257</v>
      </c>
      <c r="D172" s="64" t="s">
        <v>118</v>
      </c>
      <c r="E172" s="65">
        <v>35783</v>
      </c>
      <c r="F172" s="65" t="s">
        <v>389</v>
      </c>
      <c r="G172" s="67">
        <v>69</v>
      </c>
      <c r="H172" s="67">
        <v>78</v>
      </c>
      <c r="I172" s="12">
        <f t="shared" si="4"/>
        <v>73.5</v>
      </c>
      <c r="J172" s="12" t="str">
        <f t="shared" si="5"/>
        <v>KHÁ</v>
      </c>
      <c r="K172" s="70"/>
      <c r="L172" s="66"/>
    </row>
    <row r="173" spans="1:12" ht="21" customHeight="1" x14ac:dyDescent="0.25">
      <c r="A173" s="7">
        <v>163</v>
      </c>
      <c r="B173" s="62">
        <v>2121863928</v>
      </c>
      <c r="C173" s="63" t="s">
        <v>301</v>
      </c>
      <c r="D173" s="64" t="s">
        <v>120</v>
      </c>
      <c r="E173" s="65">
        <v>35680</v>
      </c>
      <c r="F173" s="65" t="s">
        <v>389</v>
      </c>
      <c r="G173" s="67">
        <v>79</v>
      </c>
      <c r="H173" s="67">
        <v>84</v>
      </c>
      <c r="I173" s="12">
        <f t="shared" si="4"/>
        <v>81.5</v>
      </c>
      <c r="J173" s="12" t="str">
        <f t="shared" si="5"/>
        <v>TỐT</v>
      </c>
      <c r="K173" s="70"/>
      <c r="L173" s="66"/>
    </row>
    <row r="174" spans="1:12" ht="21" customHeight="1" x14ac:dyDescent="0.25">
      <c r="A174" s="7">
        <v>164</v>
      </c>
      <c r="B174" s="62">
        <v>2121867588</v>
      </c>
      <c r="C174" s="63" t="s">
        <v>368</v>
      </c>
      <c r="D174" s="64" t="s">
        <v>121</v>
      </c>
      <c r="E174" s="65">
        <v>35677</v>
      </c>
      <c r="F174" s="65" t="s">
        <v>389</v>
      </c>
      <c r="G174" s="67">
        <v>81</v>
      </c>
      <c r="H174" s="67">
        <v>81</v>
      </c>
      <c r="I174" s="12">
        <f t="shared" si="4"/>
        <v>81</v>
      </c>
      <c r="J174" s="12" t="str">
        <f t="shared" si="5"/>
        <v>TỐT</v>
      </c>
      <c r="K174" s="70"/>
      <c r="L174" s="66"/>
    </row>
    <row r="175" spans="1:12" ht="21" customHeight="1" x14ac:dyDescent="0.25">
      <c r="A175" s="7">
        <v>165</v>
      </c>
      <c r="B175" s="62">
        <v>2121863947</v>
      </c>
      <c r="C175" s="63" t="s">
        <v>409</v>
      </c>
      <c r="D175" s="64" t="s">
        <v>121</v>
      </c>
      <c r="E175" s="65">
        <v>35337</v>
      </c>
      <c r="F175" s="65" t="s">
        <v>389</v>
      </c>
      <c r="G175" s="67">
        <v>54</v>
      </c>
      <c r="H175" s="67">
        <v>74</v>
      </c>
      <c r="I175" s="12">
        <f t="shared" si="4"/>
        <v>64</v>
      </c>
      <c r="J175" s="12" t="str">
        <f t="shared" si="5"/>
        <v>T.BÌNH</v>
      </c>
      <c r="K175" s="70"/>
      <c r="L175" s="66"/>
    </row>
    <row r="176" spans="1:12" ht="21" customHeight="1" x14ac:dyDescent="0.25">
      <c r="A176" s="7">
        <v>166</v>
      </c>
      <c r="B176" s="62">
        <v>2120863959</v>
      </c>
      <c r="C176" s="63" t="s">
        <v>410</v>
      </c>
      <c r="D176" s="64" t="s">
        <v>122</v>
      </c>
      <c r="E176" s="65">
        <v>35719</v>
      </c>
      <c r="F176" s="65" t="s">
        <v>389</v>
      </c>
      <c r="G176" s="67">
        <v>81</v>
      </c>
      <c r="H176" s="67">
        <v>84</v>
      </c>
      <c r="I176" s="12">
        <f t="shared" si="4"/>
        <v>82.5</v>
      </c>
      <c r="J176" s="12" t="str">
        <f t="shared" si="5"/>
        <v>TỐT</v>
      </c>
      <c r="K176" s="70"/>
      <c r="L176" s="66"/>
    </row>
    <row r="177" spans="1:13" ht="21" customHeight="1" x14ac:dyDescent="0.25">
      <c r="A177" s="7">
        <v>167</v>
      </c>
      <c r="B177" s="62">
        <v>2121866190</v>
      </c>
      <c r="C177" s="63" t="s">
        <v>411</v>
      </c>
      <c r="D177" s="64" t="s">
        <v>124</v>
      </c>
      <c r="E177" s="65">
        <v>35088</v>
      </c>
      <c r="F177" s="65" t="s">
        <v>389</v>
      </c>
      <c r="G177" s="67">
        <v>72</v>
      </c>
      <c r="H177" s="67">
        <v>74</v>
      </c>
      <c r="I177" s="12">
        <f t="shared" si="4"/>
        <v>73</v>
      </c>
      <c r="J177" s="12" t="str">
        <f t="shared" si="5"/>
        <v>KHÁ</v>
      </c>
      <c r="K177" s="70"/>
      <c r="L177" s="66"/>
    </row>
    <row r="178" spans="1:13" ht="21" customHeight="1" x14ac:dyDescent="0.25">
      <c r="A178" s="7">
        <v>168</v>
      </c>
      <c r="B178" s="62">
        <v>2121867597</v>
      </c>
      <c r="C178" s="63" t="s">
        <v>412</v>
      </c>
      <c r="D178" s="64" t="s">
        <v>124</v>
      </c>
      <c r="E178" s="65">
        <v>35750</v>
      </c>
      <c r="F178" s="65" t="s">
        <v>389</v>
      </c>
      <c r="G178" s="67">
        <v>81</v>
      </c>
      <c r="H178" s="67">
        <v>84</v>
      </c>
      <c r="I178" s="12">
        <f t="shared" si="4"/>
        <v>82.5</v>
      </c>
      <c r="J178" s="12" t="str">
        <f t="shared" si="5"/>
        <v>TỐT</v>
      </c>
      <c r="K178" s="70"/>
      <c r="L178" s="66"/>
    </row>
    <row r="179" spans="1:13" ht="21" customHeight="1" x14ac:dyDescent="0.25">
      <c r="A179" s="7">
        <v>169</v>
      </c>
      <c r="B179" s="62">
        <v>2120863971</v>
      </c>
      <c r="C179" s="63" t="s">
        <v>413</v>
      </c>
      <c r="D179" s="64" t="s">
        <v>125</v>
      </c>
      <c r="E179" s="65">
        <v>35682</v>
      </c>
      <c r="F179" s="65" t="s">
        <v>389</v>
      </c>
      <c r="G179" s="67">
        <v>81</v>
      </c>
      <c r="H179" s="67">
        <v>84</v>
      </c>
      <c r="I179" s="12">
        <f t="shared" si="4"/>
        <v>82.5</v>
      </c>
      <c r="J179" s="12" t="str">
        <f t="shared" si="5"/>
        <v>TỐT</v>
      </c>
      <c r="K179" s="71"/>
      <c r="L179" s="66" t="s">
        <v>518</v>
      </c>
    </row>
    <row r="180" spans="1:13" ht="21" customHeight="1" x14ac:dyDescent="0.25">
      <c r="A180" s="7">
        <v>170</v>
      </c>
      <c r="B180" s="62">
        <v>2120867798</v>
      </c>
      <c r="C180" s="63" t="s">
        <v>414</v>
      </c>
      <c r="D180" s="64" t="s">
        <v>125</v>
      </c>
      <c r="E180" s="65">
        <v>35208</v>
      </c>
      <c r="F180" s="65" t="s">
        <v>389</v>
      </c>
      <c r="G180" s="67">
        <v>97</v>
      </c>
      <c r="H180" s="67">
        <v>97</v>
      </c>
      <c r="I180" s="12">
        <f t="shared" si="4"/>
        <v>97</v>
      </c>
      <c r="J180" s="12" t="str">
        <f t="shared" si="5"/>
        <v>X SẮC</v>
      </c>
      <c r="K180" s="70"/>
      <c r="L180" s="66"/>
    </row>
    <row r="181" spans="1:13" ht="21" customHeight="1" x14ac:dyDescent="0.25">
      <c r="A181" s="7">
        <v>171</v>
      </c>
      <c r="B181" s="62">
        <v>2020345313</v>
      </c>
      <c r="C181" s="63" t="s">
        <v>415</v>
      </c>
      <c r="D181" s="64" t="s">
        <v>125</v>
      </c>
      <c r="E181" s="65">
        <v>35338</v>
      </c>
      <c r="F181" s="65" t="s">
        <v>389</v>
      </c>
      <c r="G181" s="67">
        <v>0</v>
      </c>
      <c r="H181" s="67">
        <v>78</v>
      </c>
      <c r="I181" s="12">
        <f t="shared" si="4"/>
        <v>39</v>
      </c>
      <c r="J181" s="12" t="str">
        <f t="shared" si="5"/>
        <v>YẾU</v>
      </c>
      <c r="K181" s="70"/>
      <c r="L181" s="66"/>
      <c r="M181" t="s">
        <v>524</v>
      </c>
    </row>
    <row r="182" spans="1:13" ht="21" customHeight="1" x14ac:dyDescent="0.25">
      <c r="A182" s="7">
        <v>172</v>
      </c>
      <c r="B182" s="62">
        <v>2120866191</v>
      </c>
      <c r="C182" s="63" t="s">
        <v>416</v>
      </c>
      <c r="D182" s="64" t="s">
        <v>125</v>
      </c>
      <c r="E182" s="65">
        <v>35711</v>
      </c>
      <c r="F182" s="65" t="s">
        <v>389</v>
      </c>
      <c r="G182" s="67">
        <v>70</v>
      </c>
      <c r="H182" s="67">
        <v>74</v>
      </c>
      <c r="I182" s="12">
        <f t="shared" si="4"/>
        <v>72</v>
      </c>
      <c r="J182" s="12" t="str">
        <f t="shared" si="5"/>
        <v>KHÁ</v>
      </c>
      <c r="K182" s="70"/>
      <c r="L182" s="66"/>
    </row>
    <row r="183" spans="1:13" ht="21" customHeight="1" x14ac:dyDescent="0.25">
      <c r="A183" s="7">
        <v>173</v>
      </c>
      <c r="B183" s="62">
        <v>2121866089</v>
      </c>
      <c r="C183" s="63" t="s">
        <v>417</v>
      </c>
      <c r="D183" s="64" t="s">
        <v>21</v>
      </c>
      <c r="E183" s="65">
        <v>35120</v>
      </c>
      <c r="F183" s="65" t="s">
        <v>418</v>
      </c>
      <c r="G183" s="67">
        <v>87</v>
      </c>
      <c r="H183" s="67">
        <v>87</v>
      </c>
      <c r="I183" s="12">
        <f t="shared" si="4"/>
        <v>87</v>
      </c>
      <c r="J183" s="12" t="str">
        <f t="shared" si="5"/>
        <v>TỐT</v>
      </c>
      <c r="K183" s="70"/>
      <c r="L183" s="66"/>
    </row>
    <row r="184" spans="1:13" ht="21" customHeight="1" x14ac:dyDescent="0.25">
      <c r="A184" s="7">
        <v>174</v>
      </c>
      <c r="B184" s="62">
        <v>2120869161</v>
      </c>
      <c r="C184" s="63" t="s">
        <v>419</v>
      </c>
      <c r="D184" s="64" t="s">
        <v>44</v>
      </c>
      <c r="E184" s="65">
        <v>35432</v>
      </c>
      <c r="F184" s="65" t="s">
        <v>418</v>
      </c>
      <c r="G184" s="67">
        <v>87</v>
      </c>
      <c r="H184" s="67">
        <v>86</v>
      </c>
      <c r="I184" s="12">
        <f t="shared" si="4"/>
        <v>86.5</v>
      </c>
      <c r="J184" s="12" t="str">
        <f t="shared" si="5"/>
        <v>TỐT</v>
      </c>
      <c r="K184" s="70"/>
      <c r="L184" s="66"/>
    </row>
    <row r="185" spans="1:13" ht="21" customHeight="1" x14ac:dyDescent="0.25">
      <c r="A185" s="7">
        <v>175</v>
      </c>
      <c r="B185" s="62">
        <v>2120869646</v>
      </c>
      <c r="C185" s="63" t="s">
        <v>306</v>
      </c>
      <c r="D185" s="64" t="s">
        <v>125</v>
      </c>
      <c r="E185" s="65">
        <v>35419</v>
      </c>
      <c r="F185" s="65" t="s">
        <v>418</v>
      </c>
      <c r="G185" s="67">
        <v>76</v>
      </c>
      <c r="H185" s="67">
        <v>87</v>
      </c>
      <c r="I185" s="12">
        <f t="shared" si="4"/>
        <v>81.5</v>
      </c>
      <c r="J185" s="12" t="str">
        <f t="shared" si="5"/>
        <v>TỐT</v>
      </c>
      <c r="K185" s="70"/>
      <c r="L185" s="66"/>
    </row>
    <row r="186" spans="1:13" ht="21" customHeight="1" x14ac:dyDescent="0.25">
      <c r="A186" s="7">
        <v>176</v>
      </c>
      <c r="B186" s="62">
        <v>2120867339</v>
      </c>
      <c r="C186" s="63" t="s">
        <v>420</v>
      </c>
      <c r="D186" s="64" t="s">
        <v>125</v>
      </c>
      <c r="E186" s="65">
        <v>35515</v>
      </c>
      <c r="F186" s="65" t="s">
        <v>418</v>
      </c>
      <c r="G186" s="67">
        <v>81</v>
      </c>
      <c r="H186" s="67">
        <v>87</v>
      </c>
      <c r="I186" s="12">
        <f t="shared" si="4"/>
        <v>84</v>
      </c>
      <c r="J186" s="12" t="str">
        <f t="shared" si="5"/>
        <v>TỐT</v>
      </c>
      <c r="K186" s="70"/>
      <c r="L186" s="66"/>
    </row>
    <row r="187" spans="1:13" ht="21" customHeight="1" x14ac:dyDescent="0.25">
      <c r="A187" s="7">
        <v>177</v>
      </c>
      <c r="B187" s="62">
        <v>2120866192</v>
      </c>
      <c r="C187" s="63" t="s">
        <v>421</v>
      </c>
      <c r="D187" s="64" t="s">
        <v>422</v>
      </c>
      <c r="E187" s="65">
        <v>35500</v>
      </c>
      <c r="F187" s="65" t="s">
        <v>418</v>
      </c>
      <c r="G187" s="67">
        <v>79</v>
      </c>
      <c r="H187" s="67">
        <v>83</v>
      </c>
      <c r="I187" s="12">
        <f t="shared" si="4"/>
        <v>81</v>
      </c>
      <c r="J187" s="12" t="str">
        <f t="shared" si="5"/>
        <v>TỐT</v>
      </c>
      <c r="K187" s="70"/>
      <c r="L187" s="66"/>
    </row>
    <row r="188" spans="1:13" ht="21" customHeight="1" x14ac:dyDescent="0.25">
      <c r="A188" s="7">
        <v>178</v>
      </c>
      <c r="B188" s="62">
        <v>2121867993</v>
      </c>
      <c r="C188" s="63" t="s">
        <v>423</v>
      </c>
      <c r="D188" s="64" t="s">
        <v>269</v>
      </c>
      <c r="E188" s="65">
        <v>35782</v>
      </c>
      <c r="F188" s="65" t="s">
        <v>418</v>
      </c>
      <c r="G188" s="67">
        <v>87</v>
      </c>
      <c r="H188" s="67">
        <v>90</v>
      </c>
      <c r="I188" s="12">
        <f t="shared" si="4"/>
        <v>88.5</v>
      </c>
      <c r="J188" s="12" t="str">
        <f t="shared" si="5"/>
        <v>TỐT</v>
      </c>
      <c r="K188" s="70"/>
      <c r="L188" s="66"/>
    </row>
    <row r="189" spans="1:13" ht="21" customHeight="1" x14ac:dyDescent="0.25">
      <c r="A189" s="7">
        <v>179</v>
      </c>
      <c r="B189" s="62">
        <v>2121863960</v>
      </c>
      <c r="C189" s="63" t="s">
        <v>291</v>
      </c>
      <c r="D189" s="64" t="s">
        <v>424</v>
      </c>
      <c r="E189" s="65">
        <v>35650</v>
      </c>
      <c r="F189" s="65" t="s">
        <v>418</v>
      </c>
      <c r="G189" s="67">
        <v>84</v>
      </c>
      <c r="H189" s="67">
        <v>83</v>
      </c>
      <c r="I189" s="12">
        <f t="shared" si="4"/>
        <v>83.5</v>
      </c>
      <c r="J189" s="12" t="str">
        <f t="shared" si="5"/>
        <v>TỐT</v>
      </c>
      <c r="K189" s="70"/>
      <c r="L189" s="66"/>
    </row>
    <row r="190" spans="1:13" ht="21" customHeight="1" x14ac:dyDescent="0.25">
      <c r="A190" s="7">
        <v>180</v>
      </c>
      <c r="B190" s="62">
        <v>2121866194</v>
      </c>
      <c r="C190" s="63" t="s">
        <v>425</v>
      </c>
      <c r="D190" s="64" t="s">
        <v>424</v>
      </c>
      <c r="E190" s="65">
        <v>35629</v>
      </c>
      <c r="F190" s="65" t="s">
        <v>418</v>
      </c>
      <c r="G190" s="67">
        <v>71</v>
      </c>
      <c r="H190" s="67">
        <v>75</v>
      </c>
      <c r="I190" s="12">
        <f t="shared" si="4"/>
        <v>73</v>
      </c>
      <c r="J190" s="12" t="str">
        <f t="shared" si="5"/>
        <v>KHÁ</v>
      </c>
      <c r="K190" s="70"/>
      <c r="L190" s="66"/>
    </row>
    <row r="191" spans="1:13" ht="21" customHeight="1" x14ac:dyDescent="0.25">
      <c r="A191" s="7">
        <v>181</v>
      </c>
      <c r="B191" s="62">
        <v>2120866739</v>
      </c>
      <c r="C191" s="63" t="s">
        <v>426</v>
      </c>
      <c r="D191" s="64" t="s">
        <v>427</v>
      </c>
      <c r="E191" s="65">
        <v>35658</v>
      </c>
      <c r="F191" s="65" t="s">
        <v>418</v>
      </c>
      <c r="G191" s="67">
        <v>81</v>
      </c>
      <c r="H191" s="67">
        <v>83</v>
      </c>
      <c r="I191" s="12">
        <f t="shared" si="4"/>
        <v>82</v>
      </c>
      <c r="J191" s="12" t="str">
        <f t="shared" si="5"/>
        <v>TỐT</v>
      </c>
      <c r="K191" s="70"/>
      <c r="L191" s="66"/>
    </row>
    <row r="192" spans="1:13" ht="21" customHeight="1" x14ac:dyDescent="0.25">
      <c r="A192" s="7">
        <v>182</v>
      </c>
      <c r="B192" s="62">
        <v>2121863967</v>
      </c>
      <c r="C192" s="63" t="s">
        <v>428</v>
      </c>
      <c r="D192" s="64" t="s">
        <v>429</v>
      </c>
      <c r="E192" s="65">
        <v>35435</v>
      </c>
      <c r="F192" s="65" t="s">
        <v>418</v>
      </c>
      <c r="G192" s="67">
        <v>71</v>
      </c>
      <c r="H192" s="67">
        <v>73</v>
      </c>
      <c r="I192" s="12">
        <f t="shared" si="4"/>
        <v>72</v>
      </c>
      <c r="J192" s="12" t="str">
        <f t="shared" si="5"/>
        <v>KHÁ</v>
      </c>
      <c r="K192" s="70"/>
      <c r="L192" s="66"/>
    </row>
    <row r="193" spans="1:12" ht="21" customHeight="1" x14ac:dyDescent="0.25">
      <c r="A193" s="7">
        <v>183</v>
      </c>
      <c r="B193" s="62">
        <v>2120866196</v>
      </c>
      <c r="C193" s="63" t="s">
        <v>430</v>
      </c>
      <c r="D193" s="64" t="s">
        <v>431</v>
      </c>
      <c r="E193" s="65">
        <v>35601</v>
      </c>
      <c r="F193" s="65" t="s">
        <v>418</v>
      </c>
      <c r="G193" s="67">
        <v>94</v>
      </c>
      <c r="H193" s="67">
        <v>97</v>
      </c>
      <c r="I193" s="12">
        <f t="shared" si="4"/>
        <v>95.5</v>
      </c>
      <c r="J193" s="12" t="str">
        <f t="shared" si="5"/>
        <v>X SẮC</v>
      </c>
      <c r="K193" s="70"/>
      <c r="L193" s="66"/>
    </row>
    <row r="194" spans="1:12" ht="21" customHeight="1" x14ac:dyDescent="0.25">
      <c r="A194" s="7">
        <v>184</v>
      </c>
      <c r="B194" s="62">
        <v>2120715790</v>
      </c>
      <c r="C194" s="63" t="s">
        <v>432</v>
      </c>
      <c r="D194" s="64" t="s">
        <v>431</v>
      </c>
      <c r="E194" s="65">
        <v>35780</v>
      </c>
      <c r="F194" s="65" t="s">
        <v>418</v>
      </c>
      <c r="G194" s="67">
        <v>82</v>
      </c>
      <c r="H194" s="67">
        <v>80</v>
      </c>
      <c r="I194" s="12">
        <f t="shared" si="4"/>
        <v>81</v>
      </c>
      <c r="J194" s="12" t="str">
        <f t="shared" si="5"/>
        <v>TỐT</v>
      </c>
      <c r="K194" s="70"/>
      <c r="L194" s="66"/>
    </row>
    <row r="195" spans="1:12" ht="21" customHeight="1" x14ac:dyDescent="0.25">
      <c r="A195" s="7">
        <v>185</v>
      </c>
      <c r="B195" s="62">
        <v>2120863970</v>
      </c>
      <c r="C195" s="63" t="s">
        <v>433</v>
      </c>
      <c r="D195" s="64" t="s">
        <v>434</v>
      </c>
      <c r="E195" s="65">
        <v>35534</v>
      </c>
      <c r="F195" s="65" t="s">
        <v>418</v>
      </c>
      <c r="G195" s="67">
        <v>81</v>
      </c>
      <c r="H195" s="67">
        <v>83</v>
      </c>
      <c r="I195" s="12">
        <f t="shared" si="4"/>
        <v>82</v>
      </c>
      <c r="J195" s="12" t="str">
        <f t="shared" si="5"/>
        <v>TỐT</v>
      </c>
      <c r="K195" s="70"/>
      <c r="L195" s="66"/>
    </row>
    <row r="196" spans="1:12" ht="21" customHeight="1" x14ac:dyDescent="0.25">
      <c r="A196" s="7">
        <v>186</v>
      </c>
      <c r="B196" s="62">
        <v>2120867790</v>
      </c>
      <c r="C196" s="63" t="s">
        <v>435</v>
      </c>
      <c r="D196" s="64" t="s">
        <v>127</v>
      </c>
      <c r="E196" s="65">
        <v>35688</v>
      </c>
      <c r="F196" s="65" t="s">
        <v>418</v>
      </c>
      <c r="G196" s="67">
        <v>97</v>
      </c>
      <c r="H196" s="67">
        <v>97</v>
      </c>
      <c r="I196" s="12">
        <f t="shared" si="4"/>
        <v>97</v>
      </c>
      <c r="J196" s="12" t="str">
        <f t="shared" si="5"/>
        <v>X SẮC</v>
      </c>
      <c r="K196" s="70"/>
      <c r="L196" s="66"/>
    </row>
    <row r="197" spans="1:12" ht="21" customHeight="1" x14ac:dyDescent="0.25">
      <c r="A197" s="7">
        <v>187</v>
      </c>
      <c r="B197" s="62">
        <v>2120253829</v>
      </c>
      <c r="C197" s="63" t="s">
        <v>436</v>
      </c>
      <c r="D197" s="64" t="s">
        <v>127</v>
      </c>
      <c r="E197" s="65">
        <v>35637</v>
      </c>
      <c r="F197" s="65" t="s">
        <v>418</v>
      </c>
      <c r="G197" s="67">
        <v>78</v>
      </c>
      <c r="H197" s="67">
        <v>83</v>
      </c>
      <c r="I197" s="12">
        <f t="shared" si="4"/>
        <v>80.5</v>
      </c>
      <c r="J197" s="12" t="str">
        <f t="shared" si="5"/>
        <v>TỐT</v>
      </c>
      <c r="K197" s="70"/>
      <c r="L197" s="66"/>
    </row>
    <row r="198" spans="1:12" ht="21" customHeight="1" x14ac:dyDescent="0.25">
      <c r="A198" s="7">
        <v>188</v>
      </c>
      <c r="B198" s="62">
        <v>2120866197</v>
      </c>
      <c r="C198" s="63" t="s">
        <v>437</v>
      </c>
      <c r="D198" s="64" t="s">
        <v>127</v>
      </c>
      <c r="E198" s="65">
        <v>35477</v>
      </c>
      <c r="F198" s="65" t="s">
        <v>418</v>
      </c>
      <c r="G198" s="67">
        <v>78</v>
      </c>
      <c r="H198" s="67">
        <v>83</v>
      </c>
      <c r="I198" s="12">
        <f t="shared" si="4"/>
        <v>80.5</v>
      </c>
      <c r="J198" s="12" t="str">
        <f t="shared" si="5"/>
        <v>TỐT</v>
      </c>
      <c r="K198" s="70"/>
      <c r="L198" s="66"/>
    </row>
    <row r="199" spans="1:12" ht="21" customHeight="1" x14ac:dyDescent="0.25">
      <c r="A199" s="7">
        <v>189</v>
      </c>
      <c r="B199" s="62">
        <v>2120725796</v>
      </c>
      <c r="C199" s="63" t="s">
        <v>438</v>
      </c>
      <c r="D199" s="64" t="s">
        <v>127</v>
      </c>
      <c r="E199" s="65">
        <v>35703</v>
      </c>
      <c r="F199" s="65" t="s">
        <v>418</v>
      </c>
      <c r="G199" s="67">
        <v>71</v>
      </c>
      <c r="H199" s="67">
        <v>83</v>
      </c>
      <c r="I199" s="12">
        <f t="shared" si="4"/>
        <v>77</v>
      </c>
      <c r="J199" s="12" t="str">
        <f t="shared" si="5"/>
        <v>KHÁ</v>
      </c>
      <c r="K199" s="70"/>
      <c r="L199" s="66"/>
    </row>
    <row r="200" spans="1:12" ht="21" customHeight="1" x14ac:dyDescent="0.25">
      <c r="A200" s="7">
        <v>190</v>
      </c>
      <c r="B200" s="62">
        <v>2120866199</v>
      </c>
      <c r="C200" s="63" t="s">
        <v>439</v>
      </c>
      <c r="D200" s="64" t="s">
        <v>127</v>
      </c>
      <c r="E200" s="65">
        <v>35651</v>
      </c>
      <c r="F200" s="65" t="s">
        <v>418</v>
      </c>
      <c r="G200" s="67">
        <v>79</v>
      </c>
      <c r="H200" s="67">
        <v>81</v>
      </c>
      <c r="I200" s="12">
        <f t="shared" si="4"/>
        <v>80</v>
      </c>
      <c r="J200" s="12" t="str">
        <f t="shared" si="5"/>
        <v>TỐT</v>
      </c>
      <c r="K200" s="70"/>
      <c r="L200" s="66"/>
    </row>
    <row r="201" spans="1:12" ht="21" customHeight="1" x14ac:dyDescent="0.25">
      <c r="A201" s="7">
        <v>191</v>
      </c>
      <c r="B201" s="62">
        <v>2120266047</v>
      </c>
      <c r="C201" s="63" t="s">
        <v>436</v>
      </c>
      <c r="D201" s="64" t="s">
        <v>127</v>
      </c>
      <c r="E201" s="65">
        <v>35394</v>
      </c>
      <c r="F201" s="65" t="s">
        <v>418</v>
      </c>
      <c r="G201" s="67">
        <v>77</v>
      </c>
      <c r="H201" s="67">
        <v>82</v>
      </c>
      <c r="I201" s="12">
        <f t="shared" si="4"/>
        <v>79.5</v>
      </c>
      <c r="J201" s="12" t="str">
        <f t="shared" si="5"/>
        <v>KHÁ</v>
      </c>
      <c r="K201" s="70"/>
      <c r="L201" s="66"/>
    </row>
    <row r="202" spans="1:12" ht="21" customHeight="1" x14ac:dyDescent="0.25">
      <c r="A202" s="7">
        <v>192</v>
      </c>
      <c r="B202" s="62">
        <v>2120866203</v>
      </c>
      <c r="C202" s="63" t="s">
        <v>440</v>
      </c>
      <c r="D202" s="64" t="s">
        <v>441</v>
      </c>
      <c r="E202" s="65">
        <v>35071</v>
      </c>
      <c r="F202" s="65" t="s">
        <v>418</v>
      </c>
      <c r="G202" s="67">
        <v>65</v>
      </c>
      <c r="H202" s="67">
        <v>77</v>
      </c>
      <c r="I202" s="12">
        <f t="shared" si="4"/>
        <v>71</v>
      </c>
      <c r="J202" s="12" t="str">
        <f t="shared" si="5"/>
        <v>KHÁ</v>
      </c>
      <c r="K202" s="70"/>
      <c r="L202" s="66"/>
    </row>
    <row r="203" spans="1:12" ht="21" customHeight="1" x14ac:dyDescent="0.25">
      <c r="A203" s="7">
        <v>193</v>
      </c>
      <c r="B203" s="62">
        <v>2121869464</v>
      </c>
      <c r="C203" s="63" t="s">
        <v>442</v>
      </c>
      <c r="D203" s="64" t="s">
        <v>130</v>
      </c>
      <c r="E203" s="65">
        <v>34992</v>
      </c>
      <c r="F203" s="65" t="s">
        <v>418</v>
      </c>
      <c r="G203" s="67">
        <v>97</v>
      </c>
      <c r="H203" s="67">
        <v>100</v>
      </c>
      <c r="I203" s="12">
        <f t="shared" si="4"/>
        <v>98.5</v>
      </c>
      <c r="J203" s="12" t="str">
        <f t="shared" si="5"/>
        <v>X SẮC</v>
      </c>
      <c r="K203" s="70"/>
      <c r="L203" s="66"/>
    </row>
    <row r="204" spans="1:12" ht="21" customHeight="1" x14ac:dyDescent="0.25">
      <c r="A204" s="7">
        <v>194</v>
      </c>
      <c r="B204" s="62">
        <v>2120863919</v>
      </c>
      <c r="C204" s="63" t="s">
        <v>443</v>
      </c>
      <c r="D204" s="64" t="s">
        <v>131</v>
      </c>
      <c r="E204" s="65">
        <v>35596</v>
      </c>
      <c r="F204" s="65" t="s">
        <v>418</v>
      </c>
      <c r="G204" s="67">
        <v>81</v>
      </c>
      <c r="H204" s="67">
        <v>83</v>
      </c>
      <c r="I204" s="12">
        <f t="shared" ref="I204:I267" si="6">ROUND((G204+H204)/2,1)</f>
        <v>82</v>
      </c>
      <c r="J204" s="12" t="str">
        <f t="shared" ref="J204:J267" si="7">IF(I204&gt;=90,"X SẮC",IF(I204&gt;=80,"TỐT",IF(I204&gt;=65,"KHÁ",IF(I204&gt;=50,"T.BÌNH",IF(I204&gt;=35,"YẾU","KÉM")))))</f>
        <v>TỐT</v>
      </c>
      <c r="K204" s="70"/>
      <c r="L204" s="66"/>
    </row>
    <row r="205" spans="1:12" ht="21" customHeight="1" x14ac:dyDescent="0.25">
      <c r="A205" s="7">
        <v>195</v>
      </c>
      <c r="B205" s="62">
        <v>2120868121</v>
      </c>
      <c r="C205" s="63" t="s">
        <v>244</v>
      </c>
      <c r="D205" s="64" t="s">
        <v>131</v>
      </c>
      <c r="E205" s="65">
        <v>35451</v>
      </c>
      <c r="F205" s="65" t="s">
        <v>418</v>
      </c>
      <c r="G205" s="67">
        <v>68</v>
      </c>
      <c r="H205" s="67">
        <v>83</v>
      </c>
      <c r="I205" s="12">
        <f t="shared" si="6"/>
        <v>75.5</v>
      </c>
      <c r="J205" s="12" t="str">
        <f t="shared" si="7"/>
        <v>KHÁ</v>
      </c>
      <c r="K205" s="70"/>
      <c r="L205" s="66"/>
    </row>
    <row r="206" spans="1:12" ht="21" customHeight="1" x14ac:dyDescent="0.25">
      <c r="A206" s="7">
        <v>196</v>
      </c>
      <c r="B206" s="62">
        <v>2120869651</v>
      </c>
      <c r="C206" s="63" t="s">
        <v>444</v>
      </c>
      <c r="D206" s="64" t="s">
        <v>173</v>
      </c>
      <c r="E206" s="65">
        <v>35670</v>
      </c>
      <c r="F206" s="65" t="s">
        <v>418</v>
      </c>
      <c r="G206" s="67">
        <v>81</v>
      </c>
      <c r="H206" s="67">
        <v>83</v>
      </c>
      <c r="I206" s="12">
        <f t="shared" si="6"/>
        <v>82</v>
      </c>
      <c r="J206" s="12" t="str">
        <f t="shared" si="7"/>
        <v>TỐT</v>
      </c>
      <c r="K206" s="70"/>
      <c r="L206" s="66"/>
    </row>
    <row r="207" spans="1:12" ht="21" customHeight="1" x14ac:dyDescent="0.25">
      <c r="A207" s="7">
        <v>197</v>
      </c>
      <c r="B207" s="62">
        <v>2121863921</v>
      </c>
      <c r="C207" s="63" t="s">
        <v>445</v>
      </c>
      <c r="D207" s="64" t="s">
        <v>446</v>
      </c>
      <c r="E207" s="65">
        <v>35283</v>
      </c>
      <c r="F207" s="65" t="s">
        <v>418</v>
      </c>
      <c r="G207" s="67">
        <v>97</v>
      </c>
      <c r="H207" s="67">
        <v>97</v>
      </c>
      <c r="I207" s="12">
        <f t="shared" si="6"/>
        <v>97</v>
      </c>
      <c r="J207" s="12" t="str">
        <f t="shared" si="7"/>
        <v>X SẮC</v>
      </c>
      <c r="K207" s="70"/>
      <c r="L207" s="66"/>
    </row>
    <row r="208" spans="1:12" ht="21" customHeight="1" x14ac:dyDescent="0.25">
      <c r="A208" s="7">
        <v>198</v>
      </c>
      <c r="B208" s="62">
        <v>2121868219</v>
      </c>
      <c r="C208" s="63" t="s">
        <v>359</v>
      </c>
      <c r="D208" s="64" t="s">
        <v>446</v>
      </c>
      <c r="E208" s="65">
        <v>35297</v>
      </c>
      <c r="F208" s="65" t="s">
        <v>418</v>
      </c>
      <c r="G208" s="67">
        <v>87</v>
      </c>
      <c r="H208" s="67">
        <v>83</v>
      </c>
      <c r="I208" s="12">
        <f t="shared" si="6"/>
        <v>85</v>
      </c>
      <c r="J208" s="12" t="str">
        <f t="shared" si="7"/>
        <v>TỐT</v>
      </c>
      <c r="K208" s="70"/>
      <c r="L208" s="66"/>
    </row>
    <row r="209" spans="1:12" ht="21" customHeight="1" x14ac:dyDescent="0.25">
      <c r="A209" s="7">
        <v>199</v>
      </c>
      <c r="B209" s="62">
        <v>2020710814</v>
      </c>
      <c r="C209" s="63" t="s">
        <v>447</v>
      </c>
      <c r="D209" s="64" t="s">
        <v>448</v>
      </c>
      <c r="E209" s="65">
        <v>35120</v>
      </c>
      <c r="F209" s="65" t="s">
        <v>418</v>
      </c>
      <c r="G209" s="67">
        <v>87</v>
      </c>
      <c r="H209" s="67">
        <v>90</v>
      </c>
      <c r="I209" s="12">
        <f t="shared" si="6"/>
        <v>88.5</v>
      </c>
      <c r="J209" s="12" t="str">
        <f t="shared" si="7"/>
        <v>TỐT</v>
      </c>
      <c r="K209" s="70"/>
      <c r="L209" s="66"/>
    </row>
    <row r="210" spans="1:12" ht="21" customHeight="1" x14ac:dyDescent="0.25">
      <c r="A210" s="7">
        <v>200</v>
      </c>
      <c r="B210" s="62">
        <v>2121869204</v>
      </c>
      <c r="C210" s="63" t="s">
        <v>449</v>
      </c>
      <c r="D210" s="64" t="s">
        <v>135</v>
      </c>
      <c r="E210" s="65">
        <v>35752</v>
      </c>
      <c r="F210" s="65" t="s">
        <v>418</v>
      </c>
      <c r="G210" s="67">
        <v>72</v>
      </c>
      <c r="H210" s="67">
        <v>82</v>
      </c>
      <c r="I210" s="12">
        <f t="shared" si="6"/>
        <v>77</v>
      </c>
      <c r="J210" s="12" t="str">
        <f t="shared" si="7"/>
        <v>KHÁ</v>
      </c>
      <c r="K210" s="70"/>
      <c r="L210" s="66"/>
    </row>
    <row r="211" spans="1:12" ht="21" customHeight="1" x14ac:dyDescent="0.25">
      <c r="A211" s="7">
        <v>201</v>
      </c>
      <c r="B211" s="62">
        <v>2121868047</v>
      </c>
      <c r="C211" s="63" t="s">
        <v>450</v>
      </c>
      <c r="D211" s="64" t="s">
        <v>137</v>
      </c>
      <c r="E211" s="65">
        <v>34838</v>
      </c>
      <c r="F211" s="65" t="s">
        <v>418</v>
      </c>
      <c r="G211" s="67">
        <v>71</v>
      </c>
      <c r="H211" s="67">
        <v>81</v>
      </c>
      <c r="I211" s="12">
        <f t="shared" si="6"/>
        <v>76</v>
      </c>
      <c r="J211" s="12" t="str">
        <f t="shared" si="7"/>
        <v>KHÁ</v>
      </c>
      <c r="K211" s="70"/>
      <c r="L211" s="66"/>
    </row>
    <row r="212" spans="1:12" ht="21" customHeight="1" x14ac:dyDescent="0.25">
      <c r="A212" s="7">
        <v>202</v>
      </c>
      <c r="B212" s="62">
        <v>2121866212</v>
      </c>
      <c r="C212" s="63" t="s">
        <v>411</v>
      </c>
      <c r="D212" s="64" t="s">
        <v>137</v>
      </c>
      <c r="E212" s="65">
        <v>35730</v>
      </c>
      <c r="F212" s="65" t="s">
        <v>418</v>
      </c>
      <c r="G212" s="67">
        <v>75</v>
      </c>
      <c r="H212" s="67">
        <v>81</v>
      </c>
      <c r="I212" s="12">
        <f t="shared" si="6"/>
        <v>78</v>
      </c>
      <c r="J212" s="12" t="str">
        <f t="shared" si="7"/>
        <v>KHÁ</v>
      </c>
      <c r="K212" s="72"/>
      <c r="L212" s="66"/>
    </row>
    <row r="213" spans="1:12" ht="21" customHeight="1" x14ac:dyDescent="0.25">
      <c r="A213" s="7">
        <v>203</v>
      </c>
      <c r="B213" s="62">
        <v>2121866214</v>
      </c>
      <c r="C213" s="63" t="s">
        <v>451</v>
      </c>
      <c r="D213" s="64" t="s">
        <v>452</v>
      </c>
      <c r="E213" s="65">
        <v>35442</v>
      </c>
      <c r="F213" s="65" t="s">
        <v>418</v>
      </c>
      <c r="G213" s="67">
        <v>73</v>
      </c>
      <c r="H213" s="67">
        <v>81</v>
      </c>
      <c r="I213" s="12">
        <f t="shared" si="6"/>
        <v>77</v>
      </c>
      <c r="J213" s="12" t="str">
        <f t="shared" si="7"/>
        <v>KHÁ</v>
      </c>
      <c r="K213" s="70"/>
      <c r="L213" s="66"/>
    </row>
    <row r="214" spans="1:12" ht="21" customHeight="1" x14ac:dyDescent="0.25">
      <c r="A214" s="7">
        <v>204</v>
      </c>
      <c r="B214" s="62">
        <v>2120869331</v>
      </c>
      <c r="C214" s="63" t="s">
        <v>453</v>
      </c>
      <c r="D214" s="64" t="s">
        <v>138</v>
      </c>
      <c r="E214" s="65">
        <v>35486</v>
      </c>
      <c r="F214" s="65" t="s">
        <v>418</v>
      </c>
      <c r="G214" s="67">
        <v>84</v>
      </c>
      <c r="H214" s="67">
        <v>83</v>
      </c>
      <c r="I214" s="12">
        <f t="shared" si="6"/>
        <v>83.5</v>
      </c>
      <c r="J214" s="12" t="str">
        <f t="shared" si="7"/>
        <v>TỐT</v>
      </c>
      <c r="K214" s="70"/>
      <c r="L214" s="66"/>
    </row>
    <row r="215" spans="1:12" ht="21" customHeight="1" x14ac:dyDescent="0.25">
      <c r="A215" s="7">
        <v>205</v>
      </c>
      <c r="B215" s="62">
        <v>2120866216</v>
      </c>
      <c r="C215" s="63" t="s">
        <v>306</v>
      </c>
      <c r="D215" s="64" t="s">
        <v>138</v>
      </c>
      <c r="E215" s="65">
        <v>35145</v>
      </c>
      <c r="F215" s="65" t="s">
        <v>418</v>
      </c>
      <c r="G215" s="67">
        <v>78</v>
      </c>
      <c r="H215" s="67">
        <v>87</v>
      </c>
      <c r="I215" s="12">
        <f t="shared" si="6"/>
        <v>82.5</v>
      </c>
      <c r="J215" s="12" t="str">
        <f t="shared" si="7"/>
        <v>TỐT</v>
      </c>
      <c r="K215" s="70"/>
      <c r="L215" s="66"/>
    </row>
    <row r="216" spans="1:12" ht="21" customHeight="1" x14ac:dyDescent="0.25">
      <c r="A216" s="7">
        <v>206</v>
      </c>
      <c r="B216" s="62">
        <v>2120866219</v>
      </c>
      <c r="C216" s="63" t="s">
        <v>454</v>
      </c>
      <c r="D216" s="64" t="s">
        <v>138</v>
      </c>
      <c r="E216" s="65">
        <v>35601</v>
      </c>
      <c r="F216" s="65" t="s">
        <v>418</v>
      </c>
      <c r="G216" s="67">
        <v>71</v>
      </c>
      <c r="H216" s="67">
        <v>73</v>
      </c>
      <c r="I216" s="12">
        <f t="shared" si="6"/>
        <v>72</v>
      </c>
      <c r="J216" s="12" t="str">
        <f t="shared" si="7"/>
        <v>KHÁ</v>
      </c>
      <c r="K216" s="70"/>
      <c r="L216" s="66"/>
    </row>
    <row r="217" spans="1:12" ht="21" customHeight="1" x14ac:dyDescent="0.25">
      <c r="A217" s="7">
        <v>207</v>
      </c>
      <c r="B217" s="62">
        <v>2120866215</v>
      </c>
      <c r="C217" s="63" t="s">
        <v>455</v>
      </c>
      <c r="D217" s="64" t="s">
        <v>138</v>
      </c>
      <c r="E217" s="65">
        <v>35694</v>
      </c>
      <c r="F217" s="65" t="s">
        <v>418</v>
      </c>
      <c r="G217" s="67">
        <v>84</v>
      </c>
      <c r="H217" s="67">
        <v>83</v>
      </c>
      <c r="I217" s="12">
        <f t="shared" si="6"/>
        <v>83.5</v>
      </c>
      <c r="J217" s="12" t="str">
        <f t="shared" si="7"/>
        <v>TỐT</v>
      </c>
      <c r="K217" s="70"/>
      <c r="L217" s="66"/>
    </row>
    <row r="218" spans="1:12" ht="21" customHeight="1" x14ac:dyDescent="0.25">
      <c r="A218" s="7">
        <v>208</v>
      </c>
      <c r="B218" s="62">
        <v>2120866220</v>
      </c>
      <c r="C218" s="63" t="s">
        <v>456</v>
      </c>
      <c r="D218" s="64" t="s">
        <v>138</v>
      </c>
      <c r="E218" s="65">
        <v>35638</v>
      </c>
      <c r="F218" s="65" t="s">
        <v>418</v>
      </c>
      <c r="G218" s="67">
        <v>73</v>
      </c>
      <c r="H218" s="67">
        <v>86</v>
      </c>
      <c r="I218" s="12">
        <f t="shared" si="6"/>
        <v>79.5</v>
      </c>
      <c r="J218" s="12" t="str">
        <f t="shared" si="7"/>
        <v>KHÁ</v>
      </c>
      <c r="K218" s="70"/>
      <c r="L218" s="66"/>
    </row>
    <row r="219" spans="1:12" ht="21" customHeight="1" x14ac:dyDescent="0.25">
      <c r="A219" s="7">
        <v>209</v>
      </c>
      <c r="B219" s="62">
        <v>2120866217</v>
      </c>
      <c r="C219" s="63" t="s">
        <v>457</v>
      </c>
      <c r="D219" s="64" t="s">
        <v>138</v>
      </c>
      <c r="E219" s="65">
        <v>35696</v>
      </c>
      <c r="F219" s="65" t="s">
        <v>418</v>
      </c>
      <c r="G219" s="67">
        <v>77</v>
      </c>
      <c r="H219" s="67">
        <v>82</v>
      </c>
      <c r="I219" s="12">
        <f t="shared" si="6"/>
        <v>79.5</v>
      </c>
      <c r="J219" s="12" t="str">
        <f t="shared" si="7"/>
        <v>KHÁ</v>
      </c>
      <c r="K219" s="70"/>
      <c r="L219" s="66"/>
    </row>
    <row r="220" spans="1:12" ht="21" customHeight="1" x14ac:dyDescent="0.25">
      <c r="A220" s="7">
        <v>210</v>
      </c>
      <c r="B220" s="62">
        <v>2120866218</v>
      </c>
      <c r="C220" s="63" t="s">
        <v>458</v>
      </c>
      <c r="D220" s="64" t="s">
        <v>138</v>
      </c>
      <c r="E220" s="65">
        <v>35081</v>
      </c>
      <c r="F220" s="65" t="s">
        <v>418</v>
      </c>
      <c r="G220" s="67">
        <v>71</v>
      </c>
      <c r="H220" s="67">
        <v>83</v>
      </c>
      <c r="I220" s="12">
        <f t="shared" si="6"/>
        <v>77</v>
      </c>
      <c r="J220" s="12" t="str">
        <f t="shared" si="7"/>
        <v>KHÁ</v>
      </c>
      <c r="K220" s="70"/>
      <c r="L220" s="66"/>
    </row>
    <row r="221" spans="1:12" ht="21" customHeight="1" x14ac:dyDescent="0.25">
      <c r="A221" s="7">
        <v>211</v>
      </c>
      <c r="B221" s="62">
        <v>2120866221</v>
      </c>
      <c r="C221" s="63" t="s">
        <v>459</v>
      </c>
      <c r="D221" s="64" t="s">
        <v>460</v>
      </c>
      <c r="E221" s="65">
        <v>35598</v>
      </c>
      <c r="F221" s="65" t="s">
        <v>418</v>
      </c>
      <c r="G221" s="67">
        <v>75</v>
      </c>
      <c r="H221" s="67">
        <v>83</v>
      </c>
      <c r="I221" s="12">
        <f t="shared" si="6"/>
        <v>79</v>
      </c>
      <c r="J221" s="12" t="str">
        <f t="shared" si="7"/>
        <v>KHÁ</v>
      </c>
      <c r="K221" s="70"/>
      <c r="L221" s="66"/>
    </row>
    <row r="222" spans="1:12" ht="21" customHeight="1" x14ac:dyDescent="0.25">
      <c r="A222" s="7">
        <v>212</v>
      </c>
      <c r="B222" s="62">
        <v>2120867802</v>
      </c>
      <c r="C222" s="63" t="s">
        <v>283</v>
      </c>
      <c r="D222" s="64" t="s">
        <v>460</v>
      </c>
      <c r="E222" s="65">
        <v>35687</v>
      </c>
      <c r="F222" s="65" t="s">
        <v>418</v>
      </c>
      <c r="G222" s="67">
        <v>81</v>
      </c>
      <c r="H222" s="67">
        <v>83</v>
      </c>
      <c r="I222" s="12">
        <f t="shared" si="6"/>
        <v>82</v>
      </c>
      <c r="J222" s="12" t="str">
        <f t="shared" si="7"/>
        <v>TỐT</v>
      </c>
      <c r="K222" s="70"/>
      <c r="L222" s="66"/>
    </row>
    <row r="223" spans="1:12" s="85" customFormat="1" ht="21" customHeight="1" x14ac:dyDescent="0.25">
      <c r="A223" s="79">
        <v>213</v>
      </c>
      <c r="B223" s="80">
        <v>2121867012</v>
      </c>
      <c r="C223" s="81" t="s">
        <v>461</v>
      </c>
      <c r="D223" s="82" t="s">
        <v>139</v>
      </c>
      <c r="E223" s="83">
        <v>35314</v>
      </c>
      <c r="F223" s="83" t="s">
        <v>418</v>
      </c>
      <c r="G223" s="78">
        <v>0</v>
      </c>
      <c r="H223" s="78">
        <v>0</v>
      </c>
      <c r="I223" s="13">
        <f t="shared" si="6"/>
        <v>0</v>
      </c>
      <c r="J223" s="13" t="str">
        <f t="shared" si="7"/>
        <v>KÉM</v>
      </c>
      <c r="K223" s="73" t="str">
        <f>L223</f>
        <v>bảo 
lưu</v>
      </c>
      <c r="L223" s="84" t="s">
        <v>519</v>
      </c>
    </row>
    <row r="224" spans="1:12" ht="21" customHeight="1" x14ac:dyDescent="0.25">
      <c r="A224" s="7">
        <v>214</v>
      </c>
      <c r="B224" s="62">
        <v>2120866259</v>
      </c>
      <c r="C224" s="63" t="s">
        <v>462</v>
      </c>
      <c r="D224" s="64" t="s">
        <v>164</v>
      </c>
      <c r="E224" s="65">
        <v>34940</v>
      </c>
      <c r="F224" s="65" t="s">
        <v>418</v>
      </c>
      <c r="G224" s="67">
        <v>81</v>
      </c>
      <c r="H224" s="67">
        <v>83</v>
      </c>
      <c r="I224" s="12">
        <f t="shared" si="6"/>
        <v>82</v>
      </c>
      <c r="J224" s="12" t="str">
        <f t="shared" si="7"/>
        <v>TỐT</v>
      </c>
      <c r="K224" s="70"/>
      <c r="L224" s="66"/>
    </row>
    <row r="225" spans="1:12" ht="21" customHeight="1" x14ac:dyDescent="0.25">
      <c r="A225" s="7">
        <v>215</v>
      </c>
      <c r="B225" s="62">
        <v>2121863968</v>
      </c>
      <c r="C225" s="63" t="s">
        <v>330</v>
      </c>
      <c r="D225" s="64" t="s">
        <v>41</v>
      </c>
      <c r="E225" s="65">
        <v>35191</v>
      </c>
      <c r="F225" s="65" t="s">
        <v>463</v>
      </c>
      <c r="G225" s="67">
        <v>75</v>
      </c>
      <c r="H225" s="67">
        <v>82</v>
      </c>
      <c r="I225" s="12">
        <f t="shared" si="6"/>
        <v>78.5</v>
      </c>
      <c r="J225" s="12" t="str">
        <f t="shared" si="7"/>
        <v>KHÁ</v>
      </c>
      <c r="K225" s="70"/>
      <c r="L225" s="66"/>
    </row>
    <row r="226" spans="1:12" ht="21" customHeight="1" x14ac:dyDescent="0.25">
      <c r="A226" s="7">
        <v>216</v>
      </c>
      <c r="B226" s="62">
        <v>2120869148</v>
      </c>
      <c r="C226" s="63" t="s">
        <v>464</v>
      </c>
      <c r="D226" s="64" t="s">
        <v>51</v>
      </c>
      <c r="E226" s="65">
        <v>35629</v>
      </c>
      <c r="F226" s="65" t="s">
        <v>463</v>
      </c>
      <c r="G226" s="67">
        <v>75</v>
      </c>
      <c r="H226" s="67">
        <v>84</v>
      </c>
      <c r="I226" s="12">
        <f t="shared" si="6"/>
        <v>79.5</v>
      </c>
      <c r="J226" s="12" t="str">
        <f t="shared" si="7"/>
        <v>KHÁ</v>
      </c>
      <c r="K226" s="70"/>
      <c r="L226" s="66"/>
    </row>
    <row r="227" spans="1:12" ht="21" customHeight="1" x14ac:dyDescent="0.25">
      <c r="A227" s="7">
        <v>217</v>
      </c>
      <c r="B227" s="62">
        <v>2121869877</v>
      </c>
      <c r="C227" s="63" t="s">
        <v>465</v>
      </c>
      <c r="D227" s="64" t="s">
        <v>53</v>
      </c>
      <c r="E227" s="65">
        <v>35749</v>
      </c>
      <c r="F227" s="65" t="s">
        <v>463</v>
      </c>
      <c r="G227" s="67">
        <v>83</v>
      </c>
      <c r="H227" s="67">
        <v>80</v>
      </c>
      <c r="I227" s="12">
        <f t="shared" si="6"/>
        <v>81.5</v>
      </c>
      <c r="J227" s="12" t="str">
        <f t="shared" si="7"/>
        <v>TỐT</v>
      </c>
      <c r="K227" s="70"/>
      <c r="L227" s="66"/>
    </row>
    <row r="228" spans="1:12" ht="21" customHeight="1" x14ac:dyDescent="0.25">
      <c r="A228" s="7">
        <v>218</v>
      </c>
      <c r="B228" s="62">
        <v>2120869814</v>
      </c>
      <c r="C228" s="63" t="s">
        <v>339</v>
      </c>
      <c r="D228" s="64" t="s">
        <v>77</v>
      </c>
      <c r="E228" s="65">
        <v>35256</v>
      </c>
      <c r="F228" s="65" t="s">
        <v>463</v>
      </c>
      <c r="G228" s="67">
        <v>84</v>
      </c>
      <c r="H228" s="67">
        <v>80</v>
      </c>
      <c r="I228" s="12">
        <f t="shared" si="6"/>
        <v>82</v>
      </c>
      <c r="J228" s="12" t="str">
        <f t="shared" si="7"/>
        <v>TỐT</v>
      </c>
      <c r="K228" s="70"/>
      <c r="L228" s="66"/>
    </row>
    <row r="229" spans="1:12" ht="21" customHeight="1" x14ac:dyDescent="0.25">
      <c r="A229" s="7">
        <v>219</v>
      </c>
      <c r="B229" s="62">
        <v>2120869595</v>
      </c>
      <c r="C229" s="63" t="s">
        <v>466</v>
      </c>
      <c r="D229" s="64" t="s">
        <v>95</v>
      </c>
      <c r="E229" s="65">
        <v>35016</v>
      </c>
      <c r="F229" s="65" t="s">
        <v>463</v>
      </c>
      <c r="G229" s="67">
        <v>87</v>
      </c>
      <c r="H229" s="67">
        <v>83</v>
      </c>
      <c r="I229" s="12">
        <f t="shared" si="6"/>
        <v>85</v>
      </c>
      <c r="J229" s="12" t="str">
        <f t="shared" si="7"/>
        <v>TỐT</v>
      </c>
      <c r="K229" s="70"/>
      <c r="L229" s="66"/>
    </row>
    <row r="230" spans="1:12" s="85" customFormat="1" ht="21" customHeight="1" x14ac:dyDescent="0.25">
      <c r="A230" s="79">
        <v>220</v>
      </c>
      <c r="B230" s="80">
        <v>2120869874</v>
      </c>
      <c r="C230" s="81" t="s">
        <v>467</v>
      </c>
      <c r="D230" s="82" t="s">
        <v>468</v>
      </c>
      <c r="E230" s="83">
        <v>35442</v>
      </c>
      <c r="F230" s="83" t="s">
        <v>463</v>
      </c>
      <c r="G230" s="78">
        <v>0</v>
      </c>
      <c r="H230" s="78">
        <v>0</v>
      </c>
      <c r="I230" s="13">
        <f t="shared" si="6"/>
        <v>0</v>
      </c>
      <c r="J230" s="13" t="str">
        <f t="shared" si="7"/>
        <v>KÉM</v>
      </c>
      <c r="K230" s="73" t="str">
        <f>L230</f>
        <v>Nghỉ học</v>
      </c>
      <c r="L230" s="84" t="s">
        <v>514</v>
      </c>
    </row>
    <row r="231" spans="1:12" ht="21" customHeight="1" x14ac:dyDescent="0.25">
      <c r="A231" s="7">
        <v>221</v>
      </c>
      <c r="B231" s="62">
        <v>2121866171</v>
      </c>
      <c r="C231" s="63" t="s">
        <v>469</v>
      </c>
      <c r="D231" s="64" t="s">
        <v>100</v>
      </c>
      <c r="E231" s="65">
        <v>35601</v>
      </c>
      <c r="F231" s="65" t="s">
        <v>463</v>
      </c>
      <c r="G231" s="67">
        <v>74</v>
      </c>
      <c r="H231" s="67">
        <v>71</v>
      </c>
      <c r="I231" s="12">
        <f t="shared" si="6"/>
        <v>72.5</v>
      </c>
      <c r="J231" s="12" t="str">
        <f t="shared" si="7"/>
        <v>KHÁ</v>
      </c>
      <c r="K231" s="70"/>
      <c r="L231" s="66"/>
    </row>
    <row r="232" spans="1:12" ht="21" customHeight="1" x14ac:dyDescent="0.25">
      <c r="A232" s="7">
        <v>222</v>
      </c>
      <c r="B232" s="62">
        <v>2121868784</v>
      </c>
      <c r="C232" s="63" t="s">
        <v>365</v>
      </c>
      <c r="D232" s="64" t="s">
        <v>470</v>
      </c>
      <c r="E232" s="65">
        <v>35702</v>
      </c>
      <c r="F232" s="65" t="s">
        <v>463</v>
      </c>
      <c r="G232" s="67">
        <v>73</v>
      </c>
      <c r="H232" s="67">
        <v>73</v>
      </c>
      <c r="I232" s="12">
        <f t="shared" si="6"/>
        <v>73</v>
      </c>
      <c r="J232" s="12" t="str">
        <f t="shared" si="7"/>
        <v>KHÁ</v>
      </c>
      <c r="K232" s="70"/>
      <c r="L232" s="66"/>
    </row>
    <row r="233" spans="1:12" ht="21" customHeight="1" x14ac:dyDescent="0.25">
      <c r="A233" s="7">
        <v>223</v>
      </c>
      <c r="B233" s="62">
        <v>2121866224</v>
      </c>
      <c r="C233" s="63" t="s">
        <v>471</v>
      </c>
      <c r="D233" s="64" t="s">
        <v>140</v>
      </c>
      <c r="E233" s="65">
        <v>35608</v>
      </c>
      <c r="F233" s="65" t="s">
        <v>463</v>
      </c>
      <c r="G233" s="67">
        <v>73</v>
      </c>
      <c r="H233" s="67">
        <v>72</v>
      </c>
      <c r="I233" s="12">
        <f t="shared" si="6"/>
        <v>72.5</v>
      </c>
      <c r="J233" s="12" t="str">
        <f t="shared" si="7"/>
        <v>KHÁ</v>
      </c>
      <c r="K233" s="70"/>
      <c r="L233" s="66"/>
    </row>
    <row r="234" spans="1:12" ht="21" customHeight="1" x14ac:dyDescent="0.25">
      <c r="A234" s="7">
        <v>224</v>
      </c>
      <c r="B234" s="62">
        <v>2121866223</v>
      </c>
      <c r="C234" s="63" t="s">
        <v>472</v>
      </c>
      <c r="D234" s="64" t="s">
        <v>140</v>
      </c>
      <c r="E234" s="65">
        <v>35552</v>
      </c>
      <c r="F234" s="65" t="s">
        <v>463</v>
      </c>
      <c r="G234" s="67">
        <v>83</v>
      </c>
      <c r="H234" s="67">
        <v>83</v>
      </c>
      <c r="I234" s="12">
        <f t="shared" si="6"/>
        <v>83</v>
      </c>
      <c r="J234" s="12" t="str">
        <f t="shared" si="7"/>
        <v>TỐT</v>
      </c>
      <c r="K234" s="70"/>
      <c r="L234" s="66"/>
    </row>
    <row r="235" spans="1:12" ht="21" customHeight="1" x14ac:dyDescent="0.25">
      <c r="A235" s="7">
        <v>225</v>
      </c>
      <c r="B235" s="62">
        <v>2121863925</v>
      </c>
      <c r="C235" s="63" t="s">
        <v>473</v>
      </c>
      <c r="D235" s="64" t="s">
        <v>140</v>
      </c>
      <c r="E235" s="65">
        <v>35755</v>
      </c>
      <c r="F235" s="65" t="s">
        <v>463</v>
      </c>
      <c r="G235" s="67">
        <v>84</v>
      </c>
      <c r="H235" s="67">
        <v>60</v>
      </c>
      <c r="I235" s="12">
        <f t="shared" si="6"/>
        <v>72</v>
      </c>
      <c r="J235" s="12" t="str">
        <f t="shared" si="7"/>
        <v>KHÁ</v>
      </c>
      <c r="K235" s="70"/>
      <c r="L235" s="66"/>
    </row>
    <row r="236" spans="1:12" ht="21" customHeight="1" x14ac:dyDescent="0.25">
      <c r="A236" s="7">
        <v>226</v>
      </c>
      <c r="B236" s="62">
        <v>2121866225</v>
      </c>
      <c r="C236" s="63" t="s">
        <v>474</v>
      </c>
      <c r="D236" s="64" t="s">
        <v>475</v>
      </c>
      <c r="E236" s="65">
        <v>35603</v>
      </c>
      <c r="F236" s="65" t="s">
        <v>463</v>
      </c>
      <c r="G236" s="67">
        <v>93</v>
      </c>
      <c r="H236" s="67">
        <v>90</v>
      </c>
      <c r="I236" s="12">
        <f t="shared" si="6"/>
        <v>91.5</v>
      </c>
      <c r="J236" s="12" t="str">
        <f t="shared" si="7"/>
        <v>X SẮC</v>
      </c>
      <c r="K236" s="70"/>
      <c r="L236" s="66"/>
    </row>
    <row r="237" spans="1:12" ht="21" customHeight="1" x14ac:dyDescent="0.25">
      <c r="A237" s="7">
        <v>227</v>
      </c>
      <c r="B237" s="62">
        <v>2121866226</v>
      </c>
      <c r="C237" s="63" t="s">
        <v>476</v>
      </c>
      <c r="D237" s="64" t="s">
        <v>477</v>
      </c>
      <c r="E237" s="65">
        <v>35692</v>
      </c>
      <c r="F237" s="65" t="s">
        <v>463</v>
      </c>
      <c r="G237" s="67">
        <v>73</v>
      </c>
      <c r="H237" s="67">
        <v>71</v>
      </c>
      <c r="I237" s="12">
        <f t="shared" si="6"/>
        <v>72</v>
      </c>
      <c r="J237" s="12" t="str">
        <f t="shared" si="7"/>
        <v>KHÁ</v>
      </c>
      <c r="K237" s="70"/>
      <c r="L237" s="66"/>
    </row>
    <row r="238" spans="1:12" ht="21" customHeight="1" x14ac:dyDescent="0.25">
      <c r="A238" s="7">
        <v>228</v>
      </c>
      <c r="B238" s="62">
        <v>2120866227</v>
      </c>
      <c r="C238" s="63" t="s">
        <v>478</v>
      </c>
      <c r="D238" s="64" t="s">
        <v>143</v>
      </c>
      <c r="E238" s="65">
        <v>35652</v>
      </c>
      <c r="F238" s="65" t="s">
        <v>463</v>
      </c>
      <c r="G238" s="67">
        <v>81</v>
      </c>
      <c r="H238" s="67">
        <v>83</v>
      </c>
      <c r="I238" s="12">
        <f t="shared" si="6"/>
        <v>82</v>
      </c>
      <c r="J238" s="12" t="str">
        <f t="shared" si="7"/>
        <v>TỐT</v>
      </c>
      <c r="K238" s="73"/>
      <c r="L238" s="66"/>
    </row>
    <row r="239" spans="1:12" ht="21" customHeight="1" x14ac:dyDescent="0.25">
      <c r="A239" s="7">
        <v>229</v>
      </c>
      <c r="B239" s="62">
        <v>2120863922</v>
      </c>
      <c r="C239" s="63" t="s">
        <v>479</v>
      </c>
      <c r="D239" s="64" t="s">
        <v>144</v>
      </c>
      <c r="E239" s="65">
        <v>35644</v>
      </c>
      <c r="F239" s="65" t="s">
        <v>463</v>
      </c>
      <c r="G239" s="67">
        <v>87</v>
      </c>
      <c r="H239" s="67">
        <v>83</v>
      </c>
      <c r="I239" s="12">
        <f t="shared" si="6"/>
        <v>85</v>
      </c>
      <c r="J239" s="12" t="str">
        <f t="shared" si="7"/>
        <v>TỐT</v>
      </c>
      <c r="K239" s="70"/>
      <c r="L239" s="66"/>
    </row>
    <row r="240" spans="1:12" ht="21" customHeight="1" x14ac:dyDescent="0.25">
      <c r="A240" s="7">
        <v>230</v>
      </c>
      <c r="B240" s="62">
        <v>2120867818</v>
      </c>
      <c r="C240" s="63" t="s">
        <v>480</v>
      </c>
      <c r="D240" s="64" t="s">
        <v>144</v>
      </c>
      <c r="E240" s="65">
        <v>35717</v>
      </c>
      <c r="F240" s="65" t="s">
        <v>463</v>
      </c>
      <c r="G240" s="67">
        <v>87</v>
      </c>
      <c r="H240" s="67">
        <v>80</v>
      </c>
      <c r="I240" s="12">
        <f t="shared" si="6"/>
        <v>83.5</v>
      </c>
      <c r="J240" s="12" t="str">
        <f t="shared" si="7"/>
        <v>TỐT</v>
      </c>
      <c r="K240" s="70"/>
      <c r="L240" s="66" t="s">
        <v>520</v>
      </c>
    </row>
    <row r="241" spans="1:12" ht="21" customHeight="1" x14ac:dyDescent="0.25">
      <c r="A241" s="7">
        <v>231</v>
      </c>
      <c r="B241" s="62">
        <v>2120866228</v>
      </c>
      <c r="C241" s="63" t="s">
        <v>481</v>
      </c>
      <c r="D241" s="64" t="s">
        <v>144</v>
      </c>
      <c r="E241" s="65">
        <v>35597</v>
      </c>
      <c r="F241" s="65" t="s">
        <v>463</v>
      </c>
      <c r="G241" s="67">
        <v>71</v>
      </c>
      <c r="H241" s="67">
        <v>83</v>
      </c>
      <c r="I241" s="12">
        <f t="shared" si="6"/>
        <v>77</v>
      </c>
      <c r="J241" s="12" t="str">
        <f t="shared" si="7"/>
        <v>KHÁ</v>
      </c>
      <c r="K241" s="70"/>
      <c r="L241" s="66"/>
    </row>
    <row r="242" spans="1:12" ht="21" customHeight="1" x14ac:dyDescent="0.25">
      <c r="A242" s="7">
        <v>232</v>
      </c>
      <c r="B242" s="62">
        <v>2120325308</v>
      </c>
      <c r="C242" s="63" t="s">
        <v>482</v>
      </c>
      <c r="D242" s="64" t="s">
        <v>144</v>
      </c>
      <c r="E242" s="65">
        <v>35698</v>
      </c>
      <c r="F242" s="65" t="s">
        <v>463</v>
      </c>
      <c r="G242" s="67">
        <v>87</v>
      </c>
      <c r="H242" s="67">
        <v>83</v>
      </c>
      <c r="I242" s="12">
        <f t="shared" si="6"/>
        <v>85</v>
      </c>
      <c r="J242" s="12" t="str">
        <f t="shared" si="7"/>
        <v>TỐT</v>
      </c>
      <c r="K242" s="70"/>
      <c r="L242" s="66"/>
    </row>
    <row r="243" spans="1:12" ht="21" customHeight="1" x14ac:dyDescent="0.25">
      <c r="A243" s="7">
        <v>233</v>
      </c>
      <c r="B243" s="62">
        <v>2121866229</v>
      </c>
      <c r="C243" s="63" t="s">
        <v>483</v>
      </c>
      <c r="D243" s="64" t="s">
        <v>145</v>
      </c>
      <c r="E243" s="65">
        <v>35571</v>
      </c>
      <c r="F243" s="65" t="s">
        <v>463</v>
      </c>
      <c r="G243" s="67">
        <v>87</v>
      </c>
      <c r="H243" s="67">
        <v>81</v>
      </c>
      <c r="I243" s="12">
        <f t="shared" si="6"/>
        <v>84</v>
      </c>
      <c r="J243" s="12" t="str">
        <f t="shared" si="7"/>
        <v>TỐT</v>
      </c>
      <c r="K243" s="70"/>
      <c r="L243" s="66"/>
    </row>
    <row r="244" spans="1:12" ht="21" customHeight="1" x14ac:dyDescent="0.25">
      <c r="A244" s="7">
        <v>234</v>
      </c>
      <c r="B244" s="62">
        <v>2120867593</v>
      </c>
      <c r="C244" s="63" t="s">
        <v>484</v>
      </c>
      <c r="D244" s="64" t="s">
        <v>146</v>
      </c>
      <c r="E244" s="65">
        <v>35215</v>
      </c>
      <c r="F244" s="65" t="s">
        <v>463</v>
      </c>
      <c r="G244" s="67">
        <v>87</v>
      </c>
      <c r="H244" s="67">
        <v>86</v>
      </c>
      <c r="I244" s="12">
        <f t="shared" si="6"/>
        <v>86.5</v>
      </c>
      <c r="J244" s="12" t="str">
        <f t="shared" si="7"/>
        <v>TỐT</v>
      </c>
      <c r="K244" s="70"/>
      <c r="L244" s="66"/>
    </row>
    <row r="245" spans="1:12" ht="21" customHeight="1" x14ac:dyDescent="0.25">
      <c r="A245" s="7">
        <v>235</v>
      </c>
      <c r="B245" s="62">
        <v>2120867817</v>
      </c>
      <c r="C245" s="63" t="s">
        <v>485</v>
      </c>
      <c r="D245" s="64" t="s">
        <v>147</v>
      </c>
      <c r="E245" s="65">
        <v>35582</v>
      </c>
      <c r="F245" s="65" t="s">
        <v>463</v>
      </c>
      <c r="G245" s="67">
        <v>87</v>
      </c>
      <c r="H245" s="67">
        <v>86</v>
      </c>
      <c r="I245" s="12">
        <f t="shared" si="6"/>
        <v>86.5</v>
      </c>
      <c r="J245" s="12" t="str">
        <f t="shared" si="7"/>
        <v>TỐT</v>
      </c>
      <c r="K245" s="70"/>
      <c r="L245" s="66"/>
    </row>
    <row r="246" spans="1:12" ht="21" customHeight="1" x14ac:dyDescent="0.25">
      <c r="A246" s="7">
        <v>236</v>
      </c>
      <c r="B246" s="62">
        <v>2120866930</v>
      </c>
      <c r="C246" s="63" t="s">
        <v>486</v>
      </c>
      <c r="D246" s="64" t="s">
        <v>487</v>
      </c>
      <c r="E246" s="65">
        <v>35444</v>
      </c>
      <c r="F246" s="65" t="s">
        <v>463</v>
      </c>
      <c r="G246" s="67">
        <v>77</v>
      </c>
      <c r="H246" s="67">
        <v>80</v>
      </c>
      <c r="I246" s="12">
        <f t="shared" si="6"/>
        <v>78.5</v>
      </c>
      <c r="J246" s="12" t="str">
        <f t="shared" si="7"/>
        <v>KHÁ</v>
      </c>
      <c r="K246" s="71"/>
      <c r="L246" s="66"/>
    </row>
    <row r="247" spans="1:12" ht="21" customHeight="1" x14ac:dyDescent="0.25">
      <c r="A247" s="7">
        <v>237</v>
      </c>
      <c r="B247" s="62">
        <v>2121514908</v>
      </c>
      <c r="C247" s="63" t="s">
        <v>368</v>
      </c>
      <c r="D247" s="64" t="s">
        <v>272</v>
      </c>
      <c r="E247" s="65">
        <v>35439</v>
      </c>
      <c r="F247" s="65" t="s">
        <v>463</v>
      </c>
      <c r="G247" s="67">
        <v>72</v>
      </c>
      <c r="H247" s="67">
        <v>81</v>
      </c>
      <c r="I247" s="12">
        <f t="shared" si="6"/>
        <v>76.5</v>
      </c>
      <c r="J247" s="12" t="str">
        <f t="shared" si="7"/>
        <v>KHÁ</v>
      </c>
      <c r="K247" s="70"/>
      <c r="L247" s="66"/>
    </row>
    <row r="248" spans="1:12" ht="21" customHeight="1" x14ac:dyDescent="0.25">
      <c r="A248" s="7">
        <v>238</v>
      </c>
      <c r="B248" s="62">
        <v>2121868783</v>
      </c>
      <c r="C248" s="63" t="s">
        <v>488</v>
      </c>
      <c r="D248" s="64" t="s">
        <v>272</v>
      </c>
      <c r="E248" s="65">
        <v>35091</v>
      </c>
      <c r="F248" s="65" t="s">
        <v>463</v>
      </c>
      <c r="G248" s="67">
        <v>87</v>
      </c>
      <c r="H248" s="67">
        <v>83</v>
      </c>
      <c r="I248" s="12">
        <f t="shared" si="6"/>
        <v>85</v>
      </c>
      <c r="J248" s="12" t="str">
        <f t="shared" si="7"/>
        <v>TỐT</v>
      </c>
      <c r="K248" s="70"/>
      <c r="L248" s="66"/>
    </row>
    <row r="249" spans="1:12" ht="21" customHeight="1" x14ac:dyDescent="0.25">
      <c r="A249" s="7">
        <v>239</v>
      </c>
      <c r="B249" s="62">
        <v>2121649077</v>
      </c>
      <c r="C249" s="63" t="s">
        <v>489</v>
      </c>
      <c r="D249" s="64" t="s">
        <v>272</v>
      </c>
      <c r="E249" s="65">
        <v>35346</v>
      </c>
      <c r="F249" s="65" t="s">
        <v>463</v>
      </c>
      <c r="G249" s="67">
        <v>73</v>
      </c>
      <c r="H249" s="67">
        <v>73</v>
      </c>
      <c r="I249" s="12">
        <f t="shared" si="6"/>
        <v>73</v>
      </c>
      <c r="J249" s="12" t="str">
        <f t="shared" si="7"/>
        <v>KHÁ</v>
      </c>
      <c r="K249" s="70"/>
      <c r="L249" s="66"/>
    </row>
    <row r="250" spans="1:12" ht="21" customHeight="1" x14ac:dyDescent="0.25">
      <c r="A250" s="7">
        <v>240</v>
      </c>
      <c r="B250" s="62">
        <v>2121868026</v>
      </c>
      <c r="C250" s="63" t="s">
        <v>490</v>
      </c>
      <c r="D250" s="64" t="s">
        <v>491</v>
      </c>
      <c r="E250" s="65">
        <v>35723</v>
      </c>
      <c r="F250" s="65" t="s">
        <v>463</v>
      </c>
      <c r="G250" s="67">
        <v>74</v>
      </c>
      <c r="H250" s="67">
        <v>80</v>
      </c>
      <c r="I250" s="12">
        <f t="shared" si="6"/>
        <v>77</v>
      </c>
      <c r="J250" s="12" t="str">
        <f t="shared" si="7"/>
        <v>KHÁ</v>
      </c>
      <c r="K250" s="70"/>
      <c r="L250" s="66"/>
    </row>
    <row r="251" spans="1:12" ht="21" customHeight="1" x14ac:dyDescent="0.25">
      <c r="A251" s="7">
        <v>241</v>
      </c>
      <c r="B251" s="62">
        <v>2120866233</v>
      </c>
      <c r="C251" s="63" t="s">
        <v>492</v>
      </c>
      <c r="D251" s="64" t="s">
        <v>493</v>
      </c>
      <c r="E251" s="65">
        <v>35740</v>
      </c>
      <c r="F251" s="65" t="s">
        <v>463</v>
      </c>
      <c r="G251" s="67">
        <v>85</v>
      </c>
      <c r="H251" s="67">
        <v>81</v>
      </c>
      <c r="I251" s="12">
        <f t="shared" si="6"/>
        <v>83</v>
      </c>
      <c r="J251" s="12" t="str">
        <f t="shared" si="7"/>
        <v>TỐT</v>
      </c>
      <c r="K251" s="70"/>
      <c r="L251" s="66"/>
    </row>
    <row r="252" spans="1:12" ht="21" customHeight="1" x14ac:dyDescent="0.25">
      <c r="A252" s="7">
        <v>242</v>
      </c>
      <c r="B252" s="62">
        <v>2121863966</v>
      </c>
      <c r="C252" s="63" t="s">
        <v>494</v>
      </c>
      <c r="D252" s="64" t="s">
        <v>151</v>
      </c>
      <c r="E252" s="65">
        <v>35443</v>
      </c>
      <c r="F252" s="65" t="s">
        <v>463</v>
      </c>
      <c r="G252" s="67">
        <v>71</v>
      </c>
      <c r="H252" s="67">
        <v>80</v>
      </c>
      <c r="I252" s="12">
        <f t="shared" si="6"/>
        <v>75.5</v>
      </c>
      <c r="J252" s="12" t="str">
        <f t="shared" si="7"/>
        <v>KHÁ</v>
      </c>
      <c r="K252" s="70"/>
      <c r="L252" s="66"/>
    </row>
    <row r="253" spans="1:12" ht="21" customHeight="1" x14ac:dyDescent="0.25">
      <c r="A253" s="7">
        <v>243</v>
      </c>
      <c r="B253" s="62">
        <v>2121867332</v>
      </c>
      <c r="C253" s="63" t="s">
        <v>495</v>
      </c>
      <c r="D253" s="64" t="s">
        <v>496</v>
      </c>
      <c r="E253" s="65">
        <v>35722</v>
      </c>
      <c r="F253" s="65" t="s">
        <v>463</v>
      </c>
      <c r="G253" s="67">
        <v>81</v>
      </c>
      <c r="H253" s="67">
        <v>83</v>
      </c>
      <c r="I253" s="12">
        <f t="shared" si="6"/>
        <v>82</v>
      </c>
      <c r="J253" s="12" t="str">
        <f t="shared" si="7"/>
        <v>TỐT</v>
      </c>
      <c r="K253" s="70"/>
      <c r="L253" s="66"/>
    </row>
    <row r="254" spans="1:12" ht="21" customHeight="1" x14ac:dyDescent="0.25">
      <c r="A254" s="7">
        <v>244</v>
      </c>
      <c r="B254" s="62">
        <v>2120528872</v>
      </c>
      <c r="C254" s="63" t="s">
        <v>497</v>
      </c>
      <c r="D254" s="64" t="s">
        <v>152</v>
      </c>
      <c r="E254" s="65">
        <v>35432</v>
      </c>
      <c r="F254" s="65" t="s">
        <v>463</v>
      </c>
      <c r="G254" s="67">
        <v>87</v>
      </c>
      <c r="H254" s="67">
        <v>80</v>
      </c>
      <c r="I254" s="12">
        <f t="shared" si="6"/>
        <v>83.5</v>
      </c>
      <c r="J254" s="12" t="str">
        <f t="shared" si="7"/>
        <v>TỐT</v>
      </c>
      <c r="K254" s="70"/>
      <c r="L254" s="66"/>
    </row>
    <row r="255" spans="1:12" ht="21" customHeight="1" x14ac:dyDescent="0.25">
      <c r="A255" s="7">
        <v>245</v>
      </c>
      <c r="B255" s="62">
        <v>2120866786</v>
      </c>
      <c r="C255" s="63" t="s">
        <v>249</v>
      </c>
      <c r="D255" s="64" t="s">
        <v>152</v>
      </c>
      <c r="E255" s="65">
        <v>35580</v>
      </c>
      <c r="F255" s="65" t="s">
        <v>463</v>
      </c>
      <c r="G255" s="67">
        <v>87</v>
      </c>
      <c r="H255" s="67">
        <v>84</v>
      </c>
      <c r="I255" s="12">
        <f t="shared" si="6"/>
        <v>85.5</v>
      </c>
      <c r="J255" s="12" t="str">
        <f t="shared" si="7"/>
        <v>TỐT</v>
      </c>
      <c r="K255" s="70"/>
      <c r="L255" s="66"/>
    </row>
    <row r="256" spans="1:12" ht="21" customHeight="1" x14ac:dyDescent="0.25">
      <c r="A256" s="7">
        <v>246</v>
      </c>
      <c r="B256" s="62">
        <v>2120867099</v>
      </c>
      <c r="C256" s="63" t="s">
        <v>498</v>
      </c>
      <c r="D256" s="64" t="s">
        <v>152</v>
      </c>
      <c r="E256" s="65">
        <v>35756</v>
      </c>
      <c r="F256" s="65" t="s">
        <v>463</v>
      </c>
      <c r="G256" s="67">
        <v>87</v>
      </c>
      <c r="H256" s="67">
        <v>85</v>
      </c>
      <c r="I256" s="12">
        <f t="shared" si="6"/>
        <v>86</v>
      </c>
      <c r="J256" s="12" t="str">
        <f t="shared" si="7"/>
        <v>TỐT</v>
      </c>
      <c r="K256" s="70"/>
      <c r="L256" s="66" t="s">
        <v>521</v>
      </c>
    </row>
    <row r="257" spans="1:12" ht="21" customHeight="1" x14ac:dyDescent="0.25">
      <c r="A257" s="7">
        <v>247</v>
      </c>
      <c r="B257" s="62">
        <v>2120868983</v>
      </c>
      <c r="C257" s="63" t="s">
        <v>499</v>
      </c>
      <c r="D257" s="64" t="s">
        <v>152</v>
      </c>
      <c r="E257" s="65">
        <v>35521</v>
      </c>
      <c r="F257" s="65" t="s">
        <v>463</v>
      </c>
      <c r="G257" s="67">
        <v>73</v>
      </c>
      <c r="H257" s="67">
        <v>73</v>
      </c>
      <c r="I257" s="12">
        <f t="shared" si="6"/>
        <v>73</v>
      </c>
      <c r="J257" s="12" t="str">
        <f t="shared" si="7"/>
        <v>KHÁ</v>
      </c>
      <c r="K257" s="70"/>
      <c r="L257" s="66"/>
    </row>
    <row r="258" spans="1:12" ht="21" customHeight="1" x14ac:dyDescent="0.25">
      <c r="A258" s="7">
        <v>248</v>
      </c>
      <c r="B258" s="62">
        <v>2120867796</v>
      </c>
      <c r="C258" s="63" t="s">
        <v>500</v>
      </c>
      <c r="D258" s="64" t="s">
        <v>153</v>
      </c>
      <c r="E258" s="65">
        <v>35457</v>
      </c>
      <c r="F258" s="65" t="s">
        <v>463</v>
      </c>
      <c r="G258" s="67">
        <v>87</v>
      </c>
      <c r="H258" s="67">
        <v>80</v>
      </c>
      <c r="I258" s="12">
        <f t="shared" si="6"/>
        <v>83.5</v>
      </c>
      <c r="J258" s="12" t="str">
        <f t="shared" si="7"/>
        <v>TỐT</v>
      </c>
      <c r="K258" s="70"/>
      <c r="L258" s="66"/>
    </row>
    <row r="259" spans="1:12" ht="21" customHeight="1" x14ac:dyDescent="0.25">
      <c r="A259" s="7">
        <v>249</v>
      </c>
      <c r="B259" s="62">
        <v>2120866235</v>
      </c>
      <c r="C259" s="63" t="s">
        <v>501</v>
      </c>
      <c r="D259" s="64" t="s">
        <v>153</v>
      </c>
      <c r="E259" s="65">
        <v>35065</v>
      </c>
      <c r="F259" s="65" t="s">
        <v>463</v>
      </c>
      <c r="G259" s="67">
        <v>87</v>
      </c>
      <c r="H259" s="67">
        <v>86</v>
      </c>
      <c r="I259" s="12">
        <f t="shared" si="6"/>
        <v>86.5</v>
      </c>
      <c r="J259" s="12" t="str">
        <f t="shared" si="7"/>
        <v>TỐT</v>
      </c>
      <c r="K259" s="70"/>
      <c r="L259" s="66"/>
    </row>
    <row r="260" spans="1:12" ht="21" customHeight="1" x14ac:dyDescent="0.25">
      <c r="A260" s="7">
        <v>250</v>
      </c>
      <c r="B260" s="62">
        <v>2120863950</v>
      </c>
      <c r="C260" s="63" t="s">
        <v>502</v>
      </c>
      <c r="D260" s="64" t="s">
        <v>153</v>
      </c>
      <c r="E260" s="65">
        <v>35487</v>
      </c>
      <c r="F260" s="65" t="s">
        <v>463</v>
      </c>
      <c r="G260" s="67">
        <v>71</v>
      </c>
      <c r="H260" s="67">
        <v>86</v>
      </c>
      <c r="I260" s="12">
        <f t="shared" si="6"/>
        <v>78.5</v>
      </c>
      <c r="J260" s="12" t="str">
        <f t="shared" si="7"/>
        <v>KHÁ</v>
      </c>
      <c r="K260" s="70"/>
      <c r="L260" s="66"/>
    </row>
    <row r="261" spans="1:12" ht="21" customHeight="1" x14ac:dyDescent="0.25">
      <c r="A261" s="7">
        <v>251</v>
      </c>
      <c r="B261" s="62">
        <v>2120866237</v>
      </c>
      <c r="C261" s="63" t="s">
        <v>503</v>
      </c>
      <c r="D261" s="64" t="s">
        <v>153</v>
      </c>
      <c r="E261" s="65">
        <v>35507</v>
      </c>
      <c r="F261" s="65" t="s">
        <v>463</v>
      </c>
      <c r="G261" s="67">
        <v>85</v>
      </c>
      <c r="H261" s="67">
        <v>85</v>
      </c>
      <c r="I261" s="12">
        <f t="shared" si="6"/>
        <v>85</v>
      </c>
      <c r="J261" s="12" t="str">
        <f t="shared" si="7"/>
        <v>TỐT</v>
      </c>
      <c r="K261" s="70"/>
      <c r="L261" s="66"/>
    </row>
    <row r="262" spans="1:12" ht="21" customHeight="1" x14ac:dyDescent="0.25">
      <c r="A262" s="7">
        <v>252</v>
      </c>
      <c r="B262" s="62">
        <v>2120866236</v>
      </c>
      <c r="C262" s="63" t="s">
        <v>504</v>
      </c>
      <c r="D262" s="64" t="s">
        <v>153</v>
      </c>
      <c r="E262" s="65">
        <v>35433</v>
      </c>
      <c r="F262" s="65" t="s">
        <v>463</v>
      </c>
      <c r="G262" s="67">
        <v>83</v>
      </c>
      <c r="H262" s="67">
        <v>81</v>
      </c>
      <c r="I262" s="12">
        <f t="shared" si="6"/>
        <v>82</v>
      </c>
      <c r="J262" s="12" t="str">
        <f t="shared" si="7"/>
        <v>TỐT</v>
      </c>
      <c r="K262" s="70"/>
      <c r="L262" s="66"/>
    </row>
    <row r="263" spans="1:12" ht="21" customHeight="1" x14ac:dyDescent="0.25">
      <c r="A263" s="7">
        <v>253</v>
      </c>
      <c r="B263" s="62">
        <v>2120866241</v>
      </c>
      <c r="C263" s="63" t="s">
        <v>505</v>
      </c>
      <c r="D263" s="64" t="s">
        <v>153</v>
      </c>
      <c r="E263" s="65">
        <v>35736</v>
      </c>
      <c r="F263" s="65" t="s">
        <v>463</v>
      </c>
      <c r="G263" s="67">
        <v>86</v>
      </c>
      <c r="H263" s="67">
        <v>83</v>
      </c>
      <c r="I263" s="12">
        <f t="shared" si="6"/>
        <v>84.5</v>
      </c>
      <c r="J263" s="12" t="str">
        <f t="shared" si="7"/>
        <v>TỐT</v>
      </c>
      <c r="K263" s="70"/>
      <c r="L263" s="66"/>
    </row>
    <row r="264" spans="1:12" s="85" customFormat="1" ht="21" customHeight="1" x14ac:dyDescent="0.25">
      <c r="A264" s="79">
        <v>254</v>
      </c>
      <c r="B264" s="80">
        <v>2120866243</v>
      </c>
      <c r="C264" s="81" t="s">
        <v>506</v>
      </c>
      <c r="D264" s="82" t="s">
        <v>153</v>
      </c>
      <c r="E264" s="83">
        <v>35716</v>
      </c>
      <c r="F264" s="83" t="s">
        <v>463</v>
      </c>
      <c r="G264" s="78">
        <v>0</v>
      </c>
      <c r="H264" s="78">
        <v>0</v>
      </c>
      <c r="I264" s="13">
        <f t="shared" si="6"/>
        <v>0</v>
      </c>
      <c r="J264" s="13" t="str">
        <f t="shared" si="7"/>
        <v>KÉM</v>
      </c>
      <c r="K264" s="73" t="str">
        <f>L264</f>
        <v>Nghỉ học</v>
      </c>
      <c r="L264" s="84" t="s">
        <v>514</v>
      </c>
    </row>
    <row r="265" spans="1:12" ht="21" customHeight="1" x14ac:dyDescent="0.25">
      <c r="A265" s="7">
        <v>255</v>
      </c>
      <c r="B265" s="62">
        <v>2120868620</v>
      </c>
      <c r="C265" s="63" t="s">
        <v>507</v>
      </c>
      <c r="D265" s="64" t="s">
        <v>508</v>
      </c>
      <c r="E265" s="65">
        <v>35699</v>
      </c>
      <c r="F265" s="65" t="s">
        <v>463</v>
      </c>
      <c r="G265" s="67">
        <v>82</v>
      </c>
      <c r="H265" s="67">
        <v>81</v>
      </c>
      <c r="I265" s="12">
        <f t="shared" si="6"/>
        <v>81.5</v>
      </c>
      <c r="J265" s="12" t="str">
        <f t="shared" si="7"/>
        <v>TỐT</v>
      </c>
      <c r="K265" s="70"/>
      <c r="L265" s="66"/>
    </row>
    <row r="266" spans="1:12" ht="21" customHeight="1" x14ac:dyDescent="0.25">
      <c r="A266" s="7">
        <v>256</v>
      </c>
      <c r="B266" s="62">
        <v>2121863980</v>
      </c>
      <c r="C266" s="63" t="s">
        <v>509</v>
      </c>
      <c r="D266" s="64" t="s">
        <v>508</v>
      </c>
      <c r="E266" s="65">
        <v>35674</v>
      </c>
      <c r="F266" s="65" t="s">
        <v>463</v>
      </c>
      <c r="G266" s="67">
        <v>86</v>
      </c>
      <c r="H266" s="67">
        <v>81</v>
      </c>
      <c r="I266" s="12">
        <f t="shared" si="6"/>
        <v>83.5</v>
      </c>
      <c r="J266" s="12" t="str">
        <f t="shared" si="7"/>
        <v>TỐT</v>
      </c>
      <c r="K266" s="70"/>
      <c r="L266" s="66"/>
    </row>
    <row r="267" spans="1:12" ht="21" customHeight="1" x14ac:dyDescent="0.25">
      <c r="A267" s="7">
        <v>257</v>
      </c>
      <c r="B267" s="62">
        <v>2121869400</v>
      </c>
      <c r="C267" s="63" t="s">
        <v>510</v>
      </c>
      <c r="D267" s="64" t="s">
        <v>511</v>
      </c>
      <c r="E267" s="65">
        <v>35455</v>
      </c>
      <c r="F267" s="65" t="s">
        <v>463</v>
      </c>
      <c r="G267" s="67">
        <v>81</v>
      </c>
      <c r="H267" s="67">
        <v>81</v>
      </c>
      <c r="I267" s="12">
        <f t="shared" si="6"/>
        <v>81</v>
      </c>
      <c r="J267" s="12" t="str">
        <f t="shared" si="7"/>
        <v>TỐT</v>
      </c>
      <c r="K267" s="70"/>
      <c r="L267" s="66"/>
    </row>
    <row r="268" spans="1:12" s="85" customFormat="1" ht="21" customHeight="1" x14ac:dyDescent="0.25">
      <c r="A268" s="79">
        <v>258</v>
      </c>
      <c r="B268" s="80">
        <v>2121869860</v>
      </c>
      <c r="C268" s="81" t="s">
        <v>512</v>
      </c>
      <c r="D268" s="82" t="s">
        <v>155</v>
      </c>
      <c r="E268" s="83">
        <v>35431</v>
      </c>
      <c r="F268" s="83" t="s">
        <v>463</v>
      </c>
      <c r="G268" s="78">
        <v>0</v>
      </c>
      <c r="H268" s="78">
        <v>0</v>
      </c>
      <c r="I268" s="13">
        <f t="shared" ref="I268:I308" si="8">ROUND((G268+H268)/2,1)</f>
        <v>0</v>
      </c>
      <c r="J268" s="13" t="str">
        <f t="shared" ref="J268:J308" si="9">IF(I268&gt;=90,"X SẮC",IF(I268&gt;=80,"TỐT",IF(I268&gt;=65,"KHÁ",IF(I268&gt;=50,"T.BÌNH",IF(I268&gt;=35,"YẾU","KÉM")))))</f>
        <v>KÉM</v>
      </c>
      <c r="K268" s="73" t="str">
        <f>L268</f>
        <v>Nghỉ học</v>
      </c>
      <c r="L268" s="84" t="s">
        <v>514</v>
      </c>
    </row>
    <row r="269" spans="1:12" ht="21" customHeight="1" x14ac:dyDescent="0.25">
      <c r="A269" s="7">
        <v>259</v>
      </c>
      <c r="B269" s="8"/>
      <c r="C269" s="9"/>
      <c r="D269" s="10"/>
      <c r="E269" s="11"/>
      <c r="F269" s="7"/>
      <c r="G269" s="12"/>
      <c r="H269" s="12"/>
      <c r="I269" s="12">
        <f t="shared" si="8"/>
        <v>0</v>
      </c>
      <c r="J269" s="12" t="str">
        <f t="shared" si="9"/>
        <v>KÉM</v>
      </c>
      <c r="K269" s="70"/>
      <c r="L269">
        <v>1</v>
      </c>
    </row>
    <row r="270" spans="1:12" ht="21" customHeight="1" x14ac:dyDescent="0.25">
      <c r="A270" s="7">
        <v>260</v>
      </c>
      <c r="B270" s="8"/>
      <c r="C270" s="9"/>
      <c r="D270" s="10"/>
      <c r="E270" s="11"/>
      <c r="F270" s="7"/>
      <c r="G270" s="12"/>
      <c r="H270" s="12"/>
      <c r="I270" s="12">
        <f t="shared" si="8"/>
        <v>0</v>
      </c>
      <c r="J270" s="12" t="str">
        <f t="shared" si="9"/>
        <v>KÉM</v>
      </c>
      <c r="K270" s="70"/>
      <c r="L270">
        <v>2</v>
      </c>
    </row>
    <row r="271" spans="1:12" ht="21" customHeight="1" x14ac:dyDescent="0.25">
      <c r="A271" s="7">
        <v>261</v>
      </c>
      <c r="B271" s="8"/>
      <c r="C271" s="9"/>
      <c r="D271" s="10"/>
      <c r="E271" s="11"/>
      <c r="F271" s="7"/>
      <c r="G271" s="12"/>
      <c r="H271" s="12"/>
      <c r="I271" s="12">
        <f t="shared" si="8"/>
        <v>0</v>
      </c>
      <c r="J271" s="12" t="str">
        <f t="shared" si="9"/>
        <v>KÉM</v>
      </c>
      <c r="K271" s="70"/>
      <c r="L271">
        <v>3</v>
      </c>
    </row>
    <row r="272" spans="1:12" ht="21" customHeight="1" x14ac:dyDescent="0.25">
      <c r="A272" s="7">
        <v>262</v>
      </c>
      <c r="B272" s="8"/>
      <c r="C272" s="9"/>
      <c r="D272" s="10"/>
      <c r="E272" s="11"/>
      <c r="F272" s="7"/>
      <c r="G272" s="12"/>
      <c r="H272" s="12"/>
      <c r="I272" s="12">
        <f t="shared" si="8"/>
        <v>0</v>
      </c>
      <c r="J272" s="12" t="str">
        <f t="shared" si="9"/>
        <v>KÉM</v>
      </c>
      <c r="K272" s="70"/>
      <c r="L272">
        <v>4</v>
      </c>
    </row>
    <row r="273" spans="1:12" ht="21" customHeight="1" x14ac:dyDescent="0.25">
      <c r="A273" s="7">
        <v>263</v>
      </c>
      <c r="B273" s="8"/>
      <c r="C273" s="9"/>
      <c r="D273" s="10"/>
      <c r="E273" s="11"/>
      <c r="F273" s="7"/>
      <c r="G273" s="12"/>
      <c r="H273" s="12"/>
      <c r="I273" s="12">
        <f t="shared" si="8"/>
        <v>0</v>
      </c>
      <c r="J273" s="12" t="str">
        <f t="shared" si="9"/>
        <v>KÉM</v>
      </c>
      <c r="K273" s="70"/>
      <c r="L273">
        <v>5</v>
      </c>
    </row>
    <row r="274" spans="1:12" ht="21" customHeight="1" x14ac:dyDescent="0.25">
      <c r="A274" s="7">
        <v>264</v>
      </c>
      <c r="B274" s="8"/>
      <c r="C274" s="9"/>
      <c r="D274" s="10"/>
      <c r="E274" s="11"/>
      <c r="F274" s="7"/>
      <c r="G274" s="12"/>
      <c r="H274" s="12"/>
      <c r="I274" s="12">
        <f t="shared" si="8"/>
        <v>0</v>
      </c>
      <c r="J274" s="12" t="str">
        <f t="shared" si="9"/>
        <v>KÉM</v>
      </c>
      <c r="K274" s="70"/>
      <c r="L274">
        <v>6</v>
      </c>
    </row>
    <row r="275" spans="1:12" ht="21" customHeight="1" x14ac:dyDescent="0.25">
      <c r="A275" s="7">
        <v>265</v>
      </c>
      <c r="B275" s="8"/>
      <c r="C275" s="9"/>
      <c r="D275" s="10"/>
      <c r="E275" s="11"/>
      <c r="F275" s="7"/>
      <c r="G275" s="12"/>
      <c r="H275" s="12"/>
      <c r="I275" s="12">
        <f t="shared" si="8"/>
        <v>0</v>
      </c>
      <c r="J275" s="12" t="str">
        <f t="shared" si="9"/>
        <v>KÉM</v>
      </c>
      <c r="K275" s="70"/>
      <c r="L275">
        <v>7</v>
      </c>
    </row>
    <row r="276" spans="1:12" ht="21" customHeight="1" x14ac:dyDescent="0.25">
      <c r="A276" s="7">
        <v>266</v>
      </c>
      <c r="B276" s="8"/>
      <c r="C276" s="9"/>
      <c r="D276" s="10"/>
      <c r="E276" s="11"/>
      <c r="F276" s="7"/>
      <c r="G276" s="12"/>
      <c r="H276" s="12"/>
      <c r="I276" s="12">
        <f t="shared" si="8"/>
        <v>0</v>
      </c>
      <c r="J276" s="12" t="str">
        <f t="shared" si="9"/>
        <v>KÉM</v>
      </c>
      <c r="K276" s="70"/>
      <c r="L276">
        <v>8</v>
      </c>
    </row>
    <row r="277" spans="1:12" ht="21" customHeight="1" x14ac:dyDescent="0.25">
      <c r="A277" s="7">
        <v>267</v>
      </c>
      <c r="B277" s="8"/>
      <c r="C277" s="9"/>
      <c r="D277" s="10"/>
      <c r="E277" s="11"/>
      <c r="F277" s="7"/>
      <c r="G277" s="12"/>
      <c r="H277" s="12"/>
      <c r="I277" s="12">
        <f t="shared" si="8"/>
        <v>0</v>
      </c>
      <c r="J277" s="12" t="str">
        <f t="shared" si="9"/>
        <v>KÉM</v>
      </c>
      <c r="K277" s="70"/>
      <c r="L277">
        <v>9</v>
      </c>
    </row>
    <row r="278" spans="1:12" ht="21" customHeight="1" x14ac:dyDescent="0.25">
      <c r="A278" s="7">
        <v>268</v>
      </c>
      <c r="B278" s="8"/>
      <c r="C278" s="9"/>
      <c r="D278" s="10"/>
      <c r="E278" s="11"/>
      <c r="F278" s="7"/>
      <c r="G278" s="12"/>
      <c r="H278" s="12"/>
      <c r="I278" s="12">
        <f t="shared" si="8"/>
        <v>0</v>
      </c>
      <c r="J278" s="12" t="str">
        <f t="shared" si="9"/>
        <v>KÉM</v>
      </c>
      <c r="K278" s="70"/>
      <c r="L278">
        <v>10</v>
      </c>
    </row>
    <row r="279" spans="1:12" ht="21" customHeight="1" x14ac:dyDescent="0.25">
      <c r="A279" s="7">
        <v>269</v>
      </c>
      <c r="B279" s="8"/>
      <c r="C279" s="9"/>
      <c r="D279" s="10"/>
      <c r="E279" s="11"/>
      <c r="F279" s="7"/>
      <c r="G279" s="12"/>
      <c r="H279" s="12"/>
      <c r="I279" s="12">
        <f t="shared" si="8"/>
        <v>0</v>
      </c>
      <c r="J279" s="12" t="str">
        <f t="shared" si="9"/>
        <v>KÉM</v>
      </c>
      <c r="K279" s="70"/>
      <c r="L279">
        <v>11</v>
      </c>
    </row>
    <row r="280" spans="1:12" ht="21" customHeight="1" x14ac:dyDescent="0.25">
      <c r="A280" s="7">
        <v>270</v>
      </c>
      <c r="B280" s="8"/>
      <c r="C280" s="9"/>
      <c r="D280" s="10"/>
      <c r="E280" s="11"/>
      <c r="F280" s="7"/>
      <c r="G280" s="12"/>
      <c r="H280" s="12"/>
      <c r="I280" s="12">
        <f t="shared" si="8"/>
        <v>0</v>
      </c>
      <c r="J280" s="12" t="str">
        <f t="shared" si="9"/>
        <v>KÉM</v>
      </c>
      <c r="K280" s="70"/>
      <c r="L280">
        <v>12</v>
      </c>
    </row>
    <row r="281" spans="1:12" ht="21" customHeight="1" x14ac:dyDescent="0.25">
      <c r="A281" s="7">
        <v>271</v>
      </c>
      <c r="B281" s="8"/>
      <c r="C281" s="9"/>
      <c r="D281" s="10"/>
      <c r="E281" s="11"/>
      <c r="F281" s="7"/>
      <c r="G281" s="12"/>
      <c r="H281" s="12"/>
      <c r="I281" s="12">
        <f t="shared" si="8"/>
        <v>0</v>
      </c>
      <c r="J281" s="12" t="str">
        <f t="shared" si="9"/>
        <v>KÉM</v>
      </c>
      <c r="K281" s="70"/>
      <c r="L281">
        <v>13</v>
      </c>
    </row>
    <row r="282" spans="1:12" ht="21" customHeight="1" x14ac:dyDescent="0.25">
      <c r="A282" s="7">
        <v>272</v>
      </c>
      <c r="B282" s="8"/>
      <c r="C282" s="9"/>
      <c r="D282" s="10"/>
      <c r="E282" s="11"/>
      <c r="F282" s="7"/>
      <c r="G282" s="12"/>
      <c r="H282" s="12"/>
      <c r="I282" s="12">
        <f t="shared" si="8"/>
        <v>0</v>
      </c>
      <c r="J282" s="12" t="str">
        <f t="shared" si="9"/>
        <v>KÉM</v>
      </c>
      <c r="K282" s="70"/>
      <c r="L282">
        <v>14</v>
      </c>
    </row>
    <row r="283" spans="1:12" ht="21" customHeight="1" x14ac:dyDescent="0.25">
      <c r="A283" s="7">
        <v>273</v>
      </c>
      <c r="B283" s="8"/>
      <c r="C283" s="9"/>
      <c r="D283" s="10"/>
      <c r="E283" s="11"/>
      <c r="F283" s="7"/>
      <c r="G283" s="12"/>
      <c r="H283" s="12"/>
      <c r="I283" s="12">
        <f t="shared" si="8"/>
        <v>0</v>
      </c>
      <c r="J283" s="12" t="str">
        <f t="shared" si="9"/>
        <v>KÉM</v>
      </c>
      <c r="K283" s="70"/>
      <c r="L283">
        <v>15</v>
      </c>
    </row>
    <row r="284" spans="1:12" ht="21" customHeight="1" x14ac:dyDescent="0.25">
      <c r="A284" s="7">
        <v>274</v>
      </c>
      <c r="B284" s="8"/>
      <c r="C284" s="9"/>
      <c r="D284" s="10"/>
      <c r="E284" s="11"/>
      <c r="F284" s="7"/>
      <c r="G284" s="12"/>
      <c r="H284" s="12"/>
      <c r="I284" s="12">
        <f t="shared" si="8"/>
        <v>0</v>
      </c>
      <c r="J284" s="12" t="str">
        <f t="shared" si="9"/>
        <v>KÉM</v>
      </c>
      <c r="K284" s="70"/>
      <c r="L284">
        <v>16</v>
      </c>
    </row>
    <row r="285" spans="1:12" ht="21" customHeight="1" x14ac:dyDescent="0.25">
      <c r="A285" s="7">
        <v>275</v>
      </c>
      <c r="B285" s="8"/>
      <c r="C285" s="9"/>
      <c r="D285" s="10"/>
      <c r="E285" s="11"/>
      <c r="F285" s="7"/>
      <c r="G285" s="12"/>
      <c r="H285" s="12"/>
      <c r="I285" s="12">
        <f t="shared" si="8"/>
        <v>0</v>
      </c>
      <c r="J285" s="12" t="str">
        <f t="shared" si="9"/>
        <v>KÉM</v>
      </c>
      <c r="K285" s="70"/>
      <c r="L285">
        <v>17</v>
      </c>
    </row>
    <row r="286" spans="1:12" ht="21" customHeight="1" x14ac:dyDescent="0.25">
      <c r="A286" s="7">
        <v>276</v>
      </c>
      <c r="B286" s="8"/>
      <c r="C286" s="9"/>
      <c r="D286" s="10"/>
      <c r="E286" s="11"/>
      <c r="F286" s="7"/>
      <c r="G286" s="12"/>
      <c r="H286" s="12"/>
      <c r="I286" s="12">
        <f t="shared" si="8"/>
        <v>0</v>
      </c>
      <c r="J286" s="12" t="str">
        <f t="shared" si="9"/>
        <v>KÉM</v>
      </c>
      <c r="K286" s="70"/>
      <c r="L286">
        <v>18</v>
      </c>
    </row>
    <row r="287" spans="1:12" ht="21" customHeight="1" x14ac:dyDescent="0.25">
      <c r="A287" s="7">
        <v>277</v>
      </c>
      <c r="B287" s="8"/>
      <c r="C287" s="9"/>
      <c r="D287" s="10"/>
      <c r="E287" s="11"/>
      <c r="F287" s="7"/>
      <c r="G287" s="12"/>
      <c r="H287" s="12"/>
      <c r="I287" s="12">
        <f t="shared" si="8"/>
        <v>0</v>
      </c>
      <c r="J287" s="12" t="str">
        <f t="shared" si="9"/>
        <v>KÉM</v>
      </c>
      <c r="K287" s="70"/>
      <c r="L287">
        <v>19</v>
      </c>
    </row>
    <row r="288" spans="1:12" ht="21" customHeight="1" x14ac:dyDescent="0.25">
      <c r="A288" s="7">
        <v>278</v>
      </c>
      <c r="B288" s="8"/>
      <c r="C288" s="9"/>
      <c r="D288" s="10"/>
      <c r="E288" s="11"/>
      <c r="F288" s="7"/>
      <c r="G288" s="12"/>
      <c r="H288" s="12"/>
      <c r="I288" s="12">
        <f t="shared" si="8"/>
        <v>0</v>
      </c>
      <c r="J288" s="12" t="str">
        <f t="shared" si="9"/>
        <v>KÉM</v>
      </c>
      <c r="K288" s="70"/>
      <c r="L288">
        <v>20</v>
      </c>
    </row>
    <row r="289" spans="1:12" ht="21" customHeight="1" x14ac:dyDescent="0.25">
      <c r="A289" s="7">
        <v>279</v>
      </c>
      <c r="B289" s="8"/>
      <c r="C289" s="9"/>
      <c r="D289" s="10"/>
      <c r="E289" s="11"/>
      <c r="F289" s="7"/>
      <c r="G289" s="12"/>
      <c r="H289" s="12"/>
      <c r="I289" s="12">
        <f t="shared" si="8"/>
        <v>0</v>
      </c>
      <c r="J289" s="12" t="str">
        <f t="shared" si="9"/>
        <v>KÉM</v>
      </c>
      <c r="K289" s="70"/>
      <c r="L289">
        <v>21</v>
      </c>
    </row>
    <row r="290" spans="1:12" ht="21" customHeight="1" x14ac:dyDescent="0.25">
      <c r="A290" s="7">
        <v>280</v>
      </c>
      <c r="B290" s="8"/>
      <c r="C290" s="9"/>
      <c r="D290" s="10"/>
      <c r="E290" s="11"/>
      <c r="F290" s="7"/>
      <c r="G290" s="12"/>
      <c r="H290" s="12"/>
      <c r="I290" s="12">
        <f t="shared" si="8"/>
        <v>0</v>
      </c>
      <c r="J290" s="12" t="str">
        <f t="shared" si="9"/>
        <v>KÉM</v>
      </c>
      <c r="K290" s="70"/>
      <c r="L290">
        <v>22</v>
      </c>
    </row>
    <row r="291" spans="1:12" ht="21" customHeight="1" x14ac:dyDescent="0.25">
      <c r="A291" s="7">
        <v>281</v>
      </c>
      <c r="B291" s="8"/>
      <c r="C291" s="9"/>
      <c r="D291" s="10"/>
      <c r="E291" s="11"/>
      <c r="F291" s="7"/>
      <c r="G291" s="12"/>
      <c r="H291" s="12"/>
      <c r="I291" s="12">
        <f t="shared" si="8"/>
        <v>0</v>
      </c>
      <c r="J291" s="12" t="str">
        <f t="shared" si="9"/>
        <v>KÉM</v>
      </c>
      <c r="K291" s="70"/>
      <c r="L291">
        <v>23</v>
      </c>
    </row>
    <row r="292" spans="1:12" ht="21" customHeight="1" x14ac:dyDescent="0.25">
      <c r="A292" s="7">
        <v>282</v>
      </c>
      <c r="B292" s="8"/>
      <c r="C292" s="9"/>
      <c r="D292" s="10"/>
      <c r="E292" s="11"/>
      <c r="F292" s="7"/>
      <c r="G292" s="12"/>
      <c r="H292" s="12"/>
      <c r="I292" s="12">
        <f t="shared" si="8"/>
        <v>0</v>
      </c>
      <c r="J292" s="12" t="str">
        <f t="shared" si="9"/>
        <v>KÉM</v>
      </c>
      <c r="K292" s="70"/>
      <c r="L292">
        <v>24</v>
      </c>
    </row>
    <row r="293" spans="1:12" ht="21" customHeight="1" x14ac:dyDescent="0.25">
      <c r="A293" s="7">
        <v>283</v>
      </c>
      <c r="B293" s="8"/>
      <c r="C293" s="9"/>
      <c r="D293" s="10"/>
      <c r="E293" s="11"/>
      <c r="F293" s="7"/>
      <c r="G293" s="12"/>
      <c r="H293" s="12"/>
      <c r="I293" s="12">
        <f t="shared" si="8"/>
        <v>0</v>
      </c>
      <c r="J293" s="12" t="str">
        <f t="shared" si="9"/>
        <v>KÉM</v>
      </c>
      <c r="K293" s="70"/>
      <c r="L293">
        <v>25</v>
      </c>
    </row>
    <row r="294" spans="1:12" ht="21" customHeight="1" x14ac:dyDescent="0.25">
      <c r="A294" s="7">
        <v>284</v>
      </c>
      <c r="B294" s="8"/>
      <c r="C294" s="9"/>
      <c r="D294" s="10"/>
      <c r="E294" s="11"/>
      <c r="F294" s="7"/>
      <c r="G294" s="12"/>
      <c r="H294" s="12"/>
      <c r="I294" s="12">
        <f t="shared" si="8"/>
        <v>0</v>
      </c>
      <c r="J294" s="12" t="str">
        <f t="shared" si="9"/>
        <v>KÉM</v>
      </c>
      <c r="K294" s="70"/>
      <c r="L294">
        <v>26</v>
      </c>
    </row>
    <row r="295" spans="1:12" ht="21" customHeight="1" x14ac:dyDescent="0.25">
      <c r="A295" s="7">
        <v>285</v>
      </c>
      <c r="B295" s="8"/>
      <c r="C295" s="9"/>
      <c r="D295" s="10"/>
      <c r="E295" s="11"/>
      <c r="F295" s="7"/>
      <c r="G295" s="12"/>
      <c r="H295" s="12"/>
      <c r="I295" s="12">
        <f t="shared" si="8"/>
        <v>0</v>
      </c>
      <c r="J295" s="12" t="str">
        <f t="shared" si="9"/>
        <v>KÉM</v>
      </c>
      <c r="K295" s="70"/>
      <c r="L295">
        <v>27</v>
      </c>
    </row>
    <row r="296" spans="1:12" ht="21" customHeight="1" x14ac:dyDescent="0.25">
      <c r="A296" s="7">
        <v>286</v>
      </c>
      <c r="B296" s="8"/>
      <c r="C296" s="9"/>
      <c r="D296" s="10"/>
      <c r="E296" s="11"/>
      <c r="F296" s="7"/>
      <c r="G296" s="12"/>
      <c r="H296" s="12"/>
      <c r="I296" s="12">
        <f t="shared" si="8"/>
        <v>0</v>
      </c>
      <c r="J296" s="12" t="str">
        <f t="shared" si="9"/>
        <v>KÉM</v>
      </c>
      <c r="K296" s="70"/>
      <c r="L296">
        <v>28</v>
      </c>
    </row>
    <row r="297" spans="1:12" ht="21" customHeight="1" x14ac:dyDescent="0.25">
      <c r="A297" s="7">
        <v>287</v>
      </c>
      <c r="B297" s="8"/>
      <c r="C297" s="9"/>
      <c r="D297" s="10"/>
      <c r="E297" s="11"/>
      <c r="F297" s="7"/>
      <c r="G297" s="12"/>
      <c r="H297" s="12"/>
      <c r="I297" s="12">
        <f t="shared" si="8"/>
        <v>0</v>
      </c>
      <c r="J297" s="12" t="str">
        <f t="shared" si="9"/>
        <v>KÉM</v>
      </c>
      <c r="K297" s="70"/>
      <c r="L297">
        <v>29</v>
      </c>
    </row>
    <row r="298" spans="1:12" ht="21" customHeight="1" x14ac:dyDescent="0.25">
      <c r="A298" s="7">
        <v>288</v>
      </c>
      <c r="B298" s="8"/>
      <c r="C298" s="9"/>
      <c r="D298" s="10"/>
      <c r="E298" s="11"/>
      <c r="F298" s="7"/>
      <c r="G298" s="12"/>
      <c r="H298" s="12"/>
      <c r="I298" s="12">
        <f t="shared" si="8"/>
        <v>0</v>
      </c>
      <c r="J298" s="12" t="str">
        <f t="shared" si="9"/>
        <v>KÉM</v>
      </c>
      <c r="K298" s="70"/>
      <c r="L298">
        <v>30</v>
      </c>
    </row>
    <row r="299" spans="1:12" ht="21" customHeight="1" x14ac:dyDescent="0.25">
      <c r="A299" s="7">
        <v>289</v>
      </c>
      <c r="B299" s="8"/>
      <c r="C299" s="9"/>
      <c r="D299" s="10"/>
      <c r="E299" s="11"/>
      <c r="F299" s="7"/>
      <c r="G299" s="12"/>
      <c r="H299" s="12"/>
      <c r="I299" s="12">
        <f t="shared" si="8"/>
        <v>0</v>
      </c>
      <c r="J299" s="12" t="str">
        <f t="shared" si="9"/>
        <v>KÉM</v>
      </c>
      <c r="K299" s="70"/>
      <c r="L299">
        <v>31</v>
      </c>
    </row>
    <row r="300" spans="1:12" ht="21" customHeight="1" x14ac:dyDescent="0.25">
      <c r="A300" s="7">
        <v>290</v>
      </c>
      <c r="B300" s="8"/>
      <c r="C300" s="9"/>
      <c r="D300" s="10"/>
      <c r="E300" s="11"/>
      <c r="F300" s="7"/>
      <c r="G300" s="12"/>
      <c r="H300" s="12"/>
      <c r="I300" s="12">
        <f t="shared" si="8"/>
        <v>0</v>
      </c>
      <c r="J300" s="12" t="str">
        <f t="shared" si="9"/>
        <v>KÉM</v>
      </c>
      <c r="K300" s="70"/>
      <c r="L300">
        <v>32</v>
      </c>
    </row>
    <row r="301" spans="1:12" ht="21" customHeight="1" x14ac:dyDescent="0.25">
      <c r="A301" s="7">
        <v>291</v>
      </c>
      <c r="B301" s="8"/>
      <c r="C301" s="9"/>
      <c r="D301" s="10"/>
      <c r="E301" s="11"/>
      <c r="F301" s="7"/>
      <c r="G301" s="12"/>
      <c r="H301" s="12"/>
      <c r="I301" s="12">
        <f t="shared" si="8"/>
        <v>0</v>
      </c>
      <c r="J301" s="12" t="str">
        <f t="shared" si="9"/>
        <v>KÉM</v>
      </c>
      <c r="K301" s="70"/>
      <c r="L301">
        <v>33</v>
      </c>
    </row>
    <row r="302" spans="1:12" ht="21" customHeight="1" x14ac:dyDescent="0.25">
      <c r="A302" s="7">
        <v>292</v>
      </c>
      <c r="B302" s="8"/>
      <c r="C302" s="9"/>
      <c r="D302" s="10"/>
      <c r="E302" s="11"/>
      <c r="F302" s="7"/>
      <c r="G302" s="12"/>
      <c r="H302" s="12"/>
      <c r="I302" s="12">
        <f t="shared" si="8"/>
        <v>0</v>
      </c>
      <c r="J302" s="12" t="str">
        <f t="shared" si="9"/>
        <v>KÉM</v>
      </c>
      <c r="K302" s="70"/>
      <c r="L302">
        <v>34</v>
      </c>
    </row>
    <row r="303" spans="1:12" ht="21" customHeight="1" x14ac:dyDescent="0.25">
      <c r="A303" s="7">
        <v>293</v>
      </c>
      <c r="B303" s="8"/>
      <c r="C303" s="9"/>
      <c r="D303" s="10"/>
      <c r="E303" s="11"/>
      <c r="F303" s="7"/>
      <c r="G303" s="12"/>
      <c r="H303" s="12"/>
      <c r="I303" s="12">
        <f t="shared" si="8"/>
        <v>0</v>
      </c>
      <c r="J303" s="12" t="str">
        <f t="shared" si="9"/>
        <v>KÉM</v>
      </c>
      <c r="K303" s="70"/>
      <c r="L303">
        <v>35</v>
      </c>
    </row>
    <row r="304" spans="1:12" ht="21" customHeight="1" x14ac:dyDescent="0.25">
      <c r="A304" s="7">
        <v>294</v>
      </c>
      <c r="B304" s="8"/>
      <c r="C304" s="9"/>
      <c r="D304" s="10"/>
      <c r="E304" s="11"/>
      <c r="F304" s="7"/>
      <c r="G304" s="12"/>
      <c r="H304" s="12"/>
      <c r="I304" s="12">
        <f t="shared" si="8"/>
        <v>0</v>
      </c>
      <c r="J304" s="12" t="str">
        <f t="shared" si="9"/>
        <v>KÉM</v>
      </c>
      <c r="K304" s="70"/>
      <c r="L304">
        <v>36</v>
      </c>
    </row>
    <row r="305" spans="1:12" ht="21" customHeight="1" x14ac:dyDescent="0.25">
      <c r="A305" s="7">
        <v>295</v>
      </c>
      <c r="B305" s="8"/>
      <c r="C305" s="9"/>
      <c r="D305" s="10"/>
      <c r="E305" s="11"/>
      <c r="F305" s="7"/>
      <c r="G305" s="12"/>
      <c r="H305" s="12"/>
      <c r="I305" s="12">
        <f t="shared" si="8"/>
        <v>0</v>
      </c>
      <c r="J305" s="12" t="str">
        <f t="shared" si="9"/>
        <v>KÉM</v>
      </c>
      <c r="K305" s="70"/>
      <c r="L305">
        <v>37</v>
      </c>
    </row>
    <row r="306" spans="1:12" ht="21" customHeight="1" x14ac:dyDescent="0.25">
      <c r="A306" s="7">
        <v>296</v>
      </c>
      <c r="B306" s="8"/>
      <c r="C306" s="9"/>
      <c r="D306" s="10"/>
      <c r="E306" s="11"/>
      <c r="F306" s="7"/>
      <c r="G306" s="12"/>
      <c r="H306" s="12"/>
      <c r="I306" s="12">
        <f t="shared" si="8"/>
        <v>0</v>
      </c>
      <c r="J306" s="12" t="str">
        <f t="shared" si="9"/>
        <v>KÉM</v>
      </c>
      <c r="K306" s="70"/>
      <c r="L306">
        <v>38</v>
      </c>
    </row>
    <row r="307" spans="1:12" ht="21" customHeight="1" x14ac:dyDescent="0.25">
      <c r="A307" s="7">
        <v>297</v>
      </c>
      <c r="B307" s="8"/>
      <c r="C307" s="9"/>
      <c r="D307" s="10"/>
      <c r="E307" s="11"/>
      <c r="F307" s="7"/>
      <c r="G307" s="12"/>
      <c r="H307" s="12"/>
      <c r="I307" s="12">
        <f t="shared" si="8"/>
        <v>0</v>
      </c>
      <c r="J307" s="12" t="str">
        <f t="shared" si="9"/>
        <v>KÉM</v>
      </c>
      <c r="K307" s="70"/>
      <c r="L307">
        <v>39</v>
      </c>
    </row>
    <row r="308" spans="1:12" ht="21" customHeight="1" x14ac:dyDescent="0.25">
      <c r="A308" s="7">
        <v>298</v>
      </c>
      <c r="B308" s="8"/>
      <c r="C308" s="9"/>
      <c r="D308" s="10"/>
      <c r="E308" s="11"/>
      <c r="F308" s="7"/>
      <c r="G308" s="12"/>
      <c r="H308" s="12"/>
      <c r="I308" s="12">
        <f t="shared" si="8"/>
        <v>0</v>
      </c>
      <c r="J308" s="12" t="str">
        <f t="shared" si="9"/>
        <v>KÉM</v>
      </c>
      <c r="K308" s="70"/>
      <c r="L308">
        <v>40</v>
      </c>
    </row>
    <row r="309" spans="1:12" ht="21" customHeight="1" x14ac:dyDescent="0.25">
      <c r="K309"/>
    </row>
    <row r="310" spans="1:12" x14ac:dyDescent="0.25">
      <c r="A310" s="14"/>
      <c r="B310" s="15"/>
      <c r="C310" s="16"/>
      <c r="D310" s="17"/>
      <c r="E310" s="18"/>
      <c r="F310" s="217" t="s">
        <v>174</v>
      </c>
      <c r="G310" s="218"/>
      <c r="H310" s="218"/>
      <c r="I310" s="218"/>
      <c r="J310" s="219"/>
      <c r="K310" s="74"/>
      <c r="L310">
        <v>65</v>
      </c>
    </row>
    <row r="311" spans="1:12" x14ac:dyDescent="0.25">
      <c r="A311" s="19"/>
      <c r="B311" s="15"/>
      <c r="C311" s="16"/>
      <c r="D311" s="17"/>
      <c r="E311" s="18"/>
      <c r="F311" s="20" t="s">
        <v>175</v>
      </c>
      <c r="G311" s="21"/>
      <c r="H311" s="22" t="s">
        <v>176</v>
      </c>
      <c r="I311" s="217" t="s">
        <v>177</v>
      </c>
      <c r="J311" s="219"/>
      <c r="K311" s="75"/>
      <c r="L311">
        <v>66</v>
      </c>
    </row>
    <row r="312" spans="1:12" x14ac:dyDescent="0.25">
      <c r="A312" s="24"/>
      <c r="B312" s="15"/>
      <c r="C312" s="16"/>
      <c r="D312" s="17"/>
      <c r="E312" s="18"/>
      <c r="F312" s="25" t="s">
        <v>178</v>
      </c>
      <c r="G312" s="26"/>
      <c r="H312" s="27">
        <f>COUNTIF(J11:J308,F312)</f>
        <v>31</v>
      </c>
      <c r="I312" s="203">
        <f t="shared" ref="I312:I317" si="10">H312/$H$318</f>
        <v>0.10437710437710437</v>
      </c>
      <c r="J312" s="204"/>
      <c r="K312" s="75"/>
      <c r="L312">
        <v>67</v>
      </c>
    </row>
    <row r="313" spans="1:12" x14ac:dyDescent="0.25">
      <c r="A313" s="220" t="s">
        <v>526</v>
      </c>
      <c r="B313" s="220"/>
      <c r="C313" s="220"/>
      <c r="D313" s="17"/>
      <c r="E313" s="18"/>
      <c r="F313" s="28" t="s">
        <v>179</v>
      </c>
      <c r="G313" s="26"/>
      <c r="H313" s="27">
        <f>COUNTIF(J12:J310,F313)</f>
        <v>154</v>
      </c>
      <c r="I313" s="203">
        <f t="shared" si="10"/>
        <v>0.51851851851851849</v>
      </c>
      <c r="J313" s="204"/>
      <c r="K313" s="75"/>
      <c r="L313">
        <v>68</v>
      </c>
    </row>
    <row r="314" spans="1:12" x14ac:dyDescent="0.25">
      <c r="A314" s="15"/>
      <c r="B314" s="15"/>
      <c r="C314" s="16"/>
      <c r="D314" s="17"/>
      <c r="E314" s="18"/>
      <c r="F314" s="28" t="s">
        <v>180</v>
      </c>
      <c r="G314" s="26"/>
      <c r="H314" s="27">
        <f>COUNTIF(J13:J311,F314)</f>
        <v>58</v>
      </c>
      <c r="I314" s="203">
        <f t="shared" si="10"/>
        <v>0.19528619528619529</v>
      </c>
      <c r="J314" s="204"/>
      <c r="K314" s="75"/>
      <c r="L314">
        <v>69</v>
      </c>
    </row>
    <row r="315" spans="1:12" x14ac:dyDescent="0.25">
      <c r="A315" s="15"/>
      <c r="B315" s="15"/>
      <c r="C315" s="16"/>
      <c r="D315" s="17"/>
      <c r="E315" s="18"/>
      <c r="F315" s="28" t="s">
        <v>181</v>
      </c>
      <c r="G315" s="26"/>
      <c r="H315" s="27">
        <f>COUNTIF(J14:J312,F315)</f>
        <v>1</v>
      </c>
      <c r="I315" s="203">
        <f t="shared" si="10"/>
        <v>3.3670033670033669E-3</v>
      </c>
      <c r="J315" s="204"/>
      <c r="K315" s="75"/>
      <c r="L315">
        <v>70</v>
      </c>
    </row>
    <row r="316" spans="1:12" x14ac:dyDescent="0.25">
      <c r="A316" s="15"/>
      <c r="B316" s="15"/>
      <c r="C316" s="16"/>
      <c r="D316" s="17"/>
      <c r="E316" s="18"/>
      <c r="F316" s="28" t="s">
        <v>182</v>
      </c>
      <c r="G316" s="26"/>
      <c r="H316" s="27">
        <f>COUNTIF(J15:J313,F316)</f>
        <v>6</v>
      </c>
      <c r="I316" s="203">
        <f t="shared" si="10"/>
        <v>2.0202020202020204E-2</v>
      </c>
      <c r="J316" s="204"/>
      <c r="K316" s="75"/>
      <c r="L316">
        <v>71</v>
      </c>
    </row>
    <row r="317" spans="1:12" x14ac:dyDescent="0.25">
      <c r="A317" s="15"/>
      <c r="B317" s="15"/>
      <c r="C317" s="16"/>
      <c r="D317" s="17"/>
      <c r="E317" s="18"/>
      <c r="F317" s="28" t="s">
        <v>183</v>
      </c>
      <c r="G317" s="26"/>
      <c r="H317" s="27">
        <f>COUNTIF(J16:J314,F317)</f>
        <v>47</v>
      </c>
      <c r="I317" s="203">
        <f t="shared" si="10"/>
        <v>0.15824915824915825</v>
      </c>
      <c r="J317" s="204"/>
      <c r="K317" s="75"/>
      <c r="L317">
        <v>72</v>
      </c>
    </row>
    <row r="318" spans="1:12" x14ac:dyDescent="0.25">
      <c r="A318" s="220" t="s">
        <v>525</v>
      </c>
      <c r="B318" s="220"/>
      <c r="C318" s="220"/>
      <c r="D318" s="17"/>
      <c r="E318" s="18"/>
      <c r="F318" s="28" t="s">
        <v>184</v>
      </c>
      <c r="G318" s="26"/>
      <c r="H318" s="22">
        <f>SUM(H312:H317)</f>
        <v>297</v>
      </c>
      <c r="I318" s="223">
        <f>SUM(I312:I317)</f>
        <v>1</v>
      </c>
      <c r="J318" s="224"/>
      <c r="K318" s="76"/>
      <c r="L318">
        <v>73</v>
      </c>
    </row>
    <row r="319" spans="1:12" ht="45.75" customHeight="1" x14ac:dyDescent="0.25">
      <c r="A319" s="29"/>
      <c r="B319" s="29"/>
      <c r="C319" s="30"/>
      <c r="D319" s="30"/>
      <c r="E319" s="31"/>
      <c r="F319" s="225" t="s">
        <v>185</v>
      </c>
      <c r="G319" s="225"/>
      <c r="H319" s="225"/>
      <c r="I319" s="225"/>
      <c r="J319" s="225"/>
      <c r="K319" s="226"/>
      <c r="L319">
        <v>74</v>
      </c>
    </row>
    <row r="320" spans="1:12" ht="19.5" customHeight="1" x14ac:dyDescent="0.25">
      <c r="A320" s="221" t="s">
        <v>186</v>
      </c>
      <c r="B320" s="221"/>
      <c r="C320" s="221"/>
      <c r="D320" s="221"/>
      <c r="E320" s="221"/>
      <c r="F320" s="221"/>
      <c r="G320" s="221"/>
      <c r="H320" s="221"/>
      <c r="I320" s="221"/>
      <c r="J320" s="221"/>
      <c r="K320" s="221"/>
      <c r="L320">
        <v>75</v>
      </c>
    </row>
    <row r="321" spans="1:11" x14ac:dyDescent="0.25">
      <c r="A321" s="23"/>
      <c r="B321" s="23"/>
      <c r="C321" s="32"/>
      <c r="D321" s="33"/>
      <c r="E321" s="34"/>
      <c r="F321" s="23"/>
      <c r="G321" s="35"/>
      <c r="H321" s="35"/>
      <c r="I321" s="35"/>
      <c r="J321" s="23"/>
      <c r="K321" s="75"/>
    </row>
    <row r="322" spans="1:11" x14ac:dyDescent="0.25">
      <c r="A322" s="23"/>
      <c r="B322" s="23"/>
      <c r="C322" s="32"/>
      <c r="D322" s="33"/>
      <c r="E322" s="34"/>
      <c r="F322" s="23"/>
      <c r="G322" s="35"/>
      <c r="H322" s="35"/>
      <c r="I322" s="35"/>
      <c r="J322" s="23"/>
      <c r="K322" s="75"/>
    </row>
    <row r="323" spans="1:11" x14ac:dyDescent="0.25">
      <c r="A323" s="23"/>
      <c r="B323" s="23"/>
      <c r="C323" s="32"/>
      <c r="D323" s="33"/>
      <c r="E323" s="34"/>
      <c r="F323" s="23"/>
      <c r="G323" s="35"/>
      <c r="H323" s="35"/>
      <c r="I323" s="35"/>
      <c r="J323" s="23"/>
      <c r="K323" s="75"/>
    </row>
    <row r="324" spans="1:11" x14ac:dyDescent="0.25">
      <c r="A324" s="23"/>
      <c r="B324" s="23"/>
      <c r="C324" s="32"/>
      <c r="D324" s="33"/>
      <c r="E324" s="34"/>
      <c r="F324" s="23"/>
      <c r="G324" s="35"/>
      <c r="H324" s="35"/>
      <c r="I324" s="35"/>
      <c r="J324" s="23"/>
      <c r="K324" s="75"/>
    </row>
    <row r="325" spans="1:11" x14ac:dyDescent="0.25">
      <c r="A325" s="222" t="s">
        <v>527</v>
      </c>
      <c r="B325" s="222"/>
      <c r="C325" s="222"/>
      <c r="D325" s="222"/>
      <c r="E325" s="222"/>
      <c r="F325" s="222"/>
      <c r="G325" s="222"/>
      <c r="H325" s="222"/>
      <c r="I325" s="222"/>
      <c r="J325" s="222"/>
      <c r="K325" s="222"/>
    </row>
  </sheetData>
  <autoFilter ref="A10:L320">
    <filterColumn colId="2" showButton="0"/>
  </autoFilter>
  <mergeCells count="30">
    <mergeCell ref="A320:K320"/>
    <mergeCell ref="A325:K325"/>
    <mergeCell ref="I315:J315"/>
    <mergeCell ref="I316:J316"/>
    <mergeCell ref="I317:J317"/>
    <mergeCell ref="A318:C318"/>
    <mergeCell ref="I318:J318"/>
    <mergeCell ref="F319:K319"/>
    <mergeCell ref="I314:J314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F310:J310"/>
    <mergeCell ref="I311:J311"/>
    <mergeCell ref="I312:J312"/>
    <mergeCell ref="A313:C313"/>
    <mergeCell ref="I313:J313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308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3" sqref="E13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0.7109375" customWidth="1"/>
    <col min="6" max="6" width="8.85546875" customWidth="1"/>
    <col min="7" max="9" width="5" customWidth="1"/>
  </cols>
  <sheetData>
    <row r="1" spans="1:12" ht="19.5" x14ac:dyDescent="0.3">
      <c r="A1" s="200" t="s">
        <v>0</v>
      </c>
      <c r="B1" s="200"/>
      <c r="C1" s="200"/>
      <c r="D1" s="201" t="s">
        <v>1</v>
      </c>
      <c r="E1" s="201"/>
      <c r="F1" s="201"/>
      <c r="G1" s="201"/>
      <c r="H1" s="201"/>
      <c r="I1" s="201"/>
      <c r="J1" s="201"/>
      <c r="K1" s="201"/>
      <c r="L1" s="87" t="s">
        <v>982</v>
      </c>
    </row>
    <row r="2" spans="1:12" ht="19.5" x14ac:dyDescent="0.3">
      <c r="A2" s="201" t="s">
        <v>2</v>
      </c>
      <c r="B2" s="201"/>
      <c r="C2" s="201"/>
      <c r="D2" s="202" t="s">
        <v>3</v>
      </c>
      <c r="E2" s="202"/>
      <c r="F2" s="202"/>
      <c r="G2" s="202"/>
      <c r="H2" s="202"/>
      <c r="I2" s="202"/>
      <c r="J2" s="202"/>
      <c r="K2" s="202"/>
      <c r="L2" s="87" t="s">
        <v>716</v>
      </c>
    </row>
    <row r="3" spans="1:12" ht="19.5" x14ac:dyDescent="0.3">
      <c r="A3" s="1"/>
      <c r="B3" s="1"/>
      <c r="C3" s="2"/>
      <c r="D3" s="3"/>
      <c r="E3" s="4"/>
      <c r="F3" s="1"/>
      <c r="G3" s="5"/>
      <c r="H3" s="5"/>
      <c r="I3" s="5"/>
      <c r="J3" s="1"/>
      <c r="K3" s="1"/>
      <c r="L3" s="87" t="s">
        <v>717</v>
      </c>
    </row>
    <row r="4" spans="1:12" ht="16.5" x14ac:dyDescent="0.25">
      <c r="A4" s="199" t="s">
        <v>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2" ht="16.5" x14ac:dyDescent="0.25">
      <c r="A5" s="199" t="s">
        <v>229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2" ht="16.5" x14ac:dyDescent="0.25">
      <c r="A6" s="199" t="s">
        <v>522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2" ht="16.5" x14ac:dyDescent="0.25">
      <c r="A7" s="205" t="s">
        <v>5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2" ht="16.5" x14ac:dyDescent="0.25">
      <c r="A8" s="206" t="s">
        <v>6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9" spans="1:12" x14ac:dyDescent="0.25">
      <c r="A9" s="207" t="s">
        <v>7</v>
      </c>
      <c r="B9" s="207" t="s">
        <v>8</v>
      </c>
      <c r="C9" s="208" t="s">
        <v>9</v>
      </c>
      <c r="D9" s="209"/>
      <c r="E9" s="212" t="s">
        <v>10</v>
      </c>
      <c r="F9" s="207" t="s">
        <v>11</v>
      </c>
      <c r="G9" s="213" t="s">
        <v>12</v>
      </c>
      <c r="H9" s="214"/>
      <c r="I9" s="214"/>
      <c r="J9" s="215"/>
      <c r="K9" s="227" t="s">
        <v>13</v>
      </c>
    </row>
    <row r="10" spans="1:12" ht="36" x14ac:dyDescent="0.25">
      <c r="A10" s="207"/>
      <c r="B10" s="207"/>
      <c r="C10" s="210"/>
      <c r="D10" s="211"/>
      <c r="E10" s="212"/>
      <c r="F10" s="207"/>
      <c r="G10" s="61" t="s">
        <v>14</v>
      </c>
      <c r="H10" s="61" t="s">
        <v>15</v>
      </c>
      <c r="I10" s="61" t="s">
        <v>16</v>
      </c>
      <c r="J10" s="6" t="s">
        <v>17</v>
      </c>
      <c r="K10" s="227"/>
    </row>
    <row r="11" spans="1:12" ht="21" customHeight="1" x14ac:dyDescent="0.25">
      <c r="A11" s="7" t="s">
        <v>938</v>
      </c>
      <c r="B11" s="62"/>
      <c r="C11" s="63"/>
      <c r="D11" s="64"/>
      <c r="E11" s="86"/>
      <c r="F11" s="86"/>
      <c r="G11" s="67"/>
      <c r="H11" s="67"/>
      <c r="I11" s="12"/>
      <c r="J11" s="12" t="str">
        <f t="shared" ref="J11:J54" si="0">IF(I11&gt;=90,"X SẮC",IF(I11&gt;=80,"TỐT",IF(I11&gt;=65,"KHÁ",IF(I11&gt;=50,"T.BÌNH",IF(I11&gt;=35,"YẾU","KÉM")))))</f>
        <v>KÉM</v>
      </c>
      <c r="K11" s="70"/>
      <c r="L11" s="66"/>
    </row>
    <row r="12" spans="1:12" ht="21" customHeight="1" x14ac:dyDescent="0.25">
      <c r="A12" s="7" t="s">
        <v>939</v>
      </c>
      <c r="B12" s="62"/>
      <c r="C12" s="63"/>
      <c r="D12" s="64"/>
      <c r="E12" s="86"/>
      <c r="F12" s="86"/>
      <c r="G12" s="67"/>
      <c r="H12" s="67"/>
      <c r="I12" s="12"/>
      <c r="J12" s="12" t="str">
        <f t="shared" si="0"/>
        <v>KÉM</v>
      </c>
      <c r="K12" s="70"/>
      <c r="L12" s="66"/>
    </row>
    <row r="13" spans="1:12" ht="21" customHeight="1" x14ac:dyDescent="0.25">
      <c r="A13" s="7" t="s">
        <v>940</v>
      </c>
      <c r="B13" s="62"/>
      <c r="C13" s="63"/>
      <c r="D13" s="64"/>
      <c r="E13" s="86"/>
      <c r="F13" s="86"/>
      <c r="G13" s="67"/>
      <c r="H13" s="67"/>
      <c r="I13" s="12"/>
      <c r="J13" s="12" t="str">
        <f t="shared" si="0"/>
        <v>KÉM</v>
      </c>
      <c r="K13" s="70"/>
      <c r="L13" s="66"/>
    </row>
    <row r="14" spans="1:12" ht="21" customHeight="1" x14ac:dyDescent="0.25">
      <c r="A14" s="7" t="s">
        <v>941</v>
      </c>
      <c r="B14" s="62"/>
      <c r="C14" s="63"/>
      <c r="D14" s="64"/>
      <c r="E14" s="86"/>
      <c r="F14" s="86"/>
      <c r="G14" s="67"/>
      <c r="H14" s="67"/>
      <c r="I14" s="12"/>
      <c r="J14" s="12" t="str">
        <f t="shared" si="0"/>
        <v>KÉM</v>
      </c>
      <c r="K14" s="70"/>
      <c r="L14" s="66"/>
    </row>
    <row r="15" spans="1:12" ht="21" customHeight="1" x14ac:dyDescent="0.25">
      <c r="A15" s="7" t="s">
        <v>942</v>
      </c>
      <c r="B15" s="62"/>
      <c r="C15" s="63"/>
      <c r="D15" s="64"/>
      <c r="E15" s="86"/>
      <c r="F15" s="86"/>
      <c r="G15" s="67"/>
      <c r="H15" s="67"/>
      <c r="I15" s="12"/>
      <c r="J15" s="12" t="str">
        <f t="shared" si="0"/>
        <v>KÉM</v>
      </c>
      <c r="K15" s="70"/>
      <c r="L15" s="66"/>
    </row>
    <row r="16" spans="1:12" ht="21" customHeight="1" x14ac:dyDescent="0.25">
      <c r="A16" s="7" t="s">
        <v>943</v>
      </c>
      <c r="B16" s="62"/>
      <c r="C16" s="63"/>
      <c r="D16" s="64"/>
      <c r="E16" s="86"/>
      <c r="F16" s="86"/>
      <c r="G16" s="67"/>
      <c r="H16" s="67"/>
      <c r="I16" s="12"/>
      <c r="J16" s="12" t="str">
        <f t="shared" si="0"/>
        <v>KÉM</v>
      </c>
      <c r="K16" s="70"/>
      <c r="L16" s="66"/>
    </row>
    <row r="17" spans="1:12" ht="21" customHeight="1" x14ac:dyDescent="0.25">
      <c r="A17" s="7" t="s">
        <v>944</v>
      </c>
      <c r="B17" s="62"/>
      <c r="C17" s="63"/>
      <c r="D17" s="64"/>
      <c r="E17" s="86"/>
      <c r="F17" s="86"/>
      <c r="G17" s="67"/>
      <c r="H17" s="67"/>
      <c r="I17" s="12"/>
      <c r="J17" s="12" t="str">
        <f t="shared" si="0"/>
        <v>KÉM</v>
      </c>
      <c r="K17" s="70"/>
      <c r="L17" s="66"/>
    </row>
    <row r="18" spans="1:12" ht="21" customHeight="1" x14ac:dyDescent="0.25">
      <c r="A18" s="7" t="s">
        <v>945</v>
      </c>
      <c r="B18" s="62"/>
      <c r="C18" s="63"/>
      <c r="D18" s="64"/>
      <c r="E18" s="86"/>
      <c r="F18" s="86"/>
      <c r="G18" s="67"/>
      <c r="H18" s="67"/>
      <c r="I18" s="12"/>
      <c r="J18" s="12" t="str">
        <f t="shared" si="0"/>
        <v>KÉM</v>
      </c>
      <c r="K18" s="70"/>
      <c r="L18" s="66"/>
    </row>
    <row r="19" spans="1:12" ht="21" customHeight="1" x14ac:dyDescent="0.25">
      <c r="A19" s="7" t="s">
        <v>946</v>
      </c>
      <c r="B19" s="62"/>
      <c r="C19" s="63"/>
      <c r="D19" s="64"/>
      <c r="E19" s="86"/>
      <c r="F19" s="86"/>
      <c r="G19" s="67"/>
      <c r="H19" s="67"/>
      <c r="I19" s="12"/>
      <c r="J19" s="12" t="str">
        <f t="shared" si="0"/>
        <v>KÉM</v>
      </c>
      <c r="K19" s="70"/>
      <c r="L19" s="66"/>
    </row>
    <row r="20" spans="1:12" ht="21" customHeight="1" x14ac:dyDescent="0.25">
      <c r="A20" s="7" t="s">
        <v>947</v>
      </c>
      <c r="B20" s="62"/>
      <c r="C20" s="63"/>
      <c r="D20" s="64"/>
      <c r="E20" s="86"/>
      <c r="F20" s="86"/>
      <c r="G20" s="67"/>
      <c r="H20" s="67"/>
      <c r="I20" s="12"/>
      <c r="J20" s="12" t="str">
        <f t="shared" si="0"/>
        <v>KÉM</v>
      </c>
      <c r="K20" s="70"/>
      <c r="L20" s="66"/>
    </row>
    <row r="21" spans="1:12" ht="21" customHeight="1" x14ac:dyDescent="0.25">
      <c r="A21" s="7" t="s">
        <v>948</v>
      </c>
      <c r="B21" s="62"/>
      <c r="C21" s="63"/>
      <c r="D21" s="64"/>
      <c r="E21" s="86"/>
      <c r="F21" s="86"/>
      <c r="G21" s="67"/>
      <c r="H21" s="67"/>
      <c r="I21" s="12"/>
      <c r="J21" s="12" t="str">
        <f t="shared" si="0"/>
        <v>KÉM</v>
      </c>
      <c r="K21" s="70"/>
      <c r="L21" s="66"/>
    </row>
    <row r="22" spans="1:12" ht="21" customHeight="1" x14ac:dyDescent="0.25">
      <c r="A22" s="7" t="s">
        <v>949</v>
      </c>
      <c r="B22" s="62"/>
      <c r="C22" s="63"/>
      <c r="D22" s="64"/>
      <c r="E22" s="86"/>
      <c r="F22" s="86"/>
      <c r="G22" s="67"/>
      <c r="H22" s="67"/>
      <c r="I22" s="12"/>
      <c r="J22" s="12" t="str">
        <f t="shared" si="0"/>
        <v>KÉM</v>
      </c>
      <c r="K22" s="70"/>
      <c r="L22" s="66"/>
    </row>
    <row r="23" spans="1:12" ht="21" customHeight="1" x14ac:dyDescent="0.25">
      <c r="A23" s="7" t="s">
        <v>950</v>
      </c>
      <c r="B23" s="62"/>
      <c r="C23" s="63"/>
      <c r="D23" s="64"/>
      <c r="E23" s="86"/>
      <c r="F23" s="86"/>
      <c r="G23" s="67"/>
      <c r="H23" s="67"/>
      <c r="I23" s="12"/>
      <c r="J23" s="12" t="str">
        <f t="shared" si="0"/>
        <v>KÉM</v>
      </c>
      <c r="K23" s="70"/>
      <c r="L23" s="66"/>
    </row>
    <row r="24" spans="1:12" ht="21" customHeight="1" x14ac:dyDescent="0.25">
      <c r="A24" s="7" t="s">
        <v>951</v>
      </c>
      <c r="B24" s="62"/>
      <c r="C24" s="63"/>
      <c r="D24" s="64"/>
      <c r="E24" s="86"/>
      <c r="F24" s="86"/>
      <c r="G24" s="67"/>
      <c r="H24" s="67"/>
      <c r="I24" s="12"/>
      <c r="J24" s="12" t="str">
        <f t="shared" si="0"/>
        <v>KÉM</v>
      </c>
      <c r="K24" s="70"/>
      <c r="L24" s="66"/>
    </row>
    <row r="25" spans="1:12" ht="21" customHeight="1" x14ac:dyDescent="0.25">
      <c r="A25" s="7" t="s">
        <v>952</v>
      </c>
      <c r="B25" s="62"/>
      <c r="C25" s="63"/>
      <c r="D25" s="64"/>
      <c r="E25" s="86"/>
      <c r="F25" s="86"/>
      <c r="G25" s="67"/>
      <c r="H25" s="67"/>
      <c r="I25" s="12"/>
      <c r="J25" s="12" t="str">
        <f t="shared" si="0"/>
        <v>KÉM</v>
      </c>
      <c r="K25" s="70"/>
      <c r="L25" s="66"/>
    </row>
    <row r="26" spans="1:12" ht="21" customHeight="1" x14ac:dyDescent="0.25">
      <c r="A26" s="7" t="s">
        <v>953</v>
      </c>
      <c r="B26" s="62"/>
      <c r="C26" s="63"/>
      <c r="D26" s="64"/>
      <c r="E26" s="86"/>
      <c r="F26" s="86"/>
      <c r="G26" s="67"/>
      <c r="H26" s="67"/>
      <c r="I26" s="12"/>
      <c r="J26" s="12" t="str">
        <f t="shared" si="0"/>
        <v>KÉM</v>
      </c>
      <c r="K26" s="70"/>
      <c r="L26" s="66"/>
    </row>
    <row r="27" spans="1:12" ht="21" customHeight="1" x14ac:dyDescent="0.25">
      <c r="A27" s="7" t="s">
        <v>954</v>
      </c>
      <c r="B27" s="62"/>
      <c r="C27" s="63"/>
      <c r="D27" s="64"/>
      <c r="E27" s="86"/>
      <c r="F27" s="86"/>
      <c r="G27" s="67"/>
      <c r="H27" s="67"/>
      <c r="I27" s="12"/>
      <c r="J27" s="12" t="str">
        <f t="shared" si="0"/>
        <v>KÉM</v>
      </c>
      <c r="K27" s="70"/>
      <c r="L27" s="66"/>
    </row>
    <row r="28" spans="1:12" ht="21" customHeight="1" x14ac:dyDescent="0.25">
      <c r="A28" s="7" t="s">
        <v>955</v>
      </c>
      <c r="B28" s="62"/>
      <c r="C28" s="63"/>
      <c r="D28" s="64"/>
      <c r="E28" s="86"/>
      <c r="F28" s="86"/>
      <c r="G28" s="67"/>
      <c r="H28" s="67"/>
      <c r="I28" s="12"/>
      <c r="J28" s="12" t="str">
        <f t="shared" si="0"/>
        <v>KÉM</v>
      </c>
      <c r="K28" s="70"/>
      <c r="L28" s="66"/>
    </row>
    <row r="29" spans="1:12" ht="21" customHeight="1" x14ac:dyDescent="0.25">
      <c r="A29" s="7" t="s">
        <v>956</v>
      </c>
      <c r="B29" s="62"/>
      <c r="C29" s="63"/>
      <c r="D29" s="64"/>
      <c r="E29" s="86"/>
      <c r="F29" s="86"/>
      <c r="G29" s="67"/>
      <c r="H29" s="67"/>
      <c r="I29" s="12"/>
      <c r="J29" s="12" t="str">
        <f t="shared" si="0"/>
        <v>KÉM</v>
      </c>
      <c r="K29" s="70"/>
      <c r="L29" s="66"/>
    </row>
    <row r="30" spans="1:12" ht="21" customHeight="1" x14ac:dyDescent="0.25">
      <c r="A30" s="7" t="s">
        <v>957</v>
      </c>
      <c r="B30" s="62"/>
      <c r="C30" s="63"/>
      <c r="D30" s="64"/>
      <c r="E30" s="86"/>
      <c r="F30" s="86"/>
      <c r="G30" s="67"/>
      <c r="H30" s="67"/>
      <c r="I30" s="12"/>
      <c r="J30" s="12" t="str">
        <f t="shared" si="0"/>
        <v>KÉM</v>
      </c>
      <c r="K30" s="70"/>
      <c r="L30" s="66"/>
    </row>
    <row r="31" spans="1:12" ht="21" customHeight="1" x14ac:dyDescent="0.25">
      <c r="A31" s="7" t="s">
        <v>958</v>
      </c>
      <c r="B31" s="62"/>
      <c r="C31" s="63"/>
      <c r="D31" s="64"/>
      <c r="E31" s="86"/>
      <c r="F31" s="86"/>
      <c r="G31" s="67"/>
      <c r="H31" s="67"/>
      <c r="I31" s="12"/>
      <c r="J31" s="12" t="str">
        <f t="shared" si="0"/>
        <v>KÉM</v>
      </c>
      <c r="K31" s="70"/>
      <c r="L31" s="66"/>
    </row>
    <row r="32" spans="1:12" ht="21" customHeight="1" x14ac:dyDescent="0.25">
      <c r="A32" s="7" t="s">
        <v>959</v>
      </c>
      <c r="B32" s="62"/>
      <c r="C32" s="63"/>
      <c r="D32" s="64"/>
      <c r="E32" s="86"/>
      <c r="F32" s="86"/>
      <c r="G32" s="67"/>
      <c r="H32" s="67"/>
      <c r="I32" s="12"/>
      <c r="J32" s="12" t="str">
        <f t="shared" si="0"/>
        <v>KÉM</v>
      </c>
      <c r="K32" s="70"/>
      <c r="L32" s="66"/>
    </row>
    <row r="33" spans="1:12" ht="21" customHeight="1" x14ac:dyDescent="0.25">
      <c r="A33" s="7" t="s">
        <v>960</v>
      </c>
      <c r="B33" s="62"/>
      <c r="C33" s="63"/>
      <c r="D33" s="64"/>
      <c r="E33" s="86"/>
      <c r="F33" s="86"/>
      <c r="G33" s="67"/>
      <c r="H33" s="67"/>
      <c r="I33" s="12"/>
      <c r="J33" s="12" t="str">
        <f t="shared" si="0"/>
        <v>KÉM</v>
      </c>
      <c r="K33" s="70"/>
      <c r="L33" s="66"/>
    </row>
    <row r="34" spans="1:12" ht="21" customHeight="1" x14ac:dyDescent="0.25">
      <c r="A34" s="7" t="s">
        <v>961</v>
      </c>
      <c r="B34" s="62"/>
      <c r="C34" s="63"/>
      <c r="D34" s="64"/>
      <c r="E34" s="86"/>
      <c r="F34" s="86"/>
      <c r="G34" s="67"/>
      <c r="H34" s="67"/>
      <c r="I34" s="12"/>
      <c r="J34" s="12" t="str">
        <f t="shared" si="0"/>
        <v>KÉM</v>
      </c>
      <c r="K34" s="70"/>
      <c r="L34" s="66"/>
    </row>
    <row r="35" spans="1:12" ht="21" customHeight="1" x14ac:dyDescent="0.25">
      <c r="A35" s="7" t="s">
        <v>962</v>
      </c>
      <c r="B35" s="62"/>
      <c r="C35" s="63"/>
      <c r="D35" s="64"/>
      <c r="E35" s="86"/>
      <c r="F35" s="86"/>
      <c r="G35" s="67"/>
      <c r="H35" s="67"/>
      <c r="I35" s="12"/>
      <c r="J35" s="12" t="str">
        <f t="shared" si="0"/>
        <v>KÉM</v>
      </c>
      <c r="K35" s="70"/>
      <c r="L35" s="66"/>
    </row>
    <row r="36" spans="1:12" ht="21" customHeight="1" x14ac:dyDescent="0.25">
      <c r="A36" s="7" t="s">
        <v>963</v>
      </c>
      <c r="B36" s="62"/>
      <c r="C36" s="63"/>
      <c r="D36" s="64"/>
      <c r="E36" s="86"/>
      <c r="F36" s="86"/>
      <c r="G36" s="67"/>
      <c r="H36" s="67"/>
      <c r="I36" s="12"/>
      <c r="J36" s="12" t="str">
        <f t="shared" si="0"/>
        <v>KÉM</v>
      </c>
      <c r="K36" s="70"/>
      <c r="L36" s="66"/>
    </row>
    <row r="37" spans="1:12" ht="21" customHeight="1" x14ac:dyDescent="0.25">
      <c r="A37" s="7" t="s">
        <v>964</v>
      </c>
      <c r="B37" s="62"/>
      <c r="C37" s="63"/>
      <c r="D37" s="64"/>
      <c r="E37" s="86"/>
      <c r="F37" s="86"/>
      <c r="G37" s="67"/>
      <c r="H37" s="67"/>
      <c r="I37" s="12"/>
      <c r="J37" s="12" t="str">
        <f t="shared" si="0"/>
        <v>KÉM</v>
      </c>
      <c r="K37" s="70"/>
      <c r="L37" s="66"/>
    </row>
    <row r="38" spans="1:12" ht="21" customHeight="1" x14ac:dyDescent="0.25">
      <c r="A38" s="7" t="s">
        <v>965</v>
      </c>
      <c r="B38" s="62"/>
      <c r="C38" s="63"/>
      <c r="D38" s="64"/>
      <c r="E38" s="86"/>
      <c r="F38" s="86"/>
      <c r="G38" s="67"/>
      <c r="H38" s="67"/>
      <c r="I38" s="12"/>
      <c r="J38" s="12" t="str">
        <f t="shared" si="0"/>
        <v>KÉM</v>
      </c>
      <c r="K38" s="70"/>
      <c r="L38" s="66"/>
    </row>
    <row r="39" spans="1:12" ht="21" customHeight="1" x14ac:dyDescent="0.25">
      <c r="A39" s="7" t="s">
        <v>966</v>
      </c>
      <c r="B39" s="62"/>
      <c r="C39" s="63"/>
      <c r="D39" s="64"/>
      <c r="E39" s="86"/>
      <c r="F39" s="86"/>
      <c r="G39" s="67"/>
      <c r="H39" s="67"/>
      <c r="I39" s="12"/>
      <c r="J39" s="12" t="str">
        <f t="shared" si="0"/>
        <v>KÉM</v>
      </c>
      <c r="K39" s="70"/>
      <c r="L39" s="66"/>
    </row>
    <row r="40" spans="1:12" ht="21" customHeight="1" x14ac:dyDescent="0.25">
      <c r="A40" s="7" t="s">
        <v>967</v>
      </c>
      <c r="B40" s="62"/>
      <c r="C40" s="63"/>
      <c r="D40" s="64"/>
      <c r="E40" s="86"/>
      <c r="F40" s="86"/>
      <c r="G40" s="67"/>
      <c r="H40" s="67"/>
      <c r="I40" s="12"/>
      <c r="J40" s="12" t="str">
        <f t="shared" si="0"/>
        <v>KÉM</v>
      </c>
      <c r="K40" s="70"/>
      <c r="L40" s="66"/>
    </row>
    <row r="41" spans="1:12" ht="21" customHeight="1" x14ac:dyDescent="0.25">
      <c r="A41" s="7" t="s">
        <v>968</v>
      </c>
      <c r="B41" s="62"/>
      <c r="C41" s="63"/>
      <c r="D41" s="64"/>
      <c r="E41" s="86"/>
      <c r="F41" s="86"/>
      <c r="G41" s="67"/>
      <c r="H41" s="67"/>
      <c r="I41" s="12"/>
      <c r="J41" s="12" t="str">
        <f t="shared" si="0"/>
        <v>KÉM</v>
      </c>
      <c r="K41" s="70"/>
      <c r="L41" s="66"/>
    </row>
    <row r="42" spans="1:12" ht="21" customHeight="1" x14ac:dyDescent="0.25">
      <c r="A42" s="7" t="s">
        <v>969</v>
      </c>
      <c r="B42" s="62"/>
      <c r="C42" s="63"/>
      <c r="D42" s="64"/>
      <c r="E42" s="86"/>
      <c r="F42" s="86"/>
      <c r="G42" s="67"/>
      <c r="H42" s="67"/>
      <c r="I42" s="12"/>
      <c r="J42" s="12" t="str">
        <f t="shared" si="0"/>
        <v>KÉM</v>
      </c>
      <c r="K42" s="70"/>
      <c r="L42" s="66"/>
    </row>
    <row r="43" spans="1:12" ht="21" customHeight="1" x14ac:dyDescent="0.25">
      <c r="A43" s="7" t="s">
        <v>970</v>
      </c>
      <c r="B43" s="62"/>
      <c r="C43" s="63"/>
      <c r="D43" s="64"/>
      <c r="E43" s="86"/>
      <c r="F43" s="86"/>
      <c r="G43" s="67"/>
      <c r="H43" s="67"/>
      <c r="I43" s="12"/>
      <c r="J43" s="12" t="str">
        <f t="shared" si="0"/>
        <v>KÉM</v>
      </c>
      <c r="K43" s="70"/>
      <c r="L43" s="66"/>
    </row>
    <row r="44" spans="1:12" ht="21" customHeight="1" x14ac:dyDescent="0.25">
      <c r="A44" s="7" t="s">
        <v>971</v>
      </c>
      <c r="B44" s="62"/>
      <c r="C44" s="63"/>
      <c r="D44" s="64"/>
      <c r="E44" s="86"/>
      <c r="F44" s="86"/>
      <c r="G44" s="67"/>
      <c r="H44" s="67"/>
      <c r="I44" s="12"/>
      <c r="J44" s="12" t="str">
        <f t="shared" si="0"/>
        <v>KÉM</v>
      </c>
      <c r="K44" s="70"/>
      <c r="L44" s="66"/>
    </row>
    <row r="45" spans="1:12" ht="21" customHeight="1" x14ac:dyDescent="0.25">
      <c r="A45" s="7" t="s">
        <v>972</v>
      </c>
      <c r="B45" s="62"/>
      <c r="C45" s="63"/>
      <c r="D45" s="64"/>
      <c r="E45" s="86"/>
      <c r="F45" s="86"/>
      <c r="G45" s="67"/>
      <c r="H45" s="67"/>
      <c r="I45" s="12"/>
      <c r="J45" s="12" t="str">
        <f t="shared" si="0"/>
        <v>KÉM</v>
      </c>
      <c r="K45" s="70"/>
      <c r="L45" s="66"/>
    </row>
    <row r="46" spans="1:12" ht="21" customHeight="1" x14ac:dyDescent="0.25">
      <c r="A46" s="7" t="s">
        <v>973</v>
      </c>
      <c r="B46" s="62"/>
      <c r="C46" s="63"/>
      <c r="D46" s="64"/>
      <c r="E46" s="86"/>
      <c r="F46" s="86"/>
      <c r="G46" s="67"/>
      <c r="H46" s="67"/>
      <c r="I46" s="12"/>
      <c r="J46" s="12" t="str">
        <f t="shared" si="0"/>
        <v>KÉM</v>
      </c>
      <c r="K46" s="70"/>
      <c r="L46" s="66"/>
    </row>
    <row r="47" spans="1:12" ht="21" customHeight="1" x14ac:dyDescent="0.25">
      <c r="A47" s="7" t="s">
        <v>974</v>
      </c>
      <c r="B47" s="62"/>
      <c r="C47" s="63"/>
      <c r="D47" s="64"/>
      <c r="E47" s="86"/>
      <c r="F47" s="86"/>
      <c r="G47" s="67"/>
      <c r="H47" s="67"/>
      <c r="I47" s="12"/>
      <c r="J47" s="12" t="str">
        <f t="shared" si="0"/>
        <v>KÉM</v>
      </c>
      <c r="K47" s="70"/>
      <c r="L47" s="66"/>
    </row>
    <row r="48" spans="1:12" ht="21" customHeight="1" x14ac:dyDescent="0.25">
      <c r="A48" s="7" t="s">
        <v>975</v>
      </c>
      <c r="B48" s="62"/>
      <c r="C48" s="63"/>
      <c r="D48" s="64"/>
      <c r="E48" s="86"/>
      <c r="F48" s="86"/>
      <c r="G48" s="67"/>
      <c r="H48" s="67"/>
      <c r="I48" s="12"/>
      <c r="J48" s="12" t="str">
        <f t="shared" si="0"/>
        <v>KÉM</v>
      </c>
      <c r="K48" s="70"/>
      <c r="L48" s="66"/>
    </row>
    <row r="49" spans="1:12" ht="21" customHeight="1" x14ac:dyDescent="0.25">
      <c r="A49" s="7" t="s">
        <v>976</v>
      </c>
      <c r="B49" s="62"/>
      <c r="C49" s="63"/>
      <c r="D49" s="64"/>
      <c r="E49" s="86"/>
      <c r="F49" s="86"/>
      <c r="G49" s="67"/>
      <c r="H49" s="67"/>
      <c r="I49" s="12"/>
      <c r="J49" s="12" t="str">
        <f t="shared" si="0"/>
        <v>KÉM</v>
      </c>
      <c r="K49" s="70"/>
      <c r="L49" s="66"/>
    </row>
    <row r="50" spans="1:12" ht="21" customHeight="1" x14ac:dyDescent="0.25">
      <c r="A50" s="7" t="s">
        <v>977</v>
      </c>
      <c r="B50" s="62"/>
      <c r="C50" s="63"/>
      <c r="D50" s="64"/>
      <c r="E50" s="86"/>
      <c r="F50" s="86"/>
      <c r="G50" s="67"/>
      <c r="H50" s="67"/>
      <c r="I50" s="12"/>
      <c r="J50" s="12" t="str">
        <f t="shared" si="0"/>
        <v>KÉM</v>
      </c>
      <c r="K50" s="70"/>
      <c r="L50" s="66"/>
    </row>
    <row r="51" spans="1:12" ht="21" customHeight="1" x14ac:dyDescent="0.25">
      <c r="A51" s="7" t="s">
        <v>978</v>
      </c>
      <c r="B51" s="62"/>
      <c r="C51" s="63"/>
      <c r="D51" s="64"/>
      <c r="E51" s="86"/>
      <c r="F51" s="86"/>
      <c r="G51" s="67"/>
      <c r="H51" s="67"/>
      <c r="I51" s="12"/>
      <c r="J51" s="12" t="str">
        <f t="shared" si="0"/>
        <v>KÉM</v>
      </c>
      <c r="K51" s="70"/>
      <c r="L51" s="66"/>
    </row>
    <row r="52" spans="1:12" ht="21" customHeight="1" x14ac:dyDescent="0.25">
      <c r="A52" s="7" t="s">
        <v>979</v>
      </c>
      <c r="B52" s="62"/>
      <c r="C52" s="63"/>
      <c r="D52" s="64"/>
      <c r="E52" s="86"/>
      <c r="F52" s="86"/>
      <c r="G52" s="67"/>
      <c r="H52" s="67"/>
      <c r="I52" s="12"/>
      <c r="J52" s="12" t="str">
        <f t="shared" si="0"/>
        <v>KÉM</v>
      </c>
      <c r="K52" s="70"/>
      <c r="L52" s="66"/>
    </row>
    <row r="53" spans="1:12" ht="21" customHeight="1" x14ac:dyDescent="0.25">
      <c r="A53" s="7" t="s">
        <v>980</v>
      </c>
      <c r="B53" s="62"/>
      <c r="C53" s="63"/>
      <c r="D53" s="64"/>
      <c r="E53" s="86"/>
      <c r="F53" s="86"/>
      <c r="G53" s="67"/>
      <c r="H53" s="67"/>
      <c r="I53" s="12"/>
      <c r="J53" s="12" t="str">
        <f t="shared" si="0"/>
        <v>KÉM</v>
      </c>
      <c r="K53" s="70"/>
      <c r="L53" s="66"/>
    </row>
    <row r="54" spans="1:12" ht="21" customHeight="1" x14ac:dyDescent="0.25">
      <c r="A54" s="7" t="s">
        <v>981</v>
      </c>
      <c r="B54" s="62"/>
      <c r="C54" s="63"/>
      <c r="D54" s="64"/>
      <c r="E54" s="86"/>
      <c r="F54" s="86"/>
      <c r="G54" s="67"/>
      <c r="H54" s="67"/>
      <c r="I54" s="12"/>
      <c r="J54" s="12" t="str">
        <f t="shared" si="0"/>
        <v>KÉM</v>
      </c>
      <c r="K54" s="70"/>
      <c r="L54" s="66"/>
    </row>
    <row r="55" spans="1:12" ht="21" customHeight="1" x14ac:dyDescent="0.25">
      <c r="A55" s="7" t="s">
        <v>983</v>
      </c>
      <c r="B55" s="62">
        <v>2220253324</v>
      </c>
      <c r="C55" s="63" t="s">
        <v>529</v>
      </c>
      <c r="D55" s="64" t="s">
        <v>21</v>
      </c>
      <c r="E55" s="86">
        <v>36028</v>
      </c>
      <c r="F55" s="86" t="s">
        <v>210</v>
      </c>
      <c r="G55" s="67">
        <v>87</v>
      </c>
      <c r="H55" s="67">
        <v>87</v>
      </c>
      <c r="I55" s="12">
        <f>ROUND((G55+H55)/2,1)</f>
        <v>87</v>
      </c>
      <c r="J55" s="12" t="str">
        <f>IF(I55&gt;=90,"X SẮC",IF(I55&gt;=80,"TỐT",IF(I55&gt;=65,"KHÁ",IF(I55&gt;=50,"T.BÌNH",IF(I55&gt;=35,"YẾU","KÉM")))))</f>
        <v>TỐT</v>
      </c>
      <c r="K55" s="70"/>
      <c r="L55" s="66"/>
    </row>
    <row r="56" spans="1:12" ht="21" customHeight="1" x14ac:dyDescent="0.25">
      <c r="A56" s="7" t="s">
        <v>984</v>
      </c>
      <c r="B56" s="62">
        <v>2220863733</v>
      </c>
      <c r="C56" s="63" t="s">
        <v>530</v>
      </c>
      <c r="D56" s="64" t="s">
        <v>21</v>
      </c>
      <c r="E56" s="86">
        <v>36004</v>
      </c>
      <c r="F56" s="86" t="s">
        <v>210</v>
      </c>
      <c r="G56" s="67">
        <v>87</v>
      </c>
      <c r="H56" s="67">
        <v>85</v>
      </c>
      <c r="I56" s="12">
        <f t="shared" ref="I56:I119" si="1">ROUND((G56+H56)/2,1)</f>
        <v>86</v>
      </c>
      <c r="J56" s="12" t="str">
        <f t="shared" ref="J56:J119" si="2">IF(I56&gt;=90,"X SẮC",IF(I56&gt;=80,"TỐT",IF(I56&gt;=65,"KHÁ",IF(I56&gt;=50,"T.BÌNH",IF(I56&gt;=35,"YẾU","KÉM")))))</f>
        <v>TỐT</v>
      </c>
      <c r="K56" s="70"/>
      <c r="L56" s="66"/>
    </row>
    <row r="57" spans="1:12" ht="21" customHeight="1" x14ac:dyDescent="0.25">
      <c r="A57" s="7" t="s">
        <v>985</v>
      </c>
      <c r="B57" s="62">
        <v>2220863777</v>
      </c>
      <c r="C57" s="63" t="s">
        <v>531</v>
      </c>
      <c r="D57" s="64" t="s">
        <v>21</v>
      </c>
      <c r="E57" s="86">
        <v>36066</v>
      </c>
      <c r="F57" s="86" t="s">
        <v>210</v>
      </c>
      <c r="G57" s="67">
        <v>89</v>
      </c>
      <c r="H57" s="67">
        <v>87</v>
      </c>
      <c r="I57" s="12">
        <f t="shared" si="1"/>
        <v>88</v>
      </c>
      <c r="J57" s="12" t="str">
        <f t="shared" si="2"/>
        <v>TỐT</v>
      </c>
      <c r="K57" s="70"/>
      <c r="L57" s="66"/>
    </row>
    <row r="58" spans="1:12" s="85" customFormat="1" ht="21" customHeight="1" x14ac:dyDescent="0.25">
      <c r="A58" s="7" t="s">
        <v>986</v>
      </c>
      <c r="B58" s="80">
        <v>2221863735</v>
      </c>
      <c r="C58" s="81" t="s">
        <v>532</v>
      </c>
      <c r="D58" s="82" t="s">
        <v>21</v>
      </c>
      <c r="E58" s="88">
        <v>36050</v>
      </c>
      <c r="F58" s="88" t="s">
        <v>210</v>
      </c>
      <c r="G58" s="78">
        <v>0</v>
      </c>
      <c r="H58" s="78">
        <v>0</v>
      </c>
      <c r="I58" s="13">
        <f t="shared" si="1"/>
        <v>0</v>
      </c>
      <c r="J58" s="13" t="str">
        <f t="shared" si="2"/>
        <v>KÉM</v>
      </c>
      <c r="K58" s="73" t="str">
        <f>L58</f>
        <v>Nghỉ học</v>
      </c>
      <c r="L58" s="84" t="s">
        <v>514</v>
      </c>
    </row>
    <row r="59" spans="1:12" ht="21" customHeight="1" x14ac:dyDescent="0.25">
      <c r="A59" s="7" t="s">
        <v>987</v>
      </c>
      <c r="B59" s="62">
        <v>2220863734</v>
      </c>
      <c r="C59" s="63" t="s">
        <v>533</v>
      </c>
      <c r="D59" s="64" t="s">
        <v>23</v>
      </c>
      <c r="E59" s="86">
        <v>36018</v>
      </c>
      <c r="F59" s="86" t="s">
        <v>210</v>
      </c>
      <c r="G59" s="67">
        <v>77</v>
      </c>
      <c r="H59" s="67">
        <v>87</v>
      </c>
      <c r="I59" s="12">
        <f t="shared" si="1"/>
        <v>82</v>
      </c>
      <c r="J59" s="12" t="str">
        <f t="shared" si="2"/>
        <v>TỐT</v>
      </c>
      <c r="K59" s="70"/>
      <c r="L59" s="66"/>
    </row>
    <row r="60" spans="1:12" ht="21" customHeight="1" x14ac:dyDescent="0.25">
      <c r="A60" s="7" t="s">
        <v>988</v>
      </c>
      <c r="B60" s="62">
        <v>2220869213</v>
      </c>
      <c r="C60" s="63" t="s">
        <v>534</v>
      </c>
      <c r="D60" s="64" t="s">
        <v>23</v>
      </c>
      <c r="E60" s="86">
        <v>35155</v>
      </c>
      <c r="F60" s="86" t="s">
        <v>210</v>
      </c>
      <c r="G60" s="67">
        <v>93</v>
      </c>
      <c r="H60" s="67">
        <v>97</v>
      </c>
      <c r="I60" s="12">
        <f t="shared" si="1"/>
        <v>95</v>
      </c>
      <c r="J60" s="12" t="str">
        <f t="shared" si="2"/>
        <v>X SẮC</v>
      </c>
      <c r="K60" s="70"/>
      <c r="L60" s="66"/>
    </row>
    <row r="61" spans="1:12" ht="21" customHeight="1" x14ac:dyDescent="0.25">
      <c r="A61" s="7" t="s">
        <v>989</v>
      </c>
      <c r="B61" s="62">
        <v>2221863779</v>
      </c>
      <c r="C61" s="63" t="s">
        <v>535</v>
      </c>
      <c r="D61" s="64" t="s">
        <v>25</v>
      </c>
      <c r="E61" s="86">
        <v>36064</v>
      </c>
      <c r="F61" s="86" t="s">
        <v>210</v>
      </c>
      <c r="G61" s="67">
        <v>100</v>
      </c>
      <c r="H61" s="67">
        <v>97</v>
      </c>
      <c r="I61" s="12">
        <f t="shared" si="1"/>
        <v>98.5</v>
      </c>
      <c r="J61" s="12" t="str">
        <f t="shared" si="2"/>
        <v>X SẮC</v>
      </c>
      <c r="K61" s="70"/>
      <c r="L61" s="66"/>
    </row>
    <row r="62" spans="1:12" ht="21" customHeight="1" x14ac:dyDescent="0.25">
      <c r="A62" s="7" t="s">
        <v>990</v>
      </c>
      <c r="B62" s="62">
        <v>2220863874</v>
      </c>
      <c r="C62" s="63" t="s">
        <v>536</v>
      </c>
      <c r="D62" s="64" t="s">
        <v>29</v>
      </c>
      <c r="E62" s="86">
        <v>35842</v>
      </c>
      <c r="F62" s="86" t="s">
        <v>210</v>
      </c>
      <c r="G62" s="67">
        <v>85</v>
      </c>
      <c r="H62" s="67">
        <v>87</v>
      </c>
      <c r="I62" s="12">
        <f t="shared" si="1"/>
        <v>86</v>
      </c>
      <c r="J62" s="12" t="str">
        <f t="shared" si="2"/>
        <v>TỐT</v>
      </c>
      <c r="K62" s="70"/>
      <c r="L62" s="66"/>
    </row>
    <row r="63" spans="1:12" ht="21" customHeight="1" x14ac:dyDescent="0.25">
      <c r="A63" s="7" t="s">
        <v>991</v>
      </c>
      <c r="B63" s="62">
        <v>2220863752</v>
      </c>
      <c r="C63" s="63" t="s">
        <v>537</v>
      </c>
      <c r="D63" s="64" t="s">
        <v>32</v>
      </c>
      <c r="E63" s="86">
        <v>36142</v>
      </c>
      <c r="F63" s="86" t="s">
        <v>210</v>
      </c>
      <c r="G63" s="67">
        <v>87</v>
      </c>
      <c r="H63" s="67">
        <v>87</v>
      </c>
      <c r="I63" s="12">
        <f t="shared" si="1"/>
        <v>87</v>
      </c>
      <c r="J63" s="12" t="str">
        <f t="shared" si="2"/>
        <v>TỐT</v>
      </c>
      <c r="K63" s="70"/>
      <c r="L63" s="66"/>
    </row>
    <row r="64" spans="1:12" s="85" customFormat="1" ht="21" customHeight="1" x14ac:dyDescent="0.25">
      <c r="A64" s="7" t="s">
        <v>992</v>
      </c>
      <c r="B64" s="80">
        <v>2221863747</v>
      </c>
      <c r="C64" s="81" t="s">
        <v>538</v>
      </c>
      <c r="D64" s="82" t="s">
        <v>33</v>
      </c>
      <c r="E64" s="88">
        <v>36000</v>
      </c>
      <c r="F64" s="88" t="s">
        <v>210</v>
      </c>
      <c r="G64" s="78">
        <v>0</v>
      </c>
      <c r="H64" s="78">
        <v>0</v>
      </c>
      <c r="I64" s="13">
        <f t="shared" si="1"/>
        <v>0</v>
      </c>
      <c r="J64" s="13" t="str">
        <f t="shared" si="2"/>
        <v>KÉM</v>
      </c>
      <c r="K64" s="73" t="str">
        <f>L64</f>
        <v>Nghỉ học</v>
      </c>
      <c r="L64" s="84" t="s">
        <v>514</v>
      </c>
    </row>
    <row r="65" spans="1:13" ht="21" customHeight="1" x14ac:dyDescent="0.25">
      <c r="A65" s="7" t="s">
        <v>993</v>
      </c>
      <c r="B65" s="62">
        <v>2220863811</v>
      </c>
      <c r="C65" s="63" t="s">
        <v>257</v>
      </c>
      <c r="D65" s="64" t="s">
        <v>35</v>
      </c>
      <c r="E65" s="86">
        <v>35878</v>
      </c>
      <c r="F65" s="86" t="s">
        <v>210</v>
      </c>
      <c r="G65" s="67">
        <v>87</v>
      </c>
      <c r="H65" s="67">
        <v>87</v>
      </c>
      <c r="I65" s="12">
        <f t="shared" si="1"/>
        <v>87</v>
      </c>
      <c r="J65" s="12" t="str">
        <f t="shared" si="2"/>
        <v>TỐT</v>
      </c>
      <c r="K65" s="70"/>
      <c r="L65" s="66"/>
    </row>
    <row r="66" spans="1:13" ht="21" customHeight="1" x14ac:dyDescent="0.25">
      <c r="A66" s="7" t="s">
        <v>994</v>
      </c>
      <c r="B66" s="62">
        <v>2221863873</v>
      </c>
      <c r="C66" s="63" t="s">
        <v>277</v>
      </c>
      <c r="D66" s="64" t="s">
        <v>40</v>
      </c>
      <c r="E66" s="86">
        <v>35133</v>
      </c>
      <c r="F66" s="86" t="s">
        <v>210</v>
      </c>
      <c r="G66" s="67">
        <v>85</v>
      </c>
      <c r="H66" s="67">
        <v>80</v>
      </c>
      <c r="I66" s="12">
        <f t="shared" si="1"/>
        <v>82.5</v>
      </c>
      <c r="J66" s="12" t="str">
        <f t="shared" si="2"/>
        <v>TỐT</v>
      </c>
      <c r="K66" s="70"/>
      <c r="L66" s="66"/>
    </row>
    <row r="67" spans="1:13" s="97" customFormat="1" ht="21" customHeight="1" x14ac:dyDescent="0.25">
      <c r="A67" s="7" t="s">
        <v>995</v>
      </c>
      <c r="B67" s="89">
        <v>2221863871</v>
      </c>
      <c r="C67" s="90" t="s">
        <v>539</v>
      </c>
      <c r="D67" s="91" t="s">
        <v>53</v>
      </c>
      <c r="E67" s="92">
        <v>35519</v>
      </c>
      <c r="F67" s="92" t="s">
        <v>210</v>
      </c>
      <c r="G67" s="93">
        <v>72</v>
      </c>
      <c r="H67" s="93">
        <v>0</v>
      </c>
      <c r="I67" s="94">
        <f t="shared" si="1"/>
        <v>36</v>
      </c>
      <c r="J67" s="94" t="str">
        <f t="shared" si="2"/>
        <v>YẾU</v>
      </c>
      <c r="K67" s="95"/>
      <c r="L67" s="96"/>
      <c r="M67" s="97" t="s">
        <v>715</v>
      </c>
    </row>
    <row r="68" spans="1:13" ht="21" customHeight="1" x14ac:dyDescent="0.25">
      <c r="A68" s="7" t="s">
        <v>996</v>
      </c>
      <c r="B68" s="62">
        <v>2220863818</v>
      </c>
      <c r="C68" s="63" t="s">
        <v>540</v>
      </c>
      <c r="D68" s="64" t="s">
        <v>54</v>
      </c>
      <c r="E68" s="86">
        <v>36123</v>
      </c>
      <c r="F68" s="86" t="s">
        <v>210</v>
      </c>
      <c r="G68" s="67">
        <v>87</v>
      </c>
      <c r="H68" s="67">
        <v>87</v>
      </c>
      <c r="I68" s="12">
        <f t="shared" si="1"/>
        <v>87</v>
      </c>
      <c r="J68" s="12" t="str">
        <f t="shared" si="2"/>
        <v>TỐT</v>
      </c>
      <c r="K68" s="70"/>
      <c r="L68" s="66"/>
    </row>
    <row r="69" spans="1:13" ht="21" customHeight="1" x14ac:dyDescent="0.25">
      <c r="A69" s="7" t="s">
        <v>997</v>
      </c>
      <c r="B69" s="62">
        <v>2220868624</v>
      </c>
      <c r="C69" s="63" t="s">
        <v>541</v>
      </c>
      <c r="D69" s="64" t="s">
        <v>62</v>
      </c>
      <c r="E69" s="86">
        <v>35920</v>
      </c>
      <c r="F69" s="86" t="s">
        <v>210</v>
      </c>
      <c r="G69" s="67">
        <v>87</v>
      </c>
      <c r="H69" s="67">
        <v>87</v>
      </c>
      <c r="I69" s="12">
        <f t="shared" si="1"/>
        <v>87</v>
      </c>
      <c r="J69" s="12" t="str">
        <f t="shared" si="2"/>
        <v>TỐT</v>
      </c>
      <c r="K69" s="70"/>
      <c r="L69" s="66"/>
    </row>
    <row r="70" spans="1:13" ht="21" customHeight="1" x14ac:dyDescent="0.25">
      <c r="A70" s="7" t="s">
        <v>998</v>
      </c>
      <c r="B70" s="62">
        <v>2221863877</v>
      </c>
      <c r="C70" s="63" t="s">
        <v>510</v>
      </c>
      <c r="D70" s="64" t="s">
        <v>66</v>
      </c>
      <c r="E70" s="86">
        <v>35838</v>
      </c>
      <c r="F70" s="86" t="s">
        <v>210</v>
      </c>
      <c r="G70" s="67">
        <v>86</v>
      </c>
      <c r="H70" s="67">
        <v>87</v>
      </c>
      <c r="I70" s="12">
        <f t="shared" si="1"/>
        <v>86.5</v>
      </c>
      <c r="J70" s="12" t="str">
        <f t="shared" si="2"/>
        <v>TỐT</v>
      </c>
      <c r="K70" s="70"/>
      <c r="L70" s="66"/>
    </row>
    <row r="71" spans="1:13" ht="21" customHeight="1" x14ac:dyDescent="0.25">
      <c r="A71" s="7" t="s">
        <v>999</v>
      </c>
      <c r="B71" s="62">
        <v>2220863765</v>
      </c>
      <c r="C71" s="63" t="s">
        <v>542</v>
      </c>
      <c r="D71" s="64" t="s">
        <v>73</v>
      </c>
      <c r="E71" s="86">
        <v>36086</v>
      </c>
      <c r="F71" s="86" t="s">
        <v>210</v>
      </c>
      <c r="G71" s="67">
        <v>87</v>
      </c>
      <c r="H71" s="67">
        <v>87</v>
      </c>
      <c r="I71" s="12">
        <f t="shared" si="1"/>
        <v>87</v>
      </c>
      <c r="J71" s="12" t="str">
        <f t="shared" si="2"/>
        <v>TỐT</v>
      </c>
      <c r="K71" s="70"/>
      <c r="L71" s="66"/>
    </row>
    <row r="72" spans="1:13" ht="21" customHeight="1" x14ac:dyDescent="0.25">
      <c r="A72" s="7" t="s">
        <v>1000</v>
      </c>
      <c r="B72" s="62">
        <v>2220214379</v>
      </c>
      <c r="C72" s="63" t="s">
        <v>507</v>
      </c>
      <c r="D72" s="64" t="s">
        <v>80</v>
      </c>
      <c r="E72" s="86">
        <v>35805</v>
      </c>
      <c r="F72" s="86" t="s">
        <v>210</v>
      </c>
      <c r="G72" s="67">
        <v>90</v>
      </c>
      <c r="H72" s="67">
        <v>90</v>
      </c>
      <c r="I72" s="12">
        <f t="shared" si="1"/>
        <v>90</v>
      </c>
      <c r="J72" s="12" t="str">
        <f t="shared" si="2"/>
        <v>X SẮC</v>
      </c>
      <c r="K72" s="70"/>
      <c r="L72" s="66"/>
    </row>
    <row r="73" spans="1:13" ht="21" customHeight="1" x14ac:dyDescent="0.25">
      <c r="A73" s="7" t="s">
        <v>1001</v>
      </c>
      <c r="B73" s="62">
        <v>2221863862</v>
      </c>
      <c r="C73" s="63" t="s">
        <v>543</v>
      </c>
      <c r="D73" s="64" t="s">
        <v>82</v>
      </c>
      <c r="E73" s="86">
        <v>34709</v>
      </c>
      <c r="F73" s="86" t="s">
        <v>210</v>
      </c>
      <c r="G73" s="67">
        <v>97</v>
      </c>
      <c r="H73" s="67">
        <v>97</v>
      </c>
      <c r="I73" s="12">
        <f t="shared" si="1"/>
        <v>97</v>
      </c>
      <c r="J73" s="12" t="str">
        <f t="shared" si="2"/>
        <v>X SẮC</v>
      </c>
      <c r="K73" s="70"/>
      <c r="L73" s="66"/>
    </row>
    <row r="74" spans="1:13" ht="21" customHeight="1" x14ac:dyDescent="0.25">
      <c r="A74" s="7" t="s">
        <v>1002</v>
      </c>
      <c r="B74" s="62">
        <v>2221863865</v>
      </c>
      <c r="C74" s="63" t="s">
        <v>544</v>
      </c>
      <c r="D74" s="64" t="s">
        <v>83</v>
      </c>
      <c r="E74" s="86">
        <v>36083</v>
      </c>
      <c r="F74" s="86" t="s">
        <v>210</v>
      </c>
      <c r="G74" s="67">
        <v>87</v>
      </c>
      <c r="H74" s="67">
        <v>85</v>
      </c>
      <c r="I74" s="12">
        <f t="shared" si="1"/>
        <v>86</v>
      </c>
      <c r="J74" s="12" t="str">
        <f t="shared" si="2"/>
        <v>TỐT</v>
      </c>
      <c r="K74" s="70"/>
      <c r="L74" s="66"/>
    </row>
    <row r="75" spans="1:13" ht="21" customHeight="1" x14ac:dyDescent="0.25">
      <c r="A75" s="7" t="s">
        <v>1003</v>
      </c>
      <c r="B75" s="62">
        <v>2221868947</v>
      </c>
      <c r="C75" s="63" t="s">
        <v>545</v>
      </c>
      <c r="D75" s="64" t="s">
        <v>85</v>
      </c>
      <c r="E75" s="86">
        <v>35962</v>
      </c>
      <c r="F75" s="86" t="s">
        <v>210</v>
      </c>
      <c r="G75" s="67">
        <v>75</v>
      </c>
      <c r="H75" s="67">
        <v>85</v>
      </c>
      <c r="I75" s="12">
        <f t="shared" si="1"/>
        <v>80</v>
      </c>
      <c r="J75" s="12" t="str">
        <f t="shared" si="2"/>
        <v>TỐT</v>
      </c>
      <c r="K75" s="70"/>
      <c r="L75" s="66"/>
    </row>
    <row r="76" spans="1:13" ht="21" customHeight="1" x14ac:dyDescent="0.25">
      <c r="A76" s="7" t="s">
        <v>1004</v>
      </c>
      <c r="B76" s="62">
        <v>2221869281</v>
      </c>
      <c r="C76" s="63" t="s">
        <v>546</v>
      </c>
      <c r="D76" s="64" t="s">
        <v>85</v>
      </c>
      <c r="E76" s="86">
        <v>35425</v>
      </c>
      <c r="F76" s="86" t="s">
        <v>210</v>
      </c>
      <c r="G76" s="67">
        <v>85</v>
      </c>
      <c r="H76" s="67">
        <v>87</v>
      </c>
      <c r="I76" s="12">
        <f t="shared" si="1"/>
        <v>86</v>
      </c>
      <c r="J76" s="12" t="str">
        <f t="shared" si="2"/>
        <v>TỐT</v>
      </c>
      <c r="K76" s="70"/>
      <c r="L76" s="66"/>
    </row>
    <row r="77" spans="1:13" ht="21" customHeight="1" x14ac:dyDescent="0.25">
      <c r="A77" s="7" t="s">
        <v>1005</v>
      </c>
      <c r="B77" s="62">
        <v>2220313917</v>
      </c>
      <c r="C77" s="63" t="s">
        <v>547</v>
      </c>
      <c r="D77" s="64" t="s">
        <v>91</v>
      </c>
      <c r="E77" s="86">
        <v>35846</v>
      </c>
      <c r="F77" s="86" t="s">
        <v>210</v>
      </c>
      <c r="G77" s="67">
        <v>87</v>
      </c>
      <c r="H77" s="67">
        <v>87</v>
      </c>
      <c r="I77" s="12">
        <f t="shared" si="1"/>
        <v>87</v>
      </c>
      <c r="J77" s="12" t="str">
        <f t="shared" si="2"/>
        <v>TỐT</v>
      </c>
      <c r="K77" s="70"/>
      <c r="L77" s="66"/>
    </row>
    <row r="78" spans="1:13" s="85" customFormat="1" ht="21" customHeight="1" x14ac:dyDescent="0.25">
      <c r="A78" s="7" t="s">
        <v>1006</v>
      </c>
      <c r="B78" s="80">
        <v>2220714154</v>
      </c>
      <c r="C78" s="81" t="s">
        <v>548</v>
      </c>
      <c r="D78" s="82" t="s">
        <v>91</v>
      </c>
      <c r="E78" s="88">
        <v>35534</v>
      </c>
      <c r="F78" s="88" t="s">
        <v>210</v>
      </c>
      <c r="G78" s="78">
        <v>0</v>
      </c>
      <c r="H78" s="78">
        <v>0</v>
      </c>
      <c r="I78" s="13">
        <f t="shared" si="1"/>
        <v>0</v>
      </c>
      <c r="J78" s="13" t="str">
        <f t="shared" si="2"/>
        <v>KÉM</v>
      </c>
      <c r="K78" s="73" t="str">
        <f>L78</f>
        <v>Nghỉ học</v>
      </c>
      <c r="L78" s="84" t="s">
        <v>514</v>
      </c>
    </row>
    <row r="79" spans="1:13" ht="21" customHeight="1" x14ac:dyDescent="0.25">
      <c r="A79" s="7" t="s">
        <v>1007</v>
      </c>
      <c r="B79" s="62">
        <v>2220863761</v>
      </c>
      <c r="C79" s="63" t="s">
        <v>549</v>
      </c>
      <c r="D79" s="64" t="s">
        <v>99</v>
      </c>
      <c r="E79" s="86">
        <v>35834</v>
      </c>
      <c r="F79" s="86" t="s">
        <v>210</v>
      </c>
      <c r="G79" s="67">
        <v>87</v>
      </c>
      <c r="H79" s="67">
        <v>80</v>
      </c>
      <c r="I79" s="12">
        <f t="shared" si="1"/>
        <v>83.5</v>
      </c>
      <c r="J79" s="12" t="str">
        <f t="shared" si="2"/>
        <v>TỐT</v>
      </c>
      <c r="K79" s="70"/>
      <c r="L79" s="66"/>
    </row>
    <row r="80" spans="1:13" ht="21" customHeight="1" x14ac:dyDescent="0.25">
      <c r="A80" s="7" t="s">
        <v>1008</v>
      </c>
      <c r="B80" s="62">
        <v>2221863872</v>
      </c>
      <c r="C80" s="63" t="s">
        <v>547</v>
      </c>
      <c r="D80" s="64" t="s">
        <v>100</v>
      </c>
      <c r="E80" s="86">
        <v>35675</v>
      </c>
      <c r="F80" s="86" t="s">
        <v>210</v>
      </c>
      <c r="G80" s="67">
        <v>87</v>
      </c>
      <c r="H80" s="67">
        <v>87</v>
      </c>
      <c r="I80" s="12">
        <f t="shared" si="1"/>
        <v>87</v>
      </c>
      <c r="J80" s="12" t="str">
        <f t="shared" si="2"/>
        <v>TỐT</v>
      </c>
      <c r="K80" s="70"/>
      <c r="L80" s="66"/>
    </row>
    <row r="81" spans="1:12" ht="21" customHeight="1" x14ac:dyDescent="0.25">
      <c r="A81" s="7" t="s">
        <v>1009</v>
      </c>
      <c r="B81" s="62">
        <v>2220863812</v>
      </c>
      <c r="C81" s="63" t="s">
        <v>550</v>
      </c>
      <c r="D81" s="64" t="s">
        <v>103</v>
      </c>
      <c r="E81" s="86">
        <v>35715</v>
      </c>
      <c r="F81" s="86" t="s">
        <v>210</v>
      </c>
      <c r="G81" s="67">
        <v>90</v>
      </c>
      <c r="H81" s="67">
        <v>87</v>
      </c>
      <c r="I81" s="12">
        <f t="shared" si="1"/>
        <v>88.5</v>
      </c>
      <c r="J81" s="12" t="str">
        <f t="shared" si="2"/>
        <v>TỐT</v>
      </c>
      <c r="K81" s="70"/>
      <c r="L81" s="66"/>
    </row>
    <row r="82" spans="1:12" ht="21" customHeight="1" x14ac:dyDescent="0.25">
      <c r="A82" s="7" t="s">
        <v>1010</v>
      </c>
      <c r="B82" s="62">
        <v>2220863748</v>
      </c>
      <c r="C82" s="63" t="s">
        <v>551</v>
      </c>
      <c r="D82" s="64" t="s">
        <v>107</v>
      </c>
      <c r="E82" s="86">
        <v>35967</v>
      </c>
      <c r="F82" s="86" t="s">
        <v>210</v>
      </c>
      <c r="G82" s="67">
        <v>86</v>
      </c>
      <c r="H82" s="67">
        <v>87</v>
      </c>
      <c r="I82" s="12">
        <f t="shared" si="1"/>
        <v>86.5</v>
      </c>
      <c r="J82" s="12" t="str">
        <f t="shared" si="2"/>
        <v>TỐT</v>
      </c>
      <c r="K82" s="70"/>
      <c r="L82" s="66"/>
    </row>
    <row r="83" spans="1:12" ht="21" customHeight="1" x14ac:dyDescent="0.25">
      <c r="A83" s="7" t="s">
        <v>1011</v>
      </c>
      <c r="B83" s="62">
        <v>2220863755</v>
      </c>
      <c r="C83" s="63" t="s">
        <v>552</v>
      </c>
      <c r="D83" s="64" t="s">
        <v>107</v>
      </c>
      <c r="E83" s="86">
        <v>35879</v>
      </c>
      <c r="F83" s="86" t="s">
        <v>210</v>
      </c>
      <c r="G83" s="67">
        <v>87</v>
      </c>
      <c r="H83" s="67">
        <v>87</v>
      </c>
      <c r="I83" s="12">
        <f t="shared" si="1"/>
        <v>87</v>
      </c>
      <c r="J83" s="12" t="str">
        <f t="shared" si="2"/>
        <v>TỐT</v>
      </c>
      <c r="K83" s="70"/>
      <c r="L83" s="66"/>
    </row>
    <row r="84" spans="1:12" ht="21" customHeight="1" x14ac:dyDescent="0.25">
      <c r="A84" s="7" t="s">
        <v>1012</v>
      </c>
      <c r="B84" s="62">
        <v>2220868685</v>
      </c>
      <c r="C84" s="63" t="s">
        <v>553</v>
      </c>
      <c r="D84" s="64" t="s">
        <v>108</v>
      </c>
      <c r="E84" s="86">
        <v>35767</v>
      </c>
      <c r="F84" s="86" t="s">
        <v>210</v>
      </c>
      <c r="G84" s="67">
        <v>80</v>
      </c>
      <c r="H84" s="67">
        <v>87</v>
      </c>
      <c r="I84" s="12">
        <f t="shared" si="1"/>
        <v>83.5</v>
      </c>
      <c r="J84" s="12" t="str">
        <f t="shared" si="2"/>
        <v>TỐT</v>
      </c>
      <c r="K84" s="70"/>
      <c r="L84" s="66"/>
    </row>
    <row r="85" spans="1:12" ht="21" customHeight="1" x14ac:dyDescent="0.25">
      <c r="A85" s="7" t="s">
        <v>1013</v>
      </c>
      <c r="B85" s="62">
        <v>2220863834</v>
      </c>
      <c r="C85" s="63" t="s">
        <v>554</v>
      </c>
      <c r="D85" s="64" t="s">
        <v>136</v>
      </c>
      <c r="E85" s="86">
        <v>35769</v>
      </c>
      <c r="F85" s="86" t="s">
        <v>210</v>
      </c>
      <c r="G85" s="67">
        <v>93</v>
      </c>
      <c r="H85" s="67">
        <v>97</v>
      </c>
      <c r="I85" s="12">
        <f t="shared" si="1"/>
        <v>95</v>
      </c>
      <c r="J85" s="12" t="str">
        <f t="shared" si="2"/>
        <v>X SẮC</v>
      </c>
      <c r="K85" s="70"/>
      <c r="L85" s="66"/>
    </row>
    <row r="86" spans="1:12" ht="21" customHeight="1" x14ac:dyDescent="0.25">
      <c r="A86" s="7" t="s">
        <v>1014</v>
      </c>
      <c r="B86" s="62">
        <v>2220863830</v>
      </c>
      <c r="C86" s="63" t="s">
        <v>257</v>
      </c>
      <c r="D86" s="64" t="s">
        <v>148</v>
      </c>
      <c r="E86" s="86">
        <v>36013</v>
      </c>
      <c r="F86" s="86" t="s">
        <v>210</v>
      </c>
      <c r="G86" s="67">
        <v>86</v>
      </c>
      <c r="H86" s="67">
        <v>87</v>
      </c>
      <c r="I86" s="12">
        <f t="shared" si="1"/>
        <v>86.5</v>
      </c>
      <c r="J86" s="12" t="str">
        <f t="shared" si="2"/>
        <v>TỐT</v>
      </c>
      <c r="K86" s="70"/>
      <c r="L86" s="66"/>
    </row>
    <row r="87" spans="1:12" ht="21" customHeight="1" x14ac:dyDescent="0.25">
      <c r="A87" s="7" t="s">
        <v>1015</v>
      </c>
      <c r="B87" s="62">
        <v>2221863774</v>
      </c>
      <c r="C87" s="63" t="s">
        <v>555</v>
      </c>
      <c r="D87" s="64" t="s">
        <v>151</v>
      </c>
      <c r="E87" s="86">
        <v>36081</v>
      </c>
      <c r="F87" s="86" t="s">
        <v>210</v>
      </c>
      <c r="G87" s="67">
        <v>85</v>
      </c>
      <c r="H87" s="67">
        <v>87</v>
      </c>
      <c r="I87" s="12">
        <f t="shared" si="1"/>
        <v>86</v>
      </c>
      <c r="J87" s="12" t="str">
        <f t="shared" si="2"/>
        <v>TỐT</v>
      </c>
      <c r="K87" s="70"/>
      <c r="L87" s="66"/>
    </row>
    <row r="88" spans="1:12" ht="21" customHeight="1" x14ac:dyDescent="0.25">
      <c r="A88" s="7" t="s">
        <v>1016</v>
      </c>
      <c r="B88" s="62">
        <v>2221863796</v>
      </c>
      <c r="C88" s="63" t="s">
        <v>556</v>
      </c>
      <c r="D88" s="64" t="s">
        <v>157</v>
      </c>
      <c r="E88" s="86">
        <v>35900</v>
      </c>
      <c r="F88" s="86" t="s">
        <v>210</v>
      </c>
      <c r="G88" s="67">
        <v>83</v>
      </c>
      <c r="H88" s="67">
        <v>85</v>
      </c>
      <c r="I88" s="12">
        <f t="shared" si="1"/>
        <v>84</v>
      </c>
      <c r="J88" s="12" t="str">
        <f t="shared" si="2"/>
        <v>TỐT</v>
      </c>
      <c r="K88" s="70"/>
      <c r="L88" s="66"/>
    </row>
    <row r="89" spans="1:12" ht="21" customHeight="1" x14ac:dyDescent="0.25">
      <c r="A89" s="7" t="s">
        <v>1017</v>
      </c>
      <c r="B89" s="62">
        <v>2220863835</v>
      </c>
      <c r="C89" s="63" t="s">
        <v>378</v>
      </c>
      <c r="D89" s="64" t="s">
        <v>160</v>
      </c>
      <c r="E89" s="86">
        <v>35794</v>
      </c>
      <c r="F89" s="86" t="s">
        <v>210</v>
      </c>
      <c r="G89" s="67">
        <v>87</v>
      </c>
      <c r="H89" s="67">
        <v>87</v>
      </c>
      <c r="I89" s="12">
        <f t="shared" si="1"/>
        <v>87</v>
      </c>
      <c r="J89" s="12" t="str">
        <f t="shared" si="2"/>
        <v>TỐT</v>
      </c>
      <c r="K89" s="70"/>
      <c r="L89" s="66"/>
    </row>
    <row r="90" spans="1:12" ht="21" customHeight="1" x14ac:dyDescent="0.25">
      <c r="A90" s="7" t="s">
        <v>1018</v>
      </c>
      <c r="B90" s="62">
        <v>2220863833</v>
      </c>
      <c r="C90" s="63" t="s">
        <v>557</v>
      </c>
      <c r="D90" s="64" t="s">
        <v>164</v>
      </c>
      <c r="E90" s="86">
        <v>35957</v>
      </c>
      <c r="F90" s="86" t="s">
        <v>210</v>
      </c>
      <c r="G90" s="67">
        <v>87</v>
      </c>
      <c r="H90" s="67">
        <v>87</v>
      </c>
      <c r="I90" s="12">
        <f t="shared" si="1"/>
        <v>87</v>
      </c>
      <c r="J90" s="12" t="str">
        <f t="shared" si="2"/>
        <v>TỐT</v>
      </c>
      <c r="K90" s="70"/>
      <c r="L90" s="66"/>
    </row>
    <row r="91" spans="1:12" s="97" customFormat="1" ht="21" customHeight="1" x14ac:dyDescent="0.25">
      <c r="A91" s="7" t="s">
        <v>1019</v>
      </c>
      <c r="B91" s="89">
        <v>2221863832</v>
      </c>
      <c r="C91" s="90" t="s">
        <v>270</v>
      </c>
      <c r="D91" s="91" t="s">
        <v>166</v>
      </c>
      <c r="E91" s="92">
        <v>35796</v>
      </c>
      <c r="F91" s="92" t="s">
        <v>210</v>
      </c>
      <c r="G91" s="93">
        <v>0</v>
      </c>
      <c r="H91" s="93">
        <v>0</v>
      </c>
      <c r="I91" s="94">
        <f t="shared" si="1"/>
        <v>0</v>
      </c>
      <c r="J91" s="94" t="str">
        <f t="shared" si="2"/>
        <v>KÉM</v>
      </c>
      <c r="K91" s="95"/>
      <c r="L91" s="96"/>
    </row>
    <row r="92" spans="1:12" ht="21" customHeight="1" x14ac:dyDescent="0.25">
      <c r="A92" s="7" t="s">
        <v>1020</v>
      </c>
      <c r="B92" s="62">
        <v>2220337976</v>
      </c>
      <c r="C92" s="63" t="s">
        <v>558</v>
      </c>
      <c r="D92" s="64" t="s">
        <v>30</v>
      </c>
      <c r="E92" s="86">
        <v>35889</v>
      </c>
      <c r="F92" s="86" t="s">
        <v>211</v>
      </c>
      <c r="G92" s="67">
        <v>90</v>
      </c>
      <c r="H92" s="67">
        <v>70</v>
      </c>
      <c r="I92" s="12">
        <f t="shared" si="1"/>
        <v>80</v>
      </c>
      <c r="J92" s="12" t="str">
        <f t="shared" si="2"/>
        <v>TỐT</v>
      </c>
      <c r="K92" s="70"/>
      <c r="L92" s="66"/>
    </row>
    <row r="93" spans="1:12" ht="21" customHeight="1" x14ac:dyDescent="0.25">
      <c r="A93" s="7" t="s">
        <v>1021</v>
      </c>
      <c r="B93" s="62">
        <v>2220865870</v>
      </c>
      <c r="C93" s="63" t="s">
        <v>559</v>
      </c>
      <c r="D93" s="64" t="s">
        <v>34</v>
      </c>
      <c r="E93" s="86">
        <v>35988</v>
      </c>
      <c r="F93" s="86" t="s">
        <v>211</v>
      </c>
      <c r="G93" s="67">
        <v>90</v>
      </c>
      <c r="H93" s="67">
        <v>78</v>
      </c>
      <c r="I93" s="12">
        <f t="shared" si="1"/>
        <v>84</v>
      </c>
      <c r="J93" s="12" t="str">
        <f t="shared" si="2"/>
        <v>TỐT</v>
      </c>
      <c r="K93" s="70"/>
      <c r="L93" s="66"/>
    </row>
    <row r="94" spans="1:12" ht="21" customHeight="1" x14ac:dyDescent="0.25">
      <c r="A94" s="7" t="s">
        <v>1022</v>
      </c>
      <c r="B94" s="62">
        <v>2220865880</v>
      </c>
      <c r="C94" s="63" t="s">
        <v>501</v>
      </c>
      <c r="D94" s="64" t="s">
        <v>44</v>
      </c>
      <c r="E94" s="86">
        <v>36053</v>
      </c>
      <c r="F94" s="86" t="s">
        <v>211</v>
      </c>
      <c r="G94" s="67">
        <v>90</v>
      </c>
      <c r="H94" s="67">
        <v>77</v>
      </c>
      <c r="I94" s="12">
        <f t="shared" si="1"/>
        <v>83.5</v>
      </c>
      <c r="J94" s="12" t="str">
        <f t="shared" si="2"/>
        <v>TỐT</v>
      </c>
      <c r="K94" s="70"/>
      <c r="L94" s="66"/>
    </row>
    <row r="95" spans="1:12" ht="21" customHeight="1" x14ac:dyDescent="0.25">
      <c r="A95" s="7" t="s">
        <v>1023</v>
      </c>
      <c r="B95" s="62">
        <v>2220868090</v>
      </c>
      <c r="C95" s="63" t="s">
        <v>560</v>
      </c>
      <c r="D95" s="64" t="s">
        <v>54</v>
      </c>
      <c r="E95" s="86">
        <v>35884</v>
      </c>
      <c r="F95" s="86" t="s">
        <v>211</v>
      </c>
      <c r="G95" s="67">
        <v>90</v>
      </c>
      <c r="H95" s="67">
        <v>64</v>
      </c>
      <c r="I95" s="12">
        <f t="shared" si="1"/>
        <v>77</v>
      </c>
      <c r="J95" s="12" t="str">
        <f t="shared" si="2"/>
        <v>KHÁ</v>
      </c>
      <c r="K95" s="70"/>
      <c r="L95" s="66"/>
    </row>
    <row r="96" spans="1:12" ht="21" customHeight="1" x14ac:dyDescent="0.25">
      <c r="A96" s="7" t="s">
        <v>1024</v>
      </c>
      <c r="B96" s="62">
        <v>2221865921</v>
      </c>
      <c r="C96" s="63" t="s">
        <v>561</v>
      </c>
      <c r="D96" s="64" t="s">
        <v>62</v>
      </c>
      <c r="E96" s="86">
        <v>36127</v>
      </c>
      <c r="F96" s="86" t="s">
        <v>211</v>
      </c>
      <c r="G96" s="67">
        <v>90</v>
      </c>
      <c r="H96" s="67">
        <v>80</v>
      </c>
      <c r="I96" s="12">
        <f t="shared" si="1"/>
        <v>85</v>
      </c>
      <c r="J96" s="12" t="str">
        <f t="shared" si="2"/>
        <v>TỐT</v>
      </c>
      <c r="K96" s="70"/>
      <c r="L96" s="66"/>
    </row>
    <row r="97" spans="1:13" ht="21" customHeight="1" x14ac:dyDescent="0.25">
      <c r="A97" s="7" t="s">
        <v>1025</v>
      </c>
      <c r="B97" s="62">
        <v>2221865928</v>
      </c>
      <c r="C97" s="63" t="s">
        <v>562</v>
      </c>
      <c r="D97" s="64" t="s">
        <v>66</v>
      </c>
      <c r="E97" s="86">
        <v>36135</v>
      </c>
      <c r="F97" s="86" t="s">
        <v>211</v>
      </c>
      <c r="G97" s="67">
        <v>87</v>
      </c>
      <c r="H97" s="67">
        <v>74</v>
      </c>
      <c r="I97" s="12">
        <f t="shared" si="1"/>
        <v>80.5</v>
      </c>
      <c r="J97" s="12" t="str">
        <f t="shared" si="2"/>
        <v>TỐT</v>
      </c>
      <c r="K97" s="70"/>
      <c r="L97" s="66"/>
    </row>
    <row r="98" spans="1:13" ht="21" customHeight="1" x14ac:dyDescent="0.25">
      <c r="A98" s="7" t="s">
        <v>1026</v>
      </c>
      <c r="B98" s="62">
        <v>2221865952</v>
      </c>
      <c r="C98" s="63" t="s">
        <v>563</v>
      </c>
      <c r="D98" s="64" t="s">
        <v>80</v>
      </c>
      <c r="E98" s="86">
        <v>35592</v>
      </c>
      <c r="F98" s="86" t="s">
        <v>211</v>
      </c>
      <c r="G98" s="67">
        <v>76</v>
      </c>
      <c r="H98" s="67">
        <v>70</v>
      </c>
      <c r="I98" s="12">
        <f t="shared" si="1"/>
        <v>73</v>
      </c>
      <c r="J98" s="12" t="str">
        <f t="shared" si="2"/>
        <v>KHÁ</v>
      </c>
      <c r="K98" s="70"/>
      <c r="L98" s="66"/>
    </row>
    <row r="99" spans="1:13" ht="21" customHeight="1" x14ac:dyDescent="0.25">
      <c r="A99" s="7" t="s">
        <v>1027</v>
      </c>
      <c r="B99" s="62">
        <v>2220865961</v>
      </c>
      <c r="C99" s="63" t="s">
        <v>564</v>
      </c>
      <c r="D99" s="64" t="s">
        <v>88</v>
      </c>
      <c r="E99" s="86">
        <v>35909</v>
      </c>
      <c r="F99" s="86" t="s">
        <v>211</v>
      </c>
      <c r="G99" s="67">
        <v>80</v>
      </c>
      <c r="H99" s="67">
        <v>76</v>
      </c>
      <c r="I99" s="12">
        <f t="shared" si="1"/>
        <v>78</v>
      </c>
      <c r="J99" s="12" t="str">
        <f t="shared" si="2"/>
        <v>KHÁ</v>
      </c>
      <c r="K99" s="70"/>
      <c r="L99" s="66"/>
    </row>
    <row r="100" spans="1:13" ht="21" customHeight="1" x14ac:dyDescent="0.25">
      <c r="A100" s="7" t="s">
        <v>1028</v>
      </c>
      <c r="B100" s="62">
        <v>2220865968</v>
      </c>
      <c r="C100" s="63" t="s">
        <v>565</v>
      </c>
      <c r="D100" s="64" t="s">
        <v>91</v>
      </c>
      <c r="E100" s="86">
        <v>35615</v>
      </c>
      <c r="F100" s="86" t="s">
        <v>211</v>
      </c>
      <c r="G100" s="67">
        <v>90</v>
      </c>
      <c r="H100" s="67">
        <v>77</v>
      </c>
      <c r="I100" s="12">
        <f t="shared" si="1"/>
        <v>83.5</v>
      </c>
      <c r="J100" s="12" t="str">
        <f t="shared" si="2"/>
        <v>TỐT</v>
      </c>
      <c r="K100" s="70"/>
      <c r="L100" s="66"/>
    </row>
    <row r="101" spans="1:13" ht="21" customHeight="1" x14ac:dyDescent="0.25">
      <c r="A101" s="7" t="s">
        <v>1029</v>
      </c>
      <c r="B101" s="62">
        <v>2221865976</v>
      </c>
      <c r="C101" s="63" t="s">
        <v>566</v>
      </c>
      <c r="D101" s="64" t="s">
        <v>94</v>
      </c>
      <c r="E101" s="86">
        <v>36141</v>
      </c>
      <c r="F101" s="86" t="s">
        <v>211</v>
      </c>
      <c r="G101" s="67">
        <v>90</v>
      </c>
      <c r="H101" s="67">
        <v>90</v>
      </c>
      <c r="I101" s="12">
        <f t="shared" si="1"/>
        <v>90</v>
      </c>
      <c r="J101" s="12" t="str">
        <f t="shared" si="2"/>
        <v>X SẮC</v>
      </c>
      <c r="K101" s="70"/>
      <c r="L101" s="66" t="s">
        <v>521</v>
      </c>
    </row>
    <row r="102" spans="1:13" ht="21" customHeight="1" x14ac:dyDescent="0.25">
      <c r="A102" s="7" t="s">
        <v>1030</v>
      </c>
      <c r="B102" s="62">
        <v>2220865978</v>
      </c>
      <c r="C102" s="63" t="s">
        <v>400</v>
      </c>
      <c r="D102" s="64" t="s">
        <v>95</v>
      </c>
      <c r="E102" s="86">
        <v>36044</v>
      </c>
      <c r="F102" s="86" t="s">
        <v>211</v>
      </c>
      <c r="G102" s="67">
        <v>90</v>
      </c>
      <c r="H102" s="67">
        <v>80</v>
      </c>
      <c r="I102" s="12">
        <f t="shared" si="1"/>
        <v>85</v>
      </c>
      <c r="J102" s="12" t="str">
        <f t="shared" si="2"/>
        <v>TỐT</v>
      </c>
      <c r="K102" s="70"/>
      <c r="L102" s="66"/>
    </row>
    <row r="103" spans="1:13" ht="21" customHeight="1" x14ac:dyDescent="0.25">
      <c r="A103" s="7" t="s">
        <v>1031</v>
      </c>
      <c r="B103" s="62">
        <v>2220865982</v>
      </c>
      <c r="C103" s="63" t="s">
        <v>567</v>
      </c>
      <c r="D103" s="64" t="s">
        <v>96</v>
      </c>
      <c r="E103" s="86">
        <v>36090</v>
      </c>
      <c r="F103" s="86" t="s">
        <v>211</v>
      </c>
      <c r="G103" s="67">
        <v>100</v>
      </c>
      <c r="H103" s="67">
        <v>82</v>
      </c>
      <c r="I103" s="12">
        <f t="shared" si="1"/>
        <v>91</v>
      </c>
      <c r="J103" s="12" t="str">
        <f t="shared" si="2"/>
        <v>X SẮC</v>
      </c>
      <c r="K103" s="70"/>
      <c r="L103" s="66" t="s">
        <v>704</v>
      </c>
    </row>
    <row r="104" spans="1:13" ht="21" customHeight="1" x14ac:dyDescent="0.25">
      <c r="A104" s="7" t="s">
        <v>1032</v>
      </c>
      <c r="B104" s="62">
        <v>2221869197</v>
      </c>
      <c r="C104" s="63" t="s">
        <v>568</v>
      </c>
      <c r="D104" s="64" t="s">
        <v>97</v>
      </c>
      <c r="E104" s="86">
        <v>35683</v>
      </c>
      <c r="F104" s="86" t="s">
        <v>211</v>
      </c>
      <c r="G104" s="67">
        <v>90</v>
      </c>
      <c r="H104" s="67">
        <v>80</v>
      </c>
      <c r="I104" s="12">
        <f t="shared" si="1"/>
        <v>85</v>
      </c>
      <c r="J104" s="12" t="str">
        <f t="shared" si="2"/>
        <v>TỐT</v>
      </c>
      <c r="K104" s="70"/>
      <c r="L104" s="66"/>
    </row>
    <row r="105" spans="1:13" ht="21" customHeight="1" x14ac:dyDescent="0.25">
      <c r="A105" s="7" t="s">
        <v>1033</v>
      </c>
      <c r="B105" s="62">
        <v>2220868850</v>
      </c>
      <c r="C105" s="63" t="s">
        <v>257</v>
      </c>
      <c r="D105" s="64" t="s">
        <v>98</v>
      </c>
      <c r="E105" s="86">
        <v>36102</v>
      </c>
      <c r="F105" s="86" t="s">
        <v>211</v>
      </c>
      <c r="G105" s="67">
        <v>90</v>
      </c>
      <c r="H105" s="67">
        <v>67</v>
      </c>
      <c r="I105" s="12">
        <f t="shared" si="1"/>
        <v>78.5</v>
      </c>
      <c r="J105" s="12" t="str">
        <f t="shared" si="2"/>
        <v>KHÁ</v>
      </c>
      <c r="K105" s="70"/>
      <c r="L105" s="66"/>
    </row>
    <row r="106" spans="1:13" ht="21" customHeight="1" x14ac:dyDescent="0.25">
      <c r="A106" s="7" t="s">
        <v>1034</v>
      </c>
      <c r="B106" s="62">
        <v>2220865992</v>
      </c>
      <c r="C106" s="63" t="s">
        <v>569</v>
      </c>
      <c r="D106" s="64" t="s">
        <v>101</v>
      </c>
      <c r="E106" s="86">
        <v>35796</v>
      </c>
      <c r="F106" s="86" t="s">
        <v>211</v>
      </c>
      <c r="G106" s="67">
        <v>89</v>
      </c>
      <c r="H106" s="67">
        <v>77</v>
      </c>
      <c r="I106" s="12">
        <f t="shared" si="1"/>
        <v>83</v>
      </c>
      <c r="J106" s="12" t="str">
        <f t="shared" si="2"/>
        <v>TỐT</v>
      </c>
      <c r="K106" s="70"/>
      <c r="L106" s="66"/>
    </row>
    <row r="107" spans="1:13" s="85" customFormat="1" ht="21" customHeight="1" x14ac:dyDescent="0.25">
      <c r="A107" s="7" t="s">
        <v>1035</v>
      </c>
      <c r="B107" s="80">
        <v>2220865995</v>
      </c>
      <c r="C107" s="81" t="s">
        <v>570</v>
      </c>
      <c r="D107" s="82" t="s">
        <v>102</v>
      </c>
      <c r="E107" s="88">
        <v>35515</v>
      </c>
      <c r="F107" s="88" t="s">
        <v>211</v>
      </c>
      <c r="G107" s="78">
        <v>87</v>
      </c>
      <c r="H107" s="78">
        <v>0</v>
      </c>
      <c r="I107" s="13">
        <f t="shared" si="1"/>
        <v>43.5</v>
      </c>
      <c r="J107" s="13" t="str">
        <f t="shared" si="2"/>
        <v>YẾU</v>
      </c>
      <c r="K107" s="73" t="str">
        <f>L107</f>
        <v>BẢO LƯU</v>
      </c>
      <c r="L107" s="84" t="s">
        <v>705</v>
      </c>
    </row>
    <row r="108" spans="1:13" ht="21" customHeight="1" x14ac:dyDescent="0.25">
      <c r="A108" s="7" t="s">
        <v>1036</v>
      </c>
      <c r="B108" s="62">
        <v>2220866002</v>
      </c>
      <c r="C108" s="63" t="s">
        <v>571</v>
      </c>
      <c r="D108" s="64" t="s">
        <v>105</v>
      </c>
      <c r="E108" s="86">
        <v>35763</v>
      </c>
      <c r="F108" s="86" t="s">
        <v>211</v>
      </c>
      <c r="G108" s="67">
        <v>90</v>
      </c>
      <c r="H108" s="67">
        <v>86</v>
      </c>
      <c r="I108" s="12">
        <f t="shared" si="1"/>
        <v>88</v>
      </c>
      <c r="J108" s="12" t="str">
        <f t="shared" si="2"/>
        <v>TỐT</v>
      </c>
      <c r="K108" s="70"/>
      <c r="L108" s="66"/>
    </row>
    <row r="109" spans="1:13" ht="21" customHeight="1" x14ac:dyDescent="0.25">
      <c r="A109" s="7" t="s">
        <v>1037</v>
      </c>
      <c r="B109" s="62">
        <v>2220866014</v>
      </c>
      <c r="C109" s="63" t="s">
        <v>572</v>
      </c>
      <c r="D109" s="64" t="s">
        <v>109</v>
      </c>
      <c r="E109" s="86">
        <v>35840</v>
      </c>
      <c r="F109" s="86" t="s">
        <v>211</v>
      </c>
      <c r="G109" s="67">
        <v>90</v>
      </c>
      <c r="H109" s="67">
        <v>80</v>
      </c>
      <c r="I109" s="12">
        <f t="shared" si="1"/>
        <v>85</v>
      </c>
      <c r="J109" s="12" t="str">
        <f t="shared" si="2"/>
        <v>TỐT</v>
      </c>
      <c r="K109" s="70"/>
      <c r="L109" s="66"/>
    </row>
    <row r="110" spans="1:13" s="97" customFormat="1" ht="21" customHeight="1" x14ac:dyDescent="0.25">
      <c r="A110" s="7" t="s">
        <v>1038</v>
      </c>
      <c r="B110" s="89">
        <v>2121869728</v>
      </c>
      <c r="C110" s="90" t="s">
        <v>573</v>
      </c>
      <c r="D110" s="91" t="s">
        <v>110</v>
      </c>
      <c r="E110" s="92">
        <v>34235</v>
      </c>
      <c r="F110" s="92" t="s">
        <v>211</v>
      </c>
      <c r="G110" s="93">
        <v>0</v>
      </c>
      <c r="H110" s="93">
        <v>90</v>
      </c>
      <c r="I110" s="94">
        <f t="shared" si="1"/>
        <v>45</v>
      </c>
      <c r="J110" s="94" t="str">
        <f t="shared" si="2"/>
        <v>YẾU</v>
      </c>
      <c r="K110" s="95"/>
      <c r="L110" s="96"/>
      <c r="M110" s="97" t="s">
        <v>714</v>
      </c>
    </row>
    <row r="111" spans="1:13" ht="21" customHeight="1" x14ac:dyDescent="0.25">
      <c r="A111" s="7" t="s">
        <v>1039</v>
      </c>
      <c r="B111" s="62">
        <v>2220866021</v>
      </c>
      <c r="C111" s="63" t="s">
        <v>574</v>
      </c>
      <c r="D111" s="64" t="s">
        <v>113</v>
      </c>
      <c r="E111" s="86">
        <v>36027</v>
      </c>
      <c r="F111" s="86" t="s">
        <v>211</v>
      </c>
      <c r="G111" s="67">
        <v>80</v>
      </c>
      <c r="H111" s="67">
        <v>77</v>
      </c>
      <c r="I111" s="12">
        <f t="shared" si="1"/>
        <v>78.5</v>
      </c>
      <c r="J111" s="12" t="str">
        <f t="shared" si="2"/>
        <v>KHÁ</v>
      </c>
      <c r="K111" s="70"/>
      <c r="L111" s="66"/>
    </row>
    <row r="112" spans="1:13" ht="21" customHeight="1" x14ac:dyDescent="0.25">
      <c r="A112" s="7" t="s">
        <v>1040</v>
      </c>
      <c r="B112" s="62">
        <v>2221115553</v>
      </c>
      <c r="C112" s="63" t="s">
        <v>134</v>
      </c>
      <c r="D112" s="64" t="s">
        <v>575</v>
      </c>
      <c r="E112" s="86">
        <v>35761</v>
      </c>
      <c r="F112" s="86" t="s">
        <v>211</v>
      </c>
      <c r="G112" s="67">
        <v>82</v>
      </c>
      <c r="H112" s="67">
        <v>64</v>
      </c>
      <c r="I112" s="12">
        <f t="shared" si="1"/>
        <v>73</v>
      </c>
      <c r="J112" s="12" t="str">
        <f t="shared" si="2"/>
        <v>KHÁ</v>
      </c>
      <c r="K112" s="70"/>
      <c r="L112" s="66"/>
    </row>
    <row r="113" spans="1:12" ht="21" customHeight="1" x14ac:dyDescent="0.25">
      <c r="A113" s="7" t="s">
        <v>1041</v>
      </c>
      <c r="B113" s="62">
        <v>2220866053</v>
      </c>
      <c r="C113" s="63" t="s">
        <v>576</v>
      </c>
      <c r="D113" s="64" t="s">
        <v>127</v>
      </c>
      <c r="E113" s="86">
        <v>35811</v>
      </c>
      <c r="F113" s="86" t="s">
        <v>211</v>
      </c>
      <c r="G113" s="67">
        <v>87</v>
      </c>
      <c r="H113" s="67">
        <v>80</v>
      </c>
      <c r="I113" s="12">
        <f t="shared" si="1"/>
        <v>83.5</v>
      </c>
      <c r="J113" s="12" t="str">
        <f t="shared" si="2"/>
        <v>TỐT</v>
      </c>
      <c r="K113" s="70"/>
      <c r="L113" s="66"/>
    </row>
    <row r="114" spans="1:12" ht="21" customHeight="1" x14ac:dyDescent="0.25">
      <c r="A114" s="7" t="s">
        <v>1042</v>
      </c>
      <c r="B114" s="62">
        <v>2220866052</v>
      </c>
      <c r="C114" s="63" t="s">
        <v>577</v>
      </c>
      <c r="D114" s="64" t="s">
        <v>127</v>
      </c>
      <c r="E114" s="86">
        <v>35973</v>
      </c>
      <c r="F114" s="86" t="s">
        <v>211</v>
      </c>
      <c r="G114" s="67">
        <v>97</v>
      </c>
      <c r="H114" s="67">
        <v>98</v>
      </c>
      <c r="I114" s="12">
        <f t="shared" si="1"/>
        <v>97.5</v>
      </c>
      <c r="J114" s="12" t="str">
        <f t="shared" si="2"/>
        <v>X SẮC</v>
      </c>
      <c r="K114" s="70"/>
      <c r="L114" s="66" t="s">
        <v>706</v>
      </c>
    </row>
    <row r="115" spans="1:12" ht="21" customHeight="1" x14ac:dyDescent="0.25">
      <c r="A115" s="7" t="s">
        <v>1043</v>
      </c>
      <c r="B115" s="62">
        <v>2221866059</v>
      </c>
      <c r="C115" s="63" t="s">
        <v>578</v>
      </c>
      <c r="D115" s="64" t="s">
        <v>129</v>
      </c>
      <c r="E115" s="86">
        <v>35594</v>
      </c>
      <c r="F115" s="86" t="s">
        <v>211</v>
      </c>
      <c r="G115" s="67">
        <v>90</v>
      </c>
      <c r="H115" s="67">
        <v>80</v>
      </c>
      <c r="I115" s="12">
        <f t="shared" si="1"/>
        <v>85</v>
      </c>
      <c r="J115" s="12" t="str">
        <f t="shared" si="2"/>
        <v>TỐT</v>
      </c>
      <c r="K115" s="70"/>
      <c r="L115" s="66"/>
    </row>
    <row r="116" spans="1:12" ht="21" customHeight="1" x14ac:dyDescent="0.25">
      <c r="A116" s="7" t="s">
        <v>1044</v>
      </c>
      <c r="B116" s="62">
        <v>2220866064</v>
      </c>
      <c r="C116" s="63" t="s">
        <v>579</v>
      </c>
      <c r="D116" s="64" t="s">
        <v>131</v>
      </c>
      <c r="E116" s="86">
        <v>35493</v>
      </c>
      <c r="F116" s="86" t="s">
        <v>211</v>
      </c>
      <c r="G116" s="67">
        <v>95</v>
      </c>
      <c r="H116" s="67">
        <v>90</v>
      </c>
      <c r="I116" s="12">
        <f t="shared" si="1"/>
        <v>92.5</v>
      </c>
      <c r="J116" s="12" t="str">
        <f t="shared" si="2"/>
        <v>X SẮC</v>
      </c>
      <c r="K116" s="70"/>
      <c r="L116" s="66" t="s">
        <v>707</v>
      </c>
    </row>
    <row r="117" spans="1:12" ht="21" customHeight="1" x14ac:dyDescent="0.25">
      <c r="A117" s="7" t="s">
        <v>1045</v>
      </c>
      <c r="B117" s="62">
        <v>2221866072</v>
      </c>
      <c r="C117" s="63" t="s">
        <v>580</v>
      </c>
      <c r="D117" s="64" t="s">
        <v>135</v>
      </c>
      <c r="E117" s="86">
        <v>33671</v>
      </c>
      <c r="F117" s="86" t="s">
        <v>211</v>
      </c>
      <c r="G117" s="67">
        <v>97</v>
      </c>
      <c r="H117" s="67">
        <v>97</v>
      </c>
      <c r="I117" s="12">
        <f t="shared" si="1"/>
        <v>97</v>
      </c>
      <c r="J117" s="12" t="str">
        <f t="shared" si="2"/>
        <v>X SẮC</v>
      </c>
      <c r="K117" s="70"/>
      <c r="L117" s="66" t="s">
        <v>520</v>
      </c>
    </row>
    <row r="118" spans="1:12" ht="21" customHeight="1" x14ac:dyDescent="0.25">
      <c r="A118" s="7" t="s">
        <v>1046</v>
      </c>
      <c r="B118" s="62">
        <v>2221866080</v>
      </c>
      <c r="C118" s="63" t="s">
        <v>581</v>
      </c>
      <c r="D118" s="64" t="s">
        <v>139</v>
      </c>
      <c r="E118" s="86">
        <v>35590</v>
      </c>
      <c r="F118" s="86" t="s">
        <v>211</v>
      </c>
      <c r="G118" s="67">
        <v>100</v>
      </c>
      <c r="H118" s="67">
        <v>95</v>
      </c>
      <c r="I118" s="12">
        <f t="shared" si="1"/>
        <v>97.5</v>
      </c>
      <c r="J118" s="12" t="str">
        <f t="shared" si="2"/>
        <v>X SẮC</v>
      </c>
      <c r="K118" s="70"/>
      <c r="L118" s="66" t="s">
        <v>706</v>
      </c>
    </row>
    <row r="119" spans="1:12" ht="21" customHeight="1" x14ac:dyDescent="0.25">
      <c r="A119" s="7" t="s">
        <v>1047</v>
      </c>
      <c r="B119" s="62">
        <v>2220866097</v>
      </c>
      <c r="C119" s="63" t="s">
        <v>288</v>
      </c>
      <c r="D119" s="64" t="s">
        <v>146</v>
      </c>
      <c r="E119" s="86">
        <v>35978</v>
      </c>
      <c r="F119" s="86" t="s">
        <v>211</v>
      </c>
      <c r="G119" s="67">
        <v>84</v>
      </c>
      <c r="H119" s="67">
        <v>78</v>
      </c>
      <c r="I119" s="12">
        <f t="shared" si="1"/>
        <v>81</v>
      </c>
      <c r="J119" s="12" t="str">
        <f t="shared" si="2"/>
        <v>TỐT</v>
      </c>
      <c r="K119" s="70"/>
      <c r="L119" s="66"/>
    </row>
    <row r="120" spans="1:12" ht="21" customHeight="1" x14ac:dyDescent="0.25">
      <c r="A120" s="7" t="s">
        <v>1048</v>
      </c>
      <c r="B120" s="62">
        <v>2220869130</v>
      </c>
      <c r="C120" s="63" t="s">
        <v>582</v>
      </c>
      <c r="D120" s="64" t="s">
        <v>149</v>
      </c>
      <c r="E120" s="86">
        <v>35876</v>
      </c>
      <c r="F120" s="86" t="s">
        <v>211</v>
      </c>
      <c r="G120" s="67">
        <v>90</v>
      </c>
      <c r="H120" s="67">
        <v>63</v>
      </c>
      <c r="I120" s="12">
        <f t="shared" ref="I120:I183" si="3">ROUND((G120+H120)/2,1)</f>
        <v>76.5</v>
      </c>
      <c r="J120" s="12" t="str">
        <f t="shared" ref="J120:J183" si="4">IF(I120&gt;=90,"X SẮC",IF(I120&gt;=80,"TỐT",IF(I120&gt;=65,"KHÁ",IF(I120&gt;=50,"T.BÌNH",IF(I120&gt;=35,"YẾU","KÉM")))))</f>
        <v>KHÁ</v>
      </c>
      <c r="K120" s="70"/>
      <c r="L120" s="66"/>
    </row>
    <row r="121" spans="1:12" ht="21" customHeight="1" x14ac:dyDescent="0.25">
      <c r="A121" s="7" t="s">
        <v>1049</v>
      </c>
      <c r="B121" s="62">
        <v>2220866108</v>
      </c>
      <c r="C121" s="63" t="s">
        <v>583</v>
      </c>
      <c r="D121" s="64" t="s">
        <v>150</v>
      </c>
      <c r="E121" s="86">
        <v>36033</v>
      </c>
      <c r="F121" s="86" t="s">
        <v>211</v>
      </c>
      <c r="G121" s="67">
        <v>90</v>
      </c>
      <c r="H121" s="67">
        <v>78</v>
      </c>
      <c r="I121" s="12">
        <f t="shared" si="3"/>
        <v>84</v>
      </c>
      <c r="J121" s="12" t="str">
        <f t="shared" si="4"/>
        <v>TỐT</v>
      </c>
      <c r="K121" s="70"/>
      <c r="L121" s="66"/>
    </row>
    <row r="122" spans="1:12" ht="21" customHeight="1" x14ac:dyDescent="0.25">
      <c r="A122" s="7" t="s">
        <v>1050</v>
      </c>
      <c r="B122" s="62">
        <v>2220866110</v>
      </c>
      <c r="C122" s="63" t="s">
        <v>584</v>
      </c>
      <c r="D122" s="64" t="s">
        <v>152</v>
      </c>
      <c r="E122" s="86">
        <v>35556</v>
      </c>
      <c r="F122" s="86" t="s">
        <v>211</v>
      </c>
      <c r="G122" s="67">
        <v>90</v>
      </c>
      <c r="H122" s="67">
        <v>90</v>
      </c>
      <c r="I122" s="12">
        <f t="shared" si="3"/>
        <v>90</v>
      </c>
      <c r="J122" s="12" t="str">
        <f t="shared" si="4"/>
        <v>X SẮC</v>
      </c>
      <c r="K122" s="70"/>
      <c r="L122" s="66"/>
    </row>
    <row r="123" spans="1:12" ht="21" customHeight="1" x14ac:dyDescent="0.25">
      <c r="A123" s="7" t="s">
        <v>1051</v>
      </c>
      <c r="B123" s="62">
        <v>2220866117</v>
      </c>
      <c r="C123" s="63" t="s">
        <v>585</v>
      </c>
      <c r="D123" s="64" t="s">
        <v>153</v>
      </c>
      <c r="E123" s="86">
        <v>35979</v>
      </c>
      <c r="F123" s="86" t="s">
        <v>211</v>
      </c>
      <c r="G123" s="67">
        <v>87</v>
      </c>
      <c r="H123" s="67">
        <v>85</v>
      </c>
      <c r="I123" s="12">
        <f t="shared" si="3"/>
        <v>86</v>
      </c>
      <c r="J123" s="12" t="str">
        <f t="shared" si="4"/>
        <v>TỐT</v>
      </c>
      <c r="K123" s="70"/>
      <c r="L123" s="66"/>
    </row>
    <row r="124" spans="1:12" ht="21" customHeight="1" x14ac:dyDescent="0.25">
      <c r="A124" s="7" t="s">
        <v>1052</v>
      </c>
      <c r="B124" s="62">
        <v>2220866148</v>
      </c>
      <c r="C124" s="63" t="s">
        <v>586</v>
      </c>
      <c r="D124" s="64" t="s">
        <v>167</v>
      </c>
      <c r="E124" s="86">
        <v>35996</v>
      </c>
      <c r="F124" s="86" t="s">
        <v>211</v>
      </c>
      <c r="G124" s="67">
        <v>80</v>
      </c>
      <c r="H124" s="67">
        <v>77</v>
      </c>
      <c r="I124" s="12">
        <f t="shared" si="3"/>
        <v>78.5</v>
      </c>
      <c r="J124" s="12" t="str">
        <f t="shared" si="4"/>
        <v>KHÁ</v>
      </c>
      <c r="K124" s="70"/>
      <c r="L124" s="66"/>
    </row>
    <row r="125" spans="1:12" ht="21" customHeight="1" x14ac:dyDescent="0.25">
      <c r="A125" s="7" t="s">
        <v>1053</v>
      </c>
      <c r="B125" s="62">
        <v>2220866158</v>
      </c>
      <c r="C125" s="63" t="s">
        <v>587</v>
      </c>
      <c r="D125" s="64" t="s">
        <v>171</v>
      </c>
      <c r="E125" s="86">
        <v>36135</v>
      </c>
      <c r="F125" s="86" t="s">
        <v>211</v>
      </c>
      <c r="G125" s="67">
        <v>100</v>
      </c>
      <c r="H125" s="67">
        <v>78</v>
      </c>
      <c r="I125" s="12">
        <f t="shared" si="3"/>
        <v>89</v>
      </c>
      <c r="J125" s="12" t="str">
        <f t="shared" si="4"/>
        <v>TỐT</v>
      </c>
      <c r="K125" s="70"/>
      <c r="L125" s="66"/>
    </row>
    <row r="126" spans="1:12" ht="21" customHeight="1" x14ac:dyDescent="0.25">
      <c r="A126" s="7" t="s">
        <v>1054</v>
      </c>
      <c r="B126" s="62">
        <v>2220868311</v>
      </c>
      <c r="C126" s="63" t="s">
        <v>588</v>
      </c>
      <c r="D126" s="64" t="s">
        <v>23</v>
      </c>
      <c r="E126" s="86">
        <v>35690</v>
      </c>
      <c r="F126" s="86" t="s">
        <v>212</v>
      </c>
      <c r="G126" s="67">
        <v>87</v>
      </c>
      <c r="H126" s="67">
        <v>85</v>
      </c>
      <c r="I126" s="12">
        <f t="shared" si="3"/>
        <v>86</v>
      </c>
      <c r="J126" s="12" t="str">
        <f t="shared" si="4"/>
        <v>TỐT</v>
      </c>
      <c r="K126" s="70"/>
      <c r="L126" s="66"/>
    </row>
    <row r="127" spans="1:12" ht="21" customHeight="1" x14ac:dyDescent="0.25">
      <c r="A127" s="7" t="s">
        <v>1055</v>
      </c>
      <c r="B127" s="62">
        <v>2220865864</v>
      </c>
      <c r="C127" s="63" t="s">
        <v>589</v>
      </c>
      <c r="D127" s="64" t="s">
        <v>30</v>
      </c>
      <c r="E127" s="86">
        <v>36133</v>
      </c>
      <c r="F127" s="86" t="s">
        <v>212</v>
      </c>
      <c r="G127" s="67">
        <v>80</v>
      </c>
      <c r="H127" s="67">
        <v>70</v>
      </c>
      <c r="I127" s="12">
        <f t="shared" si="3"/>
        <v>75</v>
      </c>
      <c r="J127" s="12" t="str">
        <f t="shared" si="4"/>
        <v>KHÁ</v>
      </c>
      <c r="K127" s="70"/>
      <c r="L127" s="66"/>
    </row>
    <row r="128" spans="1:12" ht="21" customHeight="1" x14ac:dyDescent="0.25">
      <c r="A128" s="7" t="s">
        <v>1056</v>
      </c>
      <c r="B128" s="62">
        <v>2120867598</v>
      </c>
      <c r="C128" s="63" t="s">
        <v>590</v>
      </c>
      <c r="D128" s="64" t="s">
        <v>591</v>
      </c>
      <c r="E128" s="86">
        <v>35662</v>
      </c>
      <c r="F128" s="86" t="s">
        <v>212</v>
      </c>
      <c r="G128" s="67">
        <v>70</v>
      </c>
      <c r="H128" s="67">
        <v>65</v>
      </c>
      <c r="I128" s="12">
        <f t="shared" si="3"/>
        <v>67.5</v>
      </c>
      <c r="J128" s="12" t="str">
        <f t="shared" si="4"/>
        <v>KHÁ</v>
      </c>
      <c r="K128" s="70"/>
      <c r="L128" s="66"/>
    </row>
    <row r="129" spans="1:13" ht="21" customHeight="1" x14ac:dyDescent="0.25">
      <c r="A129" s="7" t="s">
        <v>1057</v>
      </c>
      <c r="B129" s="62">
        <v>2220865884</v>
      </c>
      <c r="C129" s="63" t="s">
        <v>529</v>
      </c>
      <c r="D129" s="64" t="s">
        <v>44</v>
      </c>
      <c r="E129" s="86">
        <v>35941</v>
      </c>
      <c r="F129" s="86" t="s">
        <v>212</v>
      </c>
      <c r="G129" s="67">
        <v>77</v>
      </c>
      <c r="H129" s="67">
        <v>72</v>
      </c>
      <c r="I129" s="12">
        <f t="shared" si="3"/>
        <v>74.5</v>
      </c>
      <c r="J129" s="12" t="str">
        <f t="shared" si="4"/>
        <v>KHÁ</v>
      </c>
      <c r="K129" s="70"/>
      <c r="L129" s="66"/>
    </row>
    <row r="130" spans="1:13" ht="21" customHeight="1" x14ac:dyDescent="0.25">
      <c r="A130" s="7" t="s">
        <v>1058</v>
      </c>
      <c r="B130" s="62">
        <v>2120868136</v>
      </c>
      <c r="C130" s="63" t="s">
        <v>592</v>
      </c>
      <c r="D130" s="64" t="s">
        <v>300</v>
      </c>
      <c r="E130" s="86">
        <v>35739</v>
      </c>
      <c r="F130" s="86" t="s">
        <v>212</v>
      </c>
      <c r="G130" s="67">
        <v>70</v>
      </c>
      <c r="H130" s="67">
        <v>70</v>
      </c>
      <c r="I130" s="12">
        <f t="shared" si="3"/>
        <v>70</v>
      </c>
      <c r="J130" s="12" t="str">
        <f t="shared" si="4"/>
        <v>KHÁ</v>
      </c>
      <c r="K130" s="70"/>
      <c r="L130" s="66"/>
    </row>
    <row r="131" spans="1:13" s="85" customFormat="1" ht="21" customHeight="1" x14ac:dyDescent="0.25">
      <c r="A131" s="7" t="s">
        <v>1059</v>
      </c>
      <c r="B131" s="80">
        <v>2120866122</v>
      </c>
      <c r="C131" s="81" t="s">
        <v>306</v>
      </c>
      <c r="D131" s="82" t="s">
        <v>51</v>
      </c>
      <c r="E131" s="88">
        <v>35156</v>
      </c>
      <c r="F131" s="88" t="s">
        <v>212</v>
      </c>
      <c r="G131" s="78">
        <v>70</v>
      </c>
      <c r="H131" s="78">
        <v>0</v>
      </c>
      <c r="I131" s="13">
        <f t="shared" si="3"/>
        <v>35</v>
      </c>
      <c r="J131" s="13" t="str">
        <f t="shared" si="4"/>
        <v>YẾU</v>
      </c>
      <c r="K131" s="73" t="str">
        <f>L131</f>
        <v xml:space="preserve">Nghỉ học </v>
      </c>
      <c r="L131" s="84" t="s">
        <v>708</v>
      </c>
    </row>
    <row r="132" spans="1:13" ht="21" customHeight="1" x14ac:dyDescent="0.25">
      <c r="A132" s="7" t="s">
        <v>1060</v>
      </c>
      <c r="B132" s="62">
        <v>2220865904</v>
      </c>
      <c r="C132" s="63" t="s">
        <v>593</v>
      </c>
      <c r="D132" s="64" t="s">
        <v>52</v>
      </c>
      <c r="E132" s="86">
        <v>35947</v>
      </c>
      <c r="F132" s="86" t="s">
        <v>212</v>
      </c>
      <c r="G132" s="67">
        <v>87</v>
      </c>
      <c r="H132" s="67">
        <v>87</v>
      </c>
      <c r="I132" s="12">
        <f t="shared" si="3"/>
        <v>87</v>
      </c>
      <c r="J132" s="12" t="str">
        <f t="shared" si="4"/>
        <v>TỐT</v>
      </c>
      <c r="K132" s="70"/>
      <c r="L132" s="66"/>
    </row>
    <row r="133" spans="1:13" ht="21" customHeight="1" x14ac:dyDescent="0.25">
      <c r="A133" s="7" t="s">
        <v>1061</v>
      </c>
      <c r="B133" s="62">
        <v>2220865907</v>
      </c>
      <c r="C133" s="63" t="s">
        <v>594</v>
      </c>
      <c r="D133" s="64" t="s">
        <v>54</v>
      </c>
      <c r="E133" s="86">
        <v>35796</v>
      </c>
      <c r="F133" s="86" t="s">
        <v>212</v>
      </c>
      <c r="G133" s="67">
        <v>80</v>
      </c>
      <c r="H133" s="67">
        <v>75</v>
      </c>
      <c r="I133" s="12">
        <f t="shared" si="3"/>
        <v>77.5</v>
      </c>
      <c r="J133" s="12" t="str">
        <f t="shared" si="4"/>
        <v>KHÁ</v>
      </c>
      <c r="K133" s="70"/>
      <c r="L133" s="66"/>
    </row>
    <row r="134" spans="1:13" s="85" customFormat="1" ht="21" customHeight="1" x14ac:dyDescent="0.25">
      <c r="A134" s="7" t="s">
        <v>1062</v>
      </c>
      <c r="B134" s="80">
        <v>2120863974</v>
      </c>
      <c r="C134" s="81" t="s">
        <v>595</v>
      </c>
      <c r="D134" s="82" t="s">
        <v>60</v>
      </c>
      <c r="E134" s="88">
        <v>35076</v>
      </c>
      <c r="F134" s="88" t="s">
        <v>212</v>
      </c>
      <c r="G134" s="78">
        <v>65</v>
      </c>
      <c r="H134" s="78">
        <v>0</v>
      </c>
      <c r="I134" s="13">
        <f t="shared" si="3"/>
        <v>32.5</v>
      </c>
      <c r="J134" s="13" t="str">
        <f t="shared" si="4"/>
        <v>KÉM</v>
      </c>
      <c r="K134" s="73" t="str">
        <f>L134</f>
        <v>chuyển lớp</v>
      </c>
      <c r="L134" s="84" t="s">
        <v>709</v>
      </c>
      <c r="M134" s="85" t="s">
        <v>713</v>
      </c>
    </row>
    <row r="135" spans="1:13" ht="21" customHeight="1" x14ac:dyDescent="0.25">
      <c r="A135" s="7" t="s">
        <v>1063</v>
      </c>
      <c r="B135" s="62">
        <v>2221865922</v>
      </c>
      <c r="C135" s="63" t="s">
        <v>318</v>
      </c>
      <c r="D135" s="64" t="s">
        <v>62</v>
      </c>
      <c r="E135" s="86">
        <v>36022</v>
      </c>
      <c r="F135" s="86" t="s">
        <v>212</v>
      </c>
      <c r="G135" s="67">
        <v>80</v>
      </c>
      <c r="H135" s="67">
        <v>80</v>
      </c>
      <c r="I135" s="12">
        <f t="shared" si="3"/>
        <v>80</v>
      </c>
      <c r="J135" s="12" t="str">
        <f t="shared" si="4"/>
        <v>TỐT</v>
      </c>
      <c r="K135" s="70"/>
      <c r="L135" s="66"/>
    </row>
    <row r="136" spans="1:13" ht="21" customHeight="1" x14ac:dyDescent="0.25">
      <c r="A136" s="7" t="s">
        <v>1064</v>
      </c>
      <c r="B136" s="62">
        <v>2221727304</v>
      </c>
      <c r="C136" s="63" t="s">
        <v>596</v>
      </c>
      <c r="D136" s="64" t="s">
        <v>62</v>
      </c>
      <c r="E136" s="86">
        <v>35348</v>
      </c>
      <c r="F136" s="86" t="s">
        <v>212</v>
      </c>
      <c r="G136" s="67">
        <v>80</v>
      </c>
      <c r="H136" s="67">
        <v>97</v>
      </c>
      <c r="I136" s="12">
        <f t="shared" si="3"/>
        <v>88.5</v>
      </c>
      <c r="J136" s="12" t="str">
        <f t="shared" si="4"/>
        <v>TỐT</v>
      </c>
      <c r="K136" s="70"/>
      <c r="L136" s="66"/>
    </row>
    <row r="137" spans="1:13" ht="21" customHeight="1" x14ac:dyDescent="0.25">
      <c r="A137" s="7" t="s">
        <v>1065</v>
      </c>
      <c r="B137" s="62">
        <v>2221863860</v>
      </c>
      <c r="C137" s="63" t="s">
        <v>597</v>
      </c>
      <c r="D137" s="64" t="s">
        <v>66</v>
      </c>
      <c r="E137" s="86">
        <v>36159</v>
      </c>
      <c r="F137" s="86" t="s">
        <v>212</v>
      </c>
      <c r="G137" s="67">
        <v>80</v>
      </c>
      <c r="H137" s="67">
        <v>80</v>
      </c>
      <c r="I137" s="12">
        <f t="shared" si="3"/>
        <v>80</v>
      </c>
      <c r="J137" s="12" t="str">
        <f t="shared" si="4"/>
        <v>TỐT</v>
      </c>
      <c r="K137" s="70"/>
      <c r="L137" s="66"/>
    </row>
    <row r="138" spans="1:13" ht="21" customHeight="1" x14ac:dyDescent="0.25">
      <c r="A138" s="7" t="s">
        <v>1066</v>
      </c>
      <c r="B138" s="62">
        <v>2220865929</v>
      </c>
      <c r="C138" s="63" t="s">
        <v>598</v>
      </c>
      <c r="D138" s="64" t="s">
        <v>67</v>
      </c>
      <c r="E138" s="86">
        <v>36137</v>
      </c>
      <c r="F138" s="86" t="s">
        <v>212</v>
      </c>
      <c r="G138" s="67">
        <v>87</v>
      </c>
      <c r="H138" s="67">
        <v>87</v>
      </c>
      <c r="I138" s="12">
        <f t="shared" si="3"/>
        <v>87</v>
      </c>
      <c r="J138" s="12" t="str">
        <f t="shared" si="4"/>
        <v>TỐT</v>
      </c>
      <c r="K138" s="70"/>
      <c r="L138" s="66"/>
    </row>
    <row r="139" spans="1:13" ht="21" customHeight="1" x14ac:dyDescent="0.25">
      <c r="A139" s="7" t="s">
        <v>1067</v>
      </c>
      <c r="B139" s="62">
        <v>2221868137</v>
      </c>
      <c r="C139" s="63" t="s">
        <v>599</v>
      </c>
      <c r="D139" s="64" t="s">
        <v>70</v>
      </c>
      <c r="E139" s="86">
        <v>36107</v>
      </c>
      <c r="F139" s="86" t="s">
        <v>212</v>
      </c>
      <c r="G139" s="67">
        <v>95</v>
      </c>
      <c r="H139" s="67">
        <v>97</v>
      </c>
      <c r="I139" s="12">
        <f t="shared" si="3"/>
        <v>96</v>
      </c>
      <c r="J139" s="12" t="str">
        <f t="shared" si="4"/>
        <v>X SẮC</v>
      </c>
      <c r="K139" s="70"/>
      <c r="L139" s="66"/>
    </row>
    <row r="140" spans="1:13" ht="21" customHeight="1" x14ac:dyDescent="0.25">
      <c r="A140" s="7" t="s">
        <v>1068</v>
      </c>
      <c r="B140" s="62">
        <v>2221865940</v>
      </c>
      <c r="C140" s="63" t="s">
        <v>600</v>
      </c>
      <c r="D140" s="64" t="s">
        <v>74</v>
      </c>
      <c r="E140" s="86">
        <v>36094</v>
      </c>
      <c r="F140" s="86" t="s">
        <v>212</v>
      </c>
      <c r="G140" s="67">
        <v>80</v>
      </c>
      <c r="H140" s="67">
        <v>73</v>
      </c>
      <c r="I140" s="12">
        <f t="shared" si="3"/>
        <v>76.5</v>
      </c>
      <c r="J140" s="12" t="str">
        <f t="shared" si="4"/>
        <v>KHÁ</v>
      </c>
      <c r="K140" s="70"/>
      <c r="L140" s="66"/>
    </row>
    <row r="141" spans="1:13" ht="21" customHeight="1" x14ac:dyDescent="0.25">
      <c r="A141" s="7" t="s">
        <v>1069</v>
      </c>
      <c r="B141" s="62">
        <v>2220869207</v>
      </c>
      <c r="C141" s="63" t="s">
        <v>601</v>
      </c>
      <c r="D141" s="64" t="s">
        <v>77</v>
      </c>
      <c r="E141" s="86">
        <v>36048</v>
      </c>
      <c r="F141" s="86" t="s">
        <v>212</v>
      </c>
      <c r="G141" s="67">
        <v>70</v>
      </c>
      <c r="H141" s="67">
        <v>76</v>
      </c>
      <c r="I141" s="12">
        <f t="shared" si="3"/>
        <v>73</v>
      </c>
      <c r="J141" s="12" t="str">
        <f t="shared" si="4"/>
        <v>KHÁ</v>
      </c>
      <c r="K141" s="70"/>
      <c r="L141" s="66"/>
    </row>
    <row r="142" spans="1:13" s="85" customFormat="1" ht="21" customHeight="1" x14ac:dyDescent="0.25">
      <c r="A142" s="7" t="s">
        <v>1070</v>
      </c>
      <c r="B142" s="80">
        <v>2121866154</v>
      </c>
      <c r="C142" s="81" t="s">
        <v>602</v>
      </c>
      <c r="D142" s="82" t="s">
        <v>603</v>
      </c>
      <c r="E142" s="88">
        <v>35366</v>
      </c>
      <c r="F142" s="88" t="s">
        <v>212</v>
      </c>
      <c r="G142" s="78">
        <v>70</v>
      </c>
      <c r="H142" s="78">
        <v>0</v>
      </c>
      <c r="I142" s="13">
        <f t="shared" si="3"/>
        <v>35</v>
      </c>
      <c r="J142" s="13" t="str">
        <f t="shared" si="4"/>
        <v>YẾU</v>
      </c>
      <c r="K142" s="73" t="str">
        <f>L142</f>
        <v xml:space="preserve">Nghỉ học </v>
      </c>
      <c r="L142" s="84" t="s">
        <v>708</v>
      </c>
    </row>
    <row r="143" spans="1:13" ht="21" customHeight="1" x14ac:dyDescent="0.25">
      <c r="A143" s="7" t="s">
        <v>1071</v>
      </c>
      <c r="B143" s="62">
        <v>2220716807</v>
      </c>
      <c r="C143" s="63" t="s">
        <v>529</v>
      </c>
      <c r="D143" s="64" t="s">
        <v>91</v>
      </c>
      <c r="E143" s="86">
        <v>35848</v>
      </c>
      <c r="F143" s="86" t="s">
        <v>212</v>
      </c>
      <c r="G143" s="67">
        <v>100</v>
      </c>
      <c r="H143" s="67">
        <v>97</v>
      </c>
      <c r="I143" s="12">
        <f t="shared" si="3"/>
        <v>98.5</v>
      </c>
      <c r="J143" s="12" t="str">
        <f t="shared" si="4"/>
        <v>X SẮC</v>
      </c>
      <c r="K143" s="70"/>
      <c r="L143" s="66"/>
    </row>
    <row r="144" spans="1:13" ht="21" customHeight="1" x14ac:dyDescent="0.25">
      <c r="A144" s="7" t="s">
        <v>1072</v>
      </c>
      <c r="B144" s="62">
        <v>2220865980</v>
      </c>
      <c r="C144" s="63" t="s">
        <v>371</v>
      </c>
      <c r="D144" s="64" t="s">
        <v>95</v>
      </c>
      <c r="E144" s="86">
        <v>35751</v>
      </c>
      <c r="F144" s="86" t="s">
        <v>212</v>
      </c>
      <c r="G144" s="67">
        <v>80</v>
      </c>
      <c r="H144" s="67">
        <v>83</v>
      </c>
      <c r="I144" s="12">
        <f t="shared" si="3"/>
        <v>81.5</v>
      </c>
      <c r="J144" s="12" t="str">
        <f t="shared" si="4"/>
        <v>TỐT</v>
      </c>
      <c r="K144" s="70"/>
      <c r="L144" s="66"/>
    </row>
    <row r="145" spans="1:12" ht="21" customHeight="1" x14ac:dyDescent="0.25">
      <c r="A145" s="7" t="s">
        <v>1073</v>
      </c>
      <c r="B145" s="62">
        <v>2220868492</v>
      </c>
      <c r="C145" s="63" t="s">
        <v>507</v>
      </c>
      <c r="D145" s="64" t="s">
        <v>102</v>
      </c>
      <c r="E145" s="86">
        <v>36157</v>
      </c>
      <c r="F145" s="86" t="s">
        <v>212</v>
      </c>
      <c r="G145" s="67">
        <v>87</v>
      </c>
      <c r="H145" s="67">
        <v>87</v>
      </c>
      <c r="I145" s="12">
        <f t="shared" si="3"/>
        <v>87</v>
      </c>
      <c r="J145" s="12" t="str">
        <f t="shared" si="4"/>
        <v>TỐT</v>
      </c>
      <c r="K145" s="70"/>
      <c r="L145" s="66"/>
    </row>
    <row r="146" spans="1:12" ht="21" customHeight="1" x14ac:dyDescent="0.25">
      <c r="A146" s="7" t="s">
        <v>1074</v>
      </c>
      <c r="B146" s="62">
        <v>2221868186</v>
      </c>
      <c r="C146" s="63" t="s">
        <v>604</v>
      </c>
      <c r="D146" s="64" t="s">
        <v>115</v>
      </c>
      <c r="E146" s="86">
        <v>35713</v>
      </c>
      <c r="F146" s="86" t="s">
        <v>212</v>
      </c>
      <c r="G146" s="67">
        <v>85</v>
      </c>
      <c r="H146" s="67">
        <v>80</v>
      </c>
      <c r="I146" s="12">
        <f t="shared" si="3"/>
        <v>82.5</v>
      </c>
      <c r="J146" s="12" t="str">
        <f t="shared" si="4"/>
        <v>TỐT</v>
      </c>
      <c r="K146" s="70"/>
      <c r="L146" s="66"/>
    </row>
    <row r="147" spans="1:12" ht="21" customHeight="1" x14ac:dyDescent="0.25">
      <c r="A147" s="7" t="s">
        <v>1075</v>
      </c>
      <c r="B147" s="62">
        <v>2221869189</v>
      </c>
      <c r="C147" s="63" t="s">
        <v>316</v>
      </c>
      <c r="D147" s="64" t="s">
        <v>121</v>
      </c>
      <c r="E147" s="86">
        <v>35903</v>
      </c>
      <c r="F147" s="86" t="s">
        <v>212</v>
      </c>
      <c r="G147" s="67">
        <v>90</v>
      </c>
      <c r="H147" s="67">
        <v>80</v>
      </c>
      <c r="I147" s="12">
        <f t="shared" si="3"/>
        <v>85</v>
      </c>
      <c r="J147" s="12" t="str">
        <f t="shared" si="4"/>
        <v>TỐT</v>
      </c>
      <c r="K147" s="70"/>
      <c r="L147" s="66"/>
    </row>
    <row r="148" spans="1:12" ht="21" customHeight="1" x14ac:dyDescent="0.25">
      <c r="A148" s="7" t="s">
        <v>1076</v>
      </c>
      <c r="B148" s="62">
        <v>2220866044</v>
      </c>
      <c r="C148" s="63" t="s">
        <v>605</v>
      </c>
      <c r="D148" s="64" t="s">
        <v>125</v>
      </c>
      <c r="E148" s="86">
        <v>36052</v>
      </c>
      <c r="F148" s="86" t="s">
        <v>212</v>
      </c>
      <c r="G148" s="67">
        <v>90</v>
      </c>
      <c r="H148" s="67">
        <v>87</v>
      </c>
      <c r="I148" s="12">
        <f t="shared" si="3"/>
        <v>88.5</v>
      </c>
      <c r="J148" s="12" t="str">
        <f t="shared" si="4"/>
        <v>TỐT</v>
      </c>
      <c r="K148" s="70"/>
      <c r="L148" s="66"/>
    </row>
    <row r="149" spans="1:12" s="85" customFormat="1" ht="21" customHeight="1" x14ac:dyDescent="0.25">
      <c r="A149" s="7" t="s">
        <v>1077</v>
      </c>
      <c r="B149" s="80">
        <v>2121867791</v>
      </c>
      <c r="C149" s="81" t="s">
        <v>606</v>
      </c>
      <c r="D149" s="82" t="s">
        <v>135</v>
      </c>
      <c r="E149" s="88">
        <v>35452</v>
      </c>
      <c r="F149" s="88" t="s">
        <v>212</v>
      </c>
      <c r="G149" s="78">
        <v>0</v>
      </c>
      <c r="H149" s="78">
        <v>0</v>
      </c>
      <c r="I149" s="13">
        <f t="shared" si="3"/>
        <v>0</v>
      </c>
      <c r="J149" s="13" t="str">
        <f t="shared" si="4"/>
        <v>KÉM</v>
      </c>
      <c r="K149" s="73" t="str">
        <f>L149</f>
        <v xml:space="preserve">Nghỉ học </v>
      </c>
      <c r="L149" s="84" t="s">
        <v>708</v>
      </c>
    </row>
    <row r="150" spans="1:12" s="85" customFormat="1" ht="21" customHeight="1" x14ac:dyDescent="0.25">
      <c r="A150" s="7" t="s">
        <v>1078</v>
      </c>
      <c r="B150" s="80">
        <v>2121869735</v>
      </c>
      <c r="C150" s="81" t="s">
        <v>607</v>
      </c>
      <c r="D150" s="82" t="s">
        <v>140</v>
      </c>
      <c r="E150" s="88">
        <v>35559</v>
      </c>
      <c r="F150" s="88" t="s">
        <v>212</v>
      </c>
      <c r="G150" s="78">
        <v>70</v>
      </c>
      <c r="H150" s="78">
        <v>0</v>
      </c>
      <c r="I150" s="13">
        <f t="shared" si="3"/>
        <v>35</v>
      </c>
      <c r="J150" s="13" t="str">
        <f t="shared" si="4"/>
        <v>YẾU</v>
      </c>
      <c r="K150" s="73" t="str">
        <f>L150</f>
        <v xml:space="preserve">Nghỉ học </v>
      </c>
      <c r="L150" s="84" t="s">
        <v>708</v>
      </c>
    </row>
    <row r="151" spans="1:12" ht="21" customHeight="1" x14ac:dyDescent="0.25">
      <c r="A151" s="7" t="s">
        <v>1079</v>
      </c>
      <c r="B151" s="62">
        <v>2220866088</v>
      </c>
      <c r="C151" s="63" t="s">
        <v>608</v>
      </c>
      <c r="D151" s="64" t="s">
        <v>144</v>
      </c>
      <c r="E151" s="86">
        <v>36125</v>
      </c>
      <c r="F151" s="86" t="s">
        <v>212</v>
      </c>
      <c r="G151" s="67">
        <v>85</v>
      </c>
      <c r="H151" s="67">
        <v>74</v>
      </c>
      <c r="I151" s="12">
        <f t="shared" si="3"/>
        <v>79.5</v>
      </c>
      <c r="J151" s="12" t="str">
        <f t="shared" si="4"/>
        <v>KHÁ</v>
      </c>
      <c r="K151" s="70"/>
      <c r="L151" s="66"/>
    </row>
    <row r="152" spans="1:12" ht="21" customHeight="1" x14ac:dyDescent="0.25">
      <c r="A152" s="7" t="s">
        <v>1080</v>
      </c>
      <c r="B152" s="62">
        <v>2220866090</v>
      </c>
      <c r="C152" s="63" t="s">
        <v>413</v>
      </c>
      <c r="D152" s="64" t="s">
        <v>144</v>
      </c>
      <c r="E152" s="86">
        <v>36109</v>
      </c>
      <c r="F152" s="86" t="s">
        <v>212</v>
      </c>
      <c r="G152" s="67">
        <v>80</v>
      </c>
      <c r="H152" s="67">
        <v>80</v>
      </c>
      <c r="I152" s="12">
        <f t="shared" si="3"/>
        <v>80</v>
      </c>
      <c r="J152" s="12" t="str">
        <f t="shared" si="4"/>
        <v>TỐT</v>
      </c>
      <c r="K152" s="70"/>
      <c r="L152" s="66"/>
    </row>
    <row r="153" spans="1:12" ht="21" customHeight="1" x14ac:dyDescent="0.25">
      <c r="A153" s="7" t="s">
        <v>1081</v>
      </c>
      <c r="B153" s="62">
        <v>2220866096</v>
      </c>
      <c r="C153" s="63" t="s">
        <v>609</v>
      </c>
      <c r="D153" s="64" t="s">
        <v>146</v>
      </c>
      <c r="E153" s="86">
        <v>35647</v>
      </c>
      <c r="F153" s="86" t="s">
        <v>212</v>
      </c>
      <c r="G153" s="67">
        <v>75</v>
      </c>
      <c r="H153" s="67">
        <v>80</v>
      </c>
      <c r="I153" s="12">
        <f t="shared" si="3"/>
        <v>77.5</v>
      </c>
      <c r="J153" s="12" t="str">
        <f t="shared" si="4"/>
        <v>KHÁ</v>
      </c>
      <c r="K153" s="70"/>
      <c r="L153" s="66"/>
    </row>
    <row r="154" spans="1:12" ht="21" customHeight="1" x14ac:dyDescent="0.25">
      <c r="A154" s="7" t="s">
        <v>1082</v>
      </c>
      <c r="B154" s="62">
        <v>2220866099</v>
      </c>
      <c r="C154" s="63" t="s">
        <v>283</v>
      </c>
      <c r="D154" s="64" t="s">
        <v>147</v>
      </c>
      <c r="E154" s="86">
        <v>36017</v>
      </c>
      <c r="F154" s="86" t="s">
        <v>212</v>
      </c>
      <c r="G154" s="67">
        <v>90</v>
      </c>
      <c r="H154" s="67">
        <v>87</v>
      </c>
      <c r="I154" s="12">
        <f t="shared" si="3"/>
        <v>88.5</v>
      </c>
      <c r="J154" s="12" t="str">
        <f t="shared" si="4"/>
        <v>TỐT</v>
      </c>
      <c r="K154" s="70"/>
      <c r="L154" s="66"/>
    </row>
    <row r="155" spans="1:12" ht="21" customHeight="1" x14ac:dyDescent="0.25">
      <c r="A155" s="7" t="s">
        <v>1083</v>
      </c>
      <c r="B155" s="62">
        <v>2220866104</v>
      </c>
      <c r="C155" s="63" t="s">
        <v>283</v>
      </c>
      <c r="D155" s="64" t="s">
        <v>148</v>
      </c>
      <c r="E155" s="86">
        <v>35774</v>
      </c>
      <c r="F155" s="86" t="s">
        <v>212</v>
      </c>
      <c r="G155" s="67">
        <v>87</v>
      </c>
      <c r="H155" s="67">
        <v>97</v>
      </c>
      <c r="I155" s="12">
        <f t="shared" si="3"/>
        <v>92</v>
      </c>
      <c r="J155" s="12" t="str">
        <f t="shared" si="4"/>
        <v>X SẮC</v>
      </c>
      <c r="K155" s="70"/>
      <c r="L155" s="66"/>
    </row>
    <row r="156" spans="1:12" ht="21" customHeight="1" x14ac:dyDescent="0.25">
      <c r="A156" s="7" t="s">
        <v>1084</v>
      </c>
      <c r="B156" s="62">
        <v>2220866111</v>
      </c>
      <c r="C156" s="63" t="s">
        <v>610</v>
      </c>
      <c r="D156" s="64" t="s">
        <v>152</v>
      </c>
      <c r="E156" s="86">
        <v>35810</v>
      </c>
      <c r="F156" s="86" t="s">
        <v>212</v>
      </c>
      <c r="G156" s="67">
        <v>85</v>
      </c>
      <c r="H156" s="67">
        <v>87</v>
      </c>
      <c r="I156" s="12">
        <f t="shared" si="3"/>
        <v>86</v>
      </c>
      <c r="J156" s="12" t="str">
        <f t="shared" si="4"/>
        <v>TỐT</v>
      </c>
      <c r="K156" s="70"/>
      <c r="L156" s="66"/>
    </row>
    <row r="157" spans="1:12" ht="21" customHeight="1" x14ac:dyDescent="0.25">
      <c r="A157" s="7" t="s">
        <v>1085</v>
      </c>
      <c r="B157" s="62">
        <v>2220866116</v>
      </c>
      <c r="C157" s="63" t="s">
        <v>611</v>
      </c>
      <c r="D157" s="64" t="s">
        <v>153</v>
      </c>
      <c r="E157" s="86">
        <v>36124</v>
      </c>
      <c r="F157" s="86" t="s">
        <v>212</v>
      </c>
      <c r="G157" s="67">
        <v>85</v>
      </c>
      <c r="H157" s="67">
        <v>80</v>
      </c>
      <c r="I157" s="12">
        <f t="shared" si="3"/>
        <v>82.5</v>
      </c>
      <c r="J157" s="12" t="str">
        <f t="shared" si="4"/>
        <v>TỐT</v>
      </c>
      <c r="K157" s="70"/>
      <c r="L157" s="66"/>
    </row>
    <row r="158" spans="1:12" ht="21" customHeight="1" x14ac:dyDescent="0.25">
      <c r="A158" s="7" t="s">
        <v>1086</v>
      </c>
      <c r="B158" s="62">
        <v>2221866131</v>
      </c>
      <c r="C158" s="63" t="s">
        <v>612</v>
      </c>
      <c r="D158" s="64" t="s">
        <v>156</v>
      </c>
      <c r="E158" s="86">
        <v>36123</v>
      </c>
      <c r="F158" s="86" t="s">
        <v>212</v>
      </c>
      <c r="G158" s="67">
        <v>80</v>
      </c>
      <c r="H158" s="67">
        <v>85</v>
      </c>
      <c r="I158" s="12">
        <f t="shared" si="3"/>
        <v>82.5</v>
      </c>
      <c r="J158" s="12" t="str">
        <f t="shared" si="4"/>
        <v>TỐT</v>
      </c>
      <c r="K158" s="70"/>
      <c r="L158" s="66"/>
    </row>
    <row r="159" spans="1:12" ht="21" customHeight="1" x14ac:dyDescent="0.25">
      <c r="A159" s="7" t="s">
        <v>1087</v>
      </c>
      <c r="B159" s="62">
        <v>2221866132</v>
      </c>
      <c r="C159" s="63" t="s">
        <v>613</v>
      </c>
      <c r="D159" s="64" t="s">
        <v>157</v>
      </c>
      <c r="E159" s="86">
        <v>35814</v>
      </c>
      <c r="F159" s="86" t="s">
        <v>212</v>
      </c>
      <c r="G159" s="67">
        <v>70</v>
      </c>
      <c r="H159" s="67">
        <v>68</v>
      </c>
      <c r="I159" s="12">
        <f t="shared" si="3"/>
        <v>69</v>
      </c>
      <c r="J159" s="12" t="str">
        <f t="shared" si="4"/>
        <v>KHÁ</v>
      </c>
      <c r="K159" s="70"/>
      <c r="L159" s="66"/>
    </row>
    <row r="160" spans="1:12" ht="21" customHeight="1" x14ac:dyDescent="0.25">
      <c r="A160" s="7" t="s">
        <v>1088</v>
      </c>
      <c r="B160" s="62">
        <v>2220338003</v>
      </c>
      <c r="C160" s="63" t="s">
        <v>614</v>
      </c>
      <c r="D160" s="64" t="s">
        <v>162</v>
      </c>
      <c r="E160" s="86">
        <v>35950</v>
      </c>
      <c r="F160" s="86" t="s">
        <v>212</v>
      </c>
      <c r="G160" s="67">
        <v>87</v>
      </c>
      <c r="H160" s="67">
        <v>85</v>
      </c>
      <c r="I160" s="12">
        <f t="shared" si="3"/>
        <v>86</v>
      </c>
      <c r="J160" s="12" t="str">
        <f t="shared" si="4"/>
        <v>TỐT</v>
      </c>
      <c r="K160" s="70"/>
      <c r="L160" s="66"/>
    </row>
    <row r="161" spans="1:12" ht="21" customHeight="1" x14ac:dyDescent="0.25">
      <c r="A161" s="7" t="s">
        <v>1089</v>
      </c>
      <c r="B161" s="62">
        <v>2220868165</v>
      </c>
      <c r="C161" s="63" t="s">
        <v>615</v>
      </c>
      <c r="D161" s="64" t="s">
        <v>163</v>
      </c>
      <c r="E161" s="86">
        <v>35796</v>
      </c>
      <c r="F161" s="86" t="s">
        <v>212</v>
      </c>
      <c r="G161" s="67">
        <v>80</v>
      </c>
      <c r="H161" s="67">
        <v>76</v>
      </c>
      <c r="I161" s="12">
        <f t="shared" si="3"/>
        <v>78</v>
      </c>
      <c r="J161" s="12" t="str">
        <f t="shared" si="4"/>
        <v>KHÁ</v>
      </c>
      <c r="K161" s="70"/>
      <c r="L161" s="66"/>
    </row>
    <row r="162" spans="1:12" ht="21" customHeight="1" x14ac:dyDescent="0.25">
      <c r="A162" s="7" t="s">
        <v>1090</v>
      </c>
      <c r="B162" s="62">
        <v>2220866146</v>
      </c>
      <c r="C162" s="63" t="s">
        <v>586</v>
      </c>
      <c r="D162" s="64" t="s">
        <v>167</v>
      </c>
      <c r="E162" s="86">
        <v>35537</v>
      </c>
      <c r="F162" s="86" t="s">
        <v>212</v>
      </c>
      <c r="G162" s="67">
        <v>85</v>
      </c>
      <c r="H162" s="67">
        <v>85</v>
      </c>
      <c r="I162" s="12">
        <f t="shared" si="3"/>
        <v>85</v>
      </c>
      <c r="J162" s="12" t="str">
        <f t="shared" si="4"/>
        <v>TỐT</v>
      </c>
      <c r="K162" s="70"/>
      <c r="L162" s="66"/>
    </row>
    <row r="163" spans="1:12" ht="21" customHeight="1" x14ac:dyDescent="0.25">
      <c r="A163" s="7" t="s">
        <v>1091</v>
      </c>
      <c r="B163" s="62">
        <v>2220866159</v>
      </c>
      <c r="C163" s="63" t="s">
        <v>616</v>
      </c>
      <c r="D163" s="64" t="s">
        <v>171</v>
      </c>
      <c r="E163" s="86">
        <v>35923</v>
      </c>
      <c r="F163" s="86" t="s">
        <v>212</v>
      </c>
      <c r="G163" s="67">
        <v>80</v>
      </c>
      <c r="H163" s="67">
        <v>80</v>
      </c>
      <c r="I163" s="12">
        <f t="shared" si="3"/>
        <v>80</v>
      </c>
      <c r="J163" s="12" t="str">
        <f t="shared" si="4"/>
        <v>TỐT</v>
      </c>
      <c r="K163" s="70"/>
      <c r="L163" s="66"/>
    </row>
    <row r="164" spans="1:12" ht="21" customHeight="1" x14ac:dyDescent="0.25">
      <c r="A164" s="7" t="s">
        <v>1092</v>
      </c>
      <c r="B164" s="62">
        <v>2221865856</v>
      </c>
      <c r="C164" s="63" t="s">
        <v>617</v>
      </c>
      <c r="D164" s="64" t="s">
        <v>21</v>
      </c>
      <c r="E164" s="86">
        <v>36017</v>
      </c>
      <c r="F164" s="86" t="s">
        <v>213</v>
      </c>
      <c r="G164" s="67">
        <v>80</v>
      </c>
      <c r="H164" s="67"/>
      <c r="I164" s="12">
        <f t="shared" si="3"/>
        <v>40</v>
      </c>
      <c r="J164" s="12" t="str">
        <f t="shared" si="4"/>
        <v>YẾU</v>
      </c>
      <c r="K164" s="70"/>
      <c r="L164" s="66"/>
    </row>
    <row r="165" spans="1:12" ht="21" customHeight="1" x14ac:dyDescent="0.25">
      <c r="A165" s="7" t="s">
        <v>1093</v>
      </c>
      <c r="B165" s="62">
        <v>2220865854</v>
      </c>
      <c r="C165" s="63" t="s">
        <v>233</v>
      </c>
      <c r="D165" s="64" t="s">
        <v>21</v>
      </c>
      <c r="E165" s="86">
        <v>35681</v>
      </c>
      <c r="F165" s="86" t="s">
        <v>213</v>
      </c>
      <c r="G165" s="67">
        <v>66</v>
      </c>
      <c r="H165" s="67">
        <v>81</v>
      </c>
      <c r="I165" s="12">
        <f t="shared" si="3"/>
        <v>73.5</v>
      </c>
      <c r="J165" s="12" t="str">
        <f t="shared" si="4"/>
        <v>KHÁ</v>
      </c>
      <c r="K165" s="70"/>
      <c r="L165" s="66"/>
    </row>
    <row r="166" spans="1:12" ht="21" customHeight="1" x14ac:dyDescent="0.25">
      <c r="A166" s="7" t="s">
        <v>1094</v>
      </c>
      <c r="B166" s="62">
        <v>2221865861</v>
      </c>
      <c r="C166" s="63" t="s">
        <v>618</v>
      </c>
      <c r="D166" s="64" t="s">
        <v>28</v>
      </c>
      <c r="E166" s="86">
        <v>35432</v>
      </c>
      <c r="F166" s="86" t="s">
        <v>213</v>
      </c>
      <c r="G166" s="67">
        <v>90</v>
      </c>
      <c r="H166" s="67">
        <v>89</v>
      </c>
      <c r="I166" s="12">
        <f t="shared" si="3"/>
        <v>89.5</v>
      </c>
      <c r="J166" s="12" t="str">
        <f t="shared" si="4"/>
        <v>TỐT</v>
      </c>
      <c r="K166" s="70"/>
      <c r="L166" s="66"/>
    </row>
    <row r="167" spans="1:12" ht="21" customHeight="1" x14ac:dyDescent="0.25">
      <c r="A167" s="7" t="s">
        <v>1095</v>
      </c>
      <c r="B167" s="62">
        <v>2220865863</v>
      </c>
      <c r="C167" s="63" t="s">
        <v>619</v>
      </c>
      <c r="D167" s="64" t="s">
        <v>30</v>
      </c>
      <c r="E167" s="86">
        <v>36141</v>
      </c>
      <c r="F167" s="86" t="s">
        <v>213</v>
      </c>
      <c r="G167" s="67">
        <v>97</v>
      </c>
      <c r="H167" s="67">
        <v>95</v>
      </c>
      <c r="I167" s="12">
        <f t="shared" si="3"/>
        <v>96</v>
      </c>
      <c r="J167" s="12" t="str">
        <f t="shared" si="4"/>
        <v>X SẮC</v>
      </c>
      <c r="K167" s="70"/>
      <c r="L167" s="66"/>
    </row>
    <row r="168" spans="1:12" ht="21" customHeight="1" x14ac:dyDescent="0.25">
      <c r="A168" s="7" t="s">
        <v>1096</v>
      </c>
      <c r="B168" s="62">
        <v>2220865874</v>
      </c>
      <c r="C168" s="63" t="s">
        <v>620</v>
      </c>
      <c r="D168" s="64" t="s">
        <v>39</v>
      </c>
      <c r="E168" s="86">
        <v>35846</v>
      </c>
      <c r="F168" s="86" t="s">
        <v>213</v>
      </c>
      <c r="G168" s="67">
        <v>80</v>
      </c>
      <c r="H168" s="67">
        <v>82</v>
      </c>
      <c r="I168" s="12">
        <f t="shared" si="3"/>
        <v>81</v>
      </c>
      <c r="J168" s="12" t="str">
        <f t="shared" si="4"/>
        <v>TỐT</v>
      </c>
      <c r="K168" s="70"/>
      <c r="L168" s="66"/>
    </row>
    <row r="169" spans="1:12" ht="21" customHeight="1" x14ac:dyDescent="0.25">
      <c r="A169" s="7" t="s">
        <v>1097</v>
      </c>
      <c r="B169" s="62">
        <v>2221865878</v>
      </c>
      <c r="C169" s="63" t="s">
        <v>621</v>
      </c>
      <c r="D169" s="64" t="s">
        <v>41</v>
      </c>
      <c r="E169" s="86">
        <v>35822</v>
      </c>
      <c r="F169" s="86" t="s">
        <v>213</v>
      </c>
      <c r="G169" s="67">
        <v>75</v>
      </c>
      <c r="H169" s="67">
        <v>84</v>
      </c>
      <c r="I169" s="12">
        <f t="shared" si="3"/>
        <v>79.5</v>
      </c>
      <c r="J169" s="12" t="str">
        <f t="shared" si="4"/>
        <v>KHÁ</v>
      </c>
      <c r="K169" s="70"/>
      <c r="L169" s="66"/>
    </row>
    <row r="170" spans="1:12" ht="21" customHeight="1" x14ac:dyDescent="0.25">
      <c r="A170" s="7" t="s">
        <v>1098</v>
      </c>
      <c r="B170" s="62">
        <v>2221217488</v>
      </c>
      <c r="C170" s="63" t="s">
        <v>483</v>
      </c>
      <c r="D170" s="64" t="s">
        <v>46</v>
      </c>
      <c r="E170" s="86">
        <v>35965</v>
      </c>
      <c r="F170" s="86" t="s">
        <v>213</v>
      </c>
      <c r="G170" s="67">
        <v>66</v>
      </c>
      <c r="H170" s="67">
        <v>82</v>
      </c>
      <c r="I170" s="12">
        <f t="shared" si="3"/>
        <v>74</v>
      </c>
      <c r="J170" s="12" t="str">
        <f t="shared" si="4"/>
        <v>KHÁ</v>
      </c>
      <c r="K170" s="70"/>
      <c r="L170" s="66"/>
    </row>
    <row r="171" spans="1:12" ht="21" customHeight="1" x14ac:dyDescent="0.25">
      <c r="A171" s="7" t="s">
        <v>1099</v>
      </c>
      <c r="B171" s="62">
        <v>2221865889</v>
      </c>
      <c r="C171" s="63" t="s">
        <v>622</v>
      </c>
      <c r="D171" s="64" t="s">
        <v>47</v>
      </c>
      <c r="E171" s="86">
        <v>35815</v>
      </c>
      <c r="F171" s="86" t="s">
        <v>213</v>
      </c>
      <c r="G171" s="67">
        <v>57</v>
      </c>
      <c r="H171" s="67">
        <v>85</v>
      </c>
      <c r="I171" s="12">
        <f t="shared" si="3"/>
        <v>71</v>
      </c>
      <c r="J171" s="12" t="str">
        <f t="shared" si="4"/>
        <v>KHÁ</v>
      </c>
      <c r="K171" s="70"/>
      <c r="L171" s="66"/>
    </row>
    <row r="172" spans="1:12" ht="21" customHeight="1" x14ac:dyDescent="0.25">
      <c r="A172" s="7" t="s">
        <v>1100</v>
      </c>
      <c r="B172" s="62">
        <v>2220865909</v>
      </c>
      <c r="C172" s="63" t="s">
        <v>610</v>
      </c>
      <c r="D172" s="64" t="s">
        <v>56</v>
      </c>
      <c r="E172" s="86">
        <v>35977</v>
      </c>
      <c r="F172" s="86" t="s">
        <v>213</v>
      </c>
      <c r="G172" s="67">
        <v>80</v>
      </c>
      <c r="H172" s="67">
        <v>85</v>
      </c>
      <c r="I172" s="12">
        <f t="shared" si="3"/>
        <v>82.5</v>
      </c>
      <c r="J172" s="12" t="str">
        <f t="shared" si="4"/>
        <v>TỐT</v>
      </c>
      <c r="K172" s="70"/>
      <c r="L172" s="66"/>
    </row>
    <row r="173" spans="1:12" ht="21" customHeight="1" x14ac:dyDescent="0.25">
      <c r="A173" s="7" t="s">
        <v>1101</v>
      </c>
      <c r="B173" s="62">
        <v>2220865911</v>
      </c>
      <c r="C173" s="63" t="s">
        <v>623</v>
      </c>
      <c r="D173" s="64" t="s">
        <v>57</v>
      </c>
      <c r="E173" s="86">
        <v>35938</v>
      </c>
      <c r="F173" s="86" t="s">
        <v>213</v>
      </c>
      <c r="G173" s="67">
        <v>82</v>
      </c>
      <c r="H173" s="67"/>
      <c r="I173" s="12">
        <f t="shared" si="3"/>
        <v>41</v>
      </c>
      <c r="J173" s="12" t="str">
        <f t="shared" si="4"/>
        <v>YẾU</v>
      </c>
      <c r="K173" s="70"/>
      <c r="L173" s="66"/>
    </row>
    <row r="174" spans="1:12" ht="21" customHeight="1" x14ac:dyDescent="0.25">
      <c r="A174" s="7" t="s">
        <v>1102</v>
      </c>
      <c r="B174" s="62">
        <v>2220865913</v>
      </c>
      <c r="C174" s="63" t="s">
        <v>624</v>
      </c>
      <c r="D174" s="64" t="s">
        <v>57</v>
      </c>
      <c r="E174" s="86">
        <v>35943</v>
      </c>
      <c r="F174" s="86" t="s">
        <v>213</v>
      </c>
      <c r="G174" s="67">
        <v>67</v>
      </c>
      <c r="H174" s="67"/>
      <c r="I174" s="12">
        <f t="shared" si="3"/>
        <v>33.5</v>
      </c>
      <c r="J174" s="12" t="str">
        <f t="shared" si="4"/>
        <v>KÉM</v>
      </c>
      <c r="K174" s="70"/>
      <c r="L174" s="66"/>
    </row>
    <row r="175" spans="1:12" ht="21" customHeight="1" x14ac:dyDescent="0.25">
      <c r="A175" s="7" t="s">
        <v>1103</v>
      </c>
      <c r="B175" s="62">
        <v>2221869619</v>
      </c>
      <c r="C175" s="63" t="s">
        <v>625</v>
      </c>
      <c r="D175" s="64" t="s">
        <v>59</v>
      </c>
      <c r="E175" s="86">
        <v>35907</v>
      </c>
      <c r="F175" s="86" t="s">
        <v>213</v>
      </c>
      <c r="G175" s="67">
        <v>65</v>
      </c>
      <c r="H175" s="67"/>
      <c r="I175" s="12">
        <f t="shared" si="3"/>
        <v>32.5</v>
      </c>
      <c r="J175" s="12" t="str">
        <f t="shared" si="4"/>
        <v>KÉM</v>
      </c>
      <c r="K175" s="70"/>
      <c r="L175" s="66"/>
    </row>
    <row r="176" spans="1:12" ht="21" customHeight="1" x14ac:dyDescent="0.25">
      <c r="A176" s="7" t="s">
        <v>1104</v>
      </c>
      <c r="B176" s="62">
        <v>2221865939</v>
      </c>
      <c r="C176" s="63" t="s">
        <v>425</v>
      </c>
      <c r="D176" s="64" t="s">
        <v>74</v>
      </c>
      <c r="E176" s="86">
        <v>35818</v>
      </c>
      <c r="F176" s="86" t="s">
        <v>213</v>
      </c>
      <c r="G176" s="67">
        <v>77</v>
      </c>
      <c r="H176" s="67"/>
      <c r="I176" s="12">
        <f t="shared" si="3"/>
        <v>38.5</v>
      </c>
      <c r="J176" s="12" t="str">
        <f t="shared" si="4"/>
        <v>YẾU</v>
      </c>
      <c r="K176" s="70"/>
      <c r="L176" s="66"/>
    </row>
    <row r="177" spans="1:12" ht="21" customHeight="1" x14ac:dyDescent="0.25">
      <c r="A177" s="7" t="s">
        <v>1105</v>
      </c>
      <c r="B177" s="62">
        <v>2221865941</v>
      </c>
      <c r="C177" s="63" t="s">
        <v>330</v>
      </c>
      <c r="D177" s="64" t="s">
        <v>74</v>
      </c>
      <c r="E177" s="86">
        <v>35983</v>
      </c>
      <c r="F177" s="86" t="s">
        <v>213</v>
      </c>
      <c r="G177" s="67">
        <v>77</v>
      </c>
      <c r="H177" s="67">
        <v>85</v>
      </c>
      <c r="I177" s="12">
        <f t="shared" si="3"/>
        <v>81</v>
      </c>
      <c r="J177" s="12" t="str">
        <f t="shared" si="4"/>
        <v>TỐT</v>
      </c>
      <c r="K177" s="70"/>
      <c r="L177" s="66"/>
    </row>
    <row r="178" spans="1:12" ht="21" customHeight="1" x14ac:dyDescent="0.25">
      <c r="A178" s="7" t="s">
        <v>1106</v>
      </c>
      <c r="B178" s="62">
        <v>2220865960</v>
      </c>
      <c r="C178" s="63" t="s">
        <v>610</v>
      </c>
      <c r="D178" s="64" t="s">
        <v>88</v>
      </c>
      <c r="E178" s="86">
        <v>35956</v>
      </c>
      <c r="F178" s="86" t="s">
        <v>213</v>
      </c>
      <c r="G178" s="67">
        <v>80</v>
      </c>
      <c r="H178" s="67"/>
      <c r="I178" s="12">
        <f t="shared" si="3"/>
        <v>40</v>
      </c>
      <c r="J178" s="12" t="str">
        <f t="shared" si="4"/>
        <v>YẾU</v>
      </c>
      <c r="K178" s="70"/>
      <c r="L178" s="66"/>
    </row>
    <row r="179" spans="1:12" ht="21" customHeight="1" x14ac:dyDescent="0.25">
      <c r="A179" s="7" t="s">
        <v>1107</v>
      </c>
      <c r="B179" s="62">
        <v>2220868118</v>
      </c>
      <c r="C179" s="63" t="s">
        <v>626</v>
      </c>
      <c r="D179" s="64" t="s">
        <v>89</v>
      </c>
      <c r="E179" s="86">
        <v>35806</v>
      </c>
      <c r="F179" s="86" t="s">
        <v>213</v>
      </c>
      <c r="G179" s="67">
        <v>80</v>
      </c>
      <c r="H179" s="67">
        <v>85</v>
      </c>
      <c r="I179" s="12">
        <f t="shared" si="3"/>
        <v>82.5</v>
      </c>
      <c r="J179" s="12" t="str">
        <f t="shared" si="4"/>
        <v>TỐT</v>
      </c>
      <c r="K179" s="70"/>
      <c r="L179" s="66"/>
    </row>
    <row r="180" spans="1:12" ht="21" customHeight="1" x14ac:dyDescent="0.25">
      <c r="A180" s="7" t="s">
        <v>1108</v>
      </c>
      <c r="B180" s="62">
        <v>2220865967</v>
      </c>
      <c r="C180" s="63" t="s">
        <v>627</v>
      </c>
      <c r="D180" s="64" t="s">
        <v>91</v>
      </c>
      <c r="E180" s="86">
        <v>35212</v>
      </c>
      <c r="F180" s="86" t="s">
        <v>213</v>
      </c>
      <c r="G180" s="67">
        <v>80</v>
      </c>
      <c r="H180" s="67">
        <v>81</v>
      </c>
      <c r="I180" s="12">
        <f t="shared" si="3"/>
        <v>80.5</v>
      </c>
      <c r="J180" s="12" t="str">
        <f t="shared" si="4"/>
        <v>TỐT</v>
      </c>
      <c r="K180" s="70"/>
      <c r="L180" s="66"/>
    </row>
    <row r="181" spans="1:12" ht="21" customHeight="1" x14ac:dyDescent="0.25">
      <c r="A181" s="7" t="s">
        <v>1109</v>
      </c>
      <c r="B181" s="62">
        <v>2221865975</v>
      </c>
      <c r="C181" s="63" t="s">
        <v>628</v>
      </c>
      <c r="D181" s="64" t="s">
        <v>93</v>
      </c>
      <c r="E181" s="86">
        <v>36029</v>
      </c>
      <c r="F181" s="86" t="s">
        <v>213</v>
      </c>
      <c r="G181" s="67">
        <v>87</v>
      </c>
      <c r="H181" s="67">
        <v>89</v>
      </c>
      <c r="I181" s="12">
        <f t="shared" si="3"/>
        <v>88</v>
      </c>
      <c r="J181" s="12" t="str">
        <f t="shared" si="4"/>
        <v>TỐT</v>
      </c>
      <c r="K181" s="70"/>
      <c r="L181" s="66"/>
    </row>
    <row r="182" spans="1:12" ht="21" customHeight="1" x14ac:dyDescent="0.25">
      <c r="A182" s="7" t="s">
        <v>1110</v>
      </c>
      <c r="B182" s="62">
        <v>2220865979</v>
      </c>
      <c r="C182" s="63" t="s">
        <v>288</v>
      </c>
      <c r="D182" s="64" t="s">
        <v>95</v>
      </c>
      <c r="E182" s="86">
        <v>35977</v>
      </c>
      <c r="F182" s="86" t="s">
        <v>213</v>
      </c>
      <c r="G182" s="67">
        <v>75</v>
      </c>
      <c r="H182" s="67">
        <v>81</v>
      </c>
      <c r="I182" s="12">
        <f t="shared" si="3"/>
        <v>78</v>
      </c>
      <c r="J182" s="12" t="str">
        <f t="shared" si="4"/>
        <v>KHÁ</v>
      </c>
      <c r="K182" s="70"/>
      <c r="L182" s="66"/>
    </row>
    <row r="183" spans="1:12" ht="21" customHeight="1" x14ac:dyDescent="0.25">
      <c r="A183" s="7" t="s">
        <v>1111</v>
      </c>
      <c r="B183" s="62">
        <v>2220865996</v>
      </c>
      <c r="C183" s="63" t="s">
        <v>288</v>
      </c>
      <c r="D183" s="64" t="s">
        <v>103</v>
      </c>
      <c r="E183" s="86">
        <v>36089</v>
      </c>
      <c r="F183" s="86" t="s">
        <v>213</v>
      </c>
      <c r="G183" s="67">
        <v>80</v>
      </c>
      <c r="H183" s="67">
        <v>83</v>
      </c>
      <c r="I183" s="12">
        <f t="shared" si="3"/>
        <v>81.5</v>
      </c>
      <c r="J183" s="12" t="str">
        <f t="shared" si="4"/>
        <v>TỐT</v>
      </c>
      <c r="K183" s="70"/>
      <c r="L183" s="66"/>
    </row>
    <row r="184" spans="1:12" ht="21" customHeight="1" x14ac:dyDescent="0.25">
      <c r="A184" s="7" t="s">
        <v>1112</v>
      </c>
      <c r="B184" s="62">
        <v>2221865998</v>
      </c>
      <c r="C184" s="63" t="s">
        <v>629</v>
      </c>
      <c r="D184" s="64" t="s">
        <v>104</v>
      </c>
      <c r="E184" s="86">
        <v>35920</v>
      </c>
      <c r="F184" s="86" t="s">
        <v>213</v>
      </c>
      <c r="G184" s="67">
        <v>77</v>
      </c>
      <c r="H184" s="67"/>
      <c r="I184" s="12">
        <f t="shared" ref="I184:I247" si="5">ROUND((G184+H184)/2,1)</f>
        <v>38.5</v>
      </c>
      <c r="J184" s="12" t="str">
        <f t="shared" ref="J184:J247" si="6">IF(I184&gt;=90,"X SẮC",IF(I184&gt;=80,"TỐT",IF(I184&gt;=65,"KHÁ",IF(I184&gt;=50,"T.BÌNH",IF(I184&gt;=35,"YẾU","KÉM")))))</f>
        <v>YẾU</v>
      </c>
      <c r="K184" s="70"/>
      <c r="L184" s="66"/>
    </row>
    <row r="185" spans="1:12" ht="21" customHeight="1" x14ac:dyDescent="0.25">
      <c r="A185" s="7" t="s">
        <v>1113</v>
      </c>
      <c r="B185" s="62">
        <v>2220866004</v>
      </c>
      <c r="C185" s="63" t="s">
        <v>630</v>
      </c>
      <c r="D185" s="64" t="s">
        <v>105</v>
      </c>
      <c r="E185" s="86">
        <v>36077</v>
      </c>
      <c r="F185" s="86" t="s">
        <v>213</v>
      </c>
      <c r="G185" s="67">
        <v>77</v>
      </c>
      <c r="H185" s="67">
        <v>85</v>
      </c>
      <c r="I185" s="12">
        <f t="shared" si="5"/>
        <v>81</v>
      </c>
      <c r="J185" s="12" t="str">
        <f t="shared" si="6"/>
        <v>TỐT</v>
      </c>
      <c r="K185" s="70"/>
      <c r="L185" s="66"/>
    </row>
    <row r="186" spans="1:12" ht="21" customHeight="1" x14ac:dyDescent="0.25">
      <c r="A186" s="7" t="s">
        <v>1114</v>
      </c>
      <c r="B186" s="62">
        <v>2220866025</v>
      </c>
      <c r="C186" s="63" t="s">
        <v>631</v>
      </c>
      <c r="D186" s="64" t="s">
        <v>114</v>
      </c>
      <c r="E186" s="86">
        <v>35828</v>
      </c>
      <c r="F186" s="86" t="s">
        <v>213</v>
      </c>
      <c r="G186" s="67">
        <v>80</v>
      </c>
      <c r="H186" s="67">
        <v>85</v>
      </c>
      <c r="I186" s="12">
        <f t="shared" si="5"/>
        <v>82.5</v>
      </c>
      <c r="J186" s="12" t="str">
        <f t="shared" si="6"/>
        <v>TỐT</v>
      </c>
      <c r="K186" s="70"/>
      <c r="L186" s="66"/>
    </row>
    <row r="187" spans="1:12" ht="21" customHeight="1" x14ac:dyDescent="0.25">
      <c r="A187" s="7" t="s">
        <v>1115</v>
      </c>
      <c r="B187" s="62">
        <v>2220866026</v>
      </c>
      <c r="C187" s="63" t="s">
        <v>632</v>
      </c>
      <c r="D187" s="64" t="s">
        <v>114</v>
      </c>
      <c r="E187" s="86">
        <v>36008</v>
      </c>
      <c r="F187" s="86" t="s">
        <v>213</v>
      </c>
      <c r="G187" s="67">
        <v>82</v>
      </c>
      <c r="H187" s="67">
        <v>85</v>
      </c>
      <c r="I187" s="12">
        <f t="shared" si="5"/>
        <v>83.5</v>
      </c>
      <c r="J187" s="12" t="str">
        <f t="shared" si="6"/>
        <v>TỐT</v>
      </c>
      <c r="K187" s="70"/>
      <c r="L187" s="66"/>
    </row>
    <row r="188" spans="1:12" ht="21" customHeight="1" x14ac:dyDescent="0.25">
      <c r="A188" s="7" t="s">
        <v>1116</v>
      </c>
      <c r="B188" s="62">
        <v>2221866041</v>
      </c>
      <c r="C188" s="63" t="s">
        <v>277</v>
      </c>
      <c r="D188" s="64" t="s">
        <v>124</v>
      </c>
      <c r="E188" s="86">
        <v>35462</v>
      </c>
      <c r="F188" s="86" t="s">
        <v>213</v>
      </c>
      <c r="G188" s="67">
        <v>57</v>
      </c>
      <c r="H188" s="67"/>
      <c r="I188" s="12">
        <f t="shared" si="5"/>
        <v>28.5</v>
      </c>
      <c r="J188" s="12" t="str">
        <f t="shared" si="6"/>
        <v>KÉM</v>
      </c>
      <c r="K188" s="70"/>
      <c r="L188" s="66"/>
    </row>
    <row r="189" spans="1:12" ht="21" customHeight="1" x14ac:dyDescent="0.25">
      <c r="A189" s="7" t="s">
        <v>1117</v>
      </c>
      <c r="B189" s="62">
        <v>2220868700</v>
      </c>
      <c r="C189" s="63" t="s">
        <v>633</v>
      </c>
      <c r="D189" s="64" t="s">
        <v>125</v>
      </c>
      <c r="E189" s="86">
        <v>35837</v>
      </c>
      <c r="F189" s="86" t="s">
        <v>213</v>
      </c>
      <c r="G189" s="67">
        <v>80</v>
      </c>
      <c r="H189" s="67">
        <v>81</v>
      </c>
      <c r="I189" s="12">
        <f t="shared" si="5"/>
        <v>80.5</v>
      </c>
      <c r="J189" s="12" t="str">
        <f t="shared" si="6"/>
        <v>TỐT</v>
      </c>
      <c r="K189" s="70"/>
      <c r="L189" s="66"/>
    </row>
    <row r="190" spans="1:12" ht="21" customHeight="1" x14ac:dyDescent="0.25">
      <c r="A190" s="7" t="s">
        <v>1118</v>
      </c>
      <c r="B190" s="62">
        <v>2220866046</v>
      </c>
      <c r="C190" s="63" t="s">
        <v>634</v>
      </c>
      <c r="D190" s="64" t="s">
        <v>125</v>
      </c>
      <c r="E190" s="86">
        <v>35902</v>
      </c>
      <c r="F190" s="86" t="s">
        <v>213</v>
      </c>
      <c r="G190" s="67">
        <v>85</v>
      </c>
      <c r="H190" s="67">
        <v>82</v>
      </c>
      <c r="I190" s="12">
        <f t="shared" si="5"/>
        <v>83.5</v>
      </c>
      <c r="J190" s="12" t="str">
        <f t="shared" si="6"/>
        <v>TỐT</v>
      </c>
      <c r="K190" s="70"/>
      <c r="L190" s="66"/>
    </row>
    <row r="191" spans="1:12" ht="21" customHeight="1" x14ac:dyDescent="0.25">
      <c r="A191" s="7" t="s">
        <v>1119</v>
      </c>
      <c r="B191" s="62">
        <v>2221866062</v>
      </c>
      <c r="C191" s="63" t="s">
        <v>263</v>
      </c>
      <c r="D191" s="64" t="s">
        <v>130</v>
      </c>
      <c r="E191" s="86">
        <v>35936</v>
      </c>
      <c r="F191" s="86" t="s">
        <v>213</v>
      </c>
      <c r="G191" s="67">
        <v>77</v>
      </c>
      <c r="H191" s="67">
        <v>83</v>
      </c>
      <c r="I191" s="12">
        <f t="shared" si="5"/>
        <v>80</v>
      </c>
      <c r="J191" s="12" t="str">
        <f t="shared" si="6"/>
        <v>TỐT</v>
      </c>
      <c r="K191" s="70"/>
      <c r="L191" s="66"/>
    </row>
    <row r="192" spans="1:12" ht="21" customHeight="1" x14ac:dyDescent="0.25">
      <c r="A192" s="7" t="s">
        <v>1120</v>
      </c>
      <c r="B192" s="62">
        <v>2220866100</v>
      </c>
      <c r="C192" s="63" t="s">
        <v>635</v>
      </c>
      <c r="D192" s="64" t="s">
        <v>147</v>
      </c>
      <c r="E192" s="86">
        <v>35787</v>
      </c>
      <c r="F192" s="86" t="s">
        <v>213</v>
      </c>
      <c r="G192" s="67">
        <v>78</v>
      </c>
      <c r="H192" s="67">
        <v>85</v>
      </c>
      <c r="I192" s="12">
        <f t="shared" si="5"/>
        <v>81.5</v>
      </c>
      <c r="J192" s="12" t="str">
        <f t="shared" si="6"/>
        <v>TỐT</v>
      </c>
      <c r="K192" s="70"/>
      <c r="L192" s="66"/>
    </row>
    <row r="193" spans="1:12" ht="21" customHeight="1" x14ac:dyDescent="0.25">
      <c r="A193" s="7" t="s">
        <v>1121</v>
      </c>
      <c r="B193" s="62">
        <v>2220866119</v>
      </c>
      <c r="C193" s="63" t="s">
        <v>353</v>
      </c>
      <c r="D193" s="64" t="s">
        <v>153</v>
      </c>
      <c r="E193" s="86">
        <v>35637</v>
      </c>
      <c r="F193" s="86" t="s">
        <v>213</v>
      </c>
      <c r="G193" s="67">
        <v>91</v>
      </c>
      <c r="H193" s="67">
        <v>95</v>
      </c>
      <c r="I193" s="12">
        <f t="shared" si="5"/>
        <v>93</v>
      </c>
      <c r="J193" s="12" t="str">
        <f t="shared" si="6"/>
        <v>X SẮC</v>
      </c>
      <c r="K193" s="70"/>
      <c r="L193" s="66"/>
    </row>
    <row r="194" spans="1:12" ht="21" customHeight="1" x14ac:dyDescent="0.25">
      <c r="A194" s="7" t="s">
        <v>1122</v>
      </c>
      <c r="B194" s="62">
        <v>2220717183</v>
      </c>
      <c r="C194" s="63" t="s">
        <v>636</v>
      </c>
      <c r="D194" s="64" t="s">
        <v>169</v>
      </c>
      <c r="E194" s="86">
        <v>36015</v>
      </c>
      <c r="F194" s="86" t="s">
        <v>213</v>
      </c>
      <c r="G194" s="67">
        <v>77</v>
      </c>
      <c r="H194" s="67">
        <v>83</v>
      </c>
      <c r="I194" s="12">
        <f t="shared" si="5"/>
        <v>80</v>
      </c>
      <c r="J194" s="12" t="str">
        <f t="shared" si="6"/>
        <v>TỐT</v>
      </c>
      <c r="K194" s="70"/>
      <c r="L194" s="66"/>
    </row>
    <row r="195" spans="1:12" ht="21" customHeight="1" x14ac:dyDescent="0.25">
      <c r="A195" s="7" t="s">
        <v>1123</v>
      </c>
      <c r="B195" s="62">
        <v>2220869573</v>
      </c>
      <c r="C195" s="63" t="s">
        <v>288</v>
      </c>
      <c r="D195" s="64" t="s">
        <v>171</v>
      </c>
      <c r="E195" s="86">
        <v>35518</v>
      </c>
      <c r="F195" s="86" t="s">
        <v>213</v>
      </c>
      <c r="G195" s="67">
        <v>70</v>
      </c>
      <c r="H195" s="67"/>
      <c r="I195" s="12">
        <f t="shared" si="5"/>
        <v>35</v>
      </c>
      <c r="J195" s="12" t="str">
        <f t="shared" si="6"/>
        <v>YẾU</v>
      </c>
      <c r="K195" s="70"/>
      <c r="L195" s="66"/>
    </row>
    <row r="196" spans="1:12" ht="21" customHeight="1" x14ac:dyDescent="0.25">
      <c r="A196" s="7" t="s">
        <v>1124</v>
      </c>
      <c r="B196" s="62">
        <v>2221865851</v>
      </c>
      <c r="C196" s="63" t="s">
        <v>637</v>
      </c>
      <c r="D196" s="64" t="s">
        <v>18</v>
      </c>
      <c r="E196" s="86">
        <v>36071</v>
      </c>
      <c r="F196" s="86" t="s">
        <v>214</v>
      </c>
      <c r="G196" s="67">
        <v>87</v>
      </c>
      <c r="H196" s="67">
        <v>85</v>
      </c>
      <c r="I196" s="12">
        <f t="shared" si="5"/>
        <v>86</v>
      </c>
      <c r="J196" s="12" t="str">
        <f t="shared" si="6"/>
        <v>TỐT</v>
      </c>
      <c r="K196" s="70"/>
      <c r="L196" s="66"/>
    </row>
    <row r="197" spans="1:12" ht="21" customHeight="1" x14ac:dyDescent="0.25">
      <c r="A197" s="7" t="s">
        <v>1125</v>
      </c>
      <c r="B197" s="62">
        <v>2221868732</v>
      </c>
      <c r="C197" s="63" t="s">
        <v>638</v>
      </c>
      <c r="D197" s="64" t="s">
        <v>21</v>
      </c>
      <c r="E197" s="86">
        <v>35987</v>
      </c>
      <c r="F197" s="86" t="s">
        <v>214</v>
      </c>
      <c r="G197" s="67">
        <v>97</v>
      </c>
      <c r="H197" s="67">
        <v>97</v>
      </c>
      <c r="I197" s="12">
        <f t="shared" si="5"/>
        <v>97</v>
      </c>
      <c r="J197" s="12" t="str">
        <f t="shared" si="6"/>
        <v>X SẮC</v>
      </c>
      <c r="K197" s="70"/>
      <c r="L197" s="66"/>
    </row>
    <row r="198" spans="1:12" ht="21" customHeight="1" x14ac:dyDescent="0.25">
      <c r="A198" s="7" t="s">
        <v>1126</v>
      </c>
      <c r="B198" s="62">
        <v>2220217464</v>
      </c>
      <c r="C198" s="63" t="s">
        <v>639</v>
      </c>
      <c r="D198" s="64" t="s">
        <v>27</v>
      </c>
      <c r="E198" s="86">
        <v>35958</v>
      </c>
      <c r="F198" s="86" t="s">
        <v>214</v>
      </c>
      <c r="G198" s="67">
        <v>87</v>
      </c>
      <c r="H198" s="67">
        <v>87</v>
      </c>
      <c r="I198" s="12">
        <f t="shared" si="5"/>
        <v>87</v>
      </c>
      <c r="J198" s="12" t="str">
        <f t="shared" si="6"/>
        <v>TỐT</v>
      </c>
      <c r="K198" s="70"/>
      <c r="L198" s="66"/>
    </row>
    <row r="199" spans="1:12" ht="21" customHeight="1" x14ac:dyDescent="0.25">
      <c r="A199" s="7" t="s">
        <v>1127</v>
      </c>
      <c r="B199" s="62">
        <v>2220865894</v>
      </c>
      <c r="C199" s="63" t="s">
        <v>640</v>
      </c>
      <c r="D199" s="64" t="s">
        <v>49</v>
      </c>
      <c r="E199" s="86">
        <v>36057</v>
      </c>
      <c r="F199" s="86" t="s">
        <v>214</v>
      </c>
      <c r="G199" s="67">
        <v>81</v>
      </c>
      <c r="H199" s="67">
        <v>87</v>
      </c>
      <c r="I199" s="12">
        <f t="shared" si="5"/>
        <v>84</v>
      </c>
      <c r="J199" s="12" t="str">
        <f t="shared" si="6"/>
        <v>TỐT</v>
      </c>
      <c r="K199" s="70"/>
      <c r="L199" s="66"/>
    </row>
    <row r="200" spans="1:12" ht="21" customHeight="1" x14ac:dyDescent="0.25">
      <c r="A200" s="7" t="s">
        <v>1128</v>
      </c>
      <c r="B200" s="62">
        <v>2220865903</v>
      </c>
      <c r="C200" s="63" t="s">
        <v>641</v>
      </c>
      <c r="D200" s="64" t="s">
        <v>52</v>
      </c>
      <c r="E200" s="86">
        <v>35964</v>
      </c>
      <c r="F200" s="86" t="s">
        <v>214</v>
      </c>
      <c r="G200" s="67">
        <v>85</v>
      </c>
      <c r="H200" s="67">
        <v>87</v>
      </c>
      <c r="I200" s="12">
        <f t="shared" si="5"/>
        <v>86</v>
      </c>
      <c r="J200" s="12" t="str">
        <f t="shared" si="6"/>
        <v>TỐT</v>
      </c>
      <c r="K200" s="70"/>
      <c r="L200" s="66"/>
    </row>
    <row r="201" spans="1:12" ht="21" customHeight="1" x14ac:dyDescent="0.25">
      <c r="A201" s="7" t="s">
        <v>1129</v>
      </c>
      <c r="B201" s="62">
        <v>2220865915</v>
      </c>
      <c r="C201" s="63" t="s">
        <v>642</v>
      </c>
      <c r="D201" s="64" t="s">
        <v>60</v>
      </c>
      <c r="E201" s="86">
        <v>36151</v>
      </c>
      <c r="F201" s="86" t="s">
        <v>214</v>
      </c>
      <c r="G201" s="67">
        <v>90</v>
      </c>
      <c r="H201" s="67">
        <v>90</v>
      </c>
      <c r="I201" s="12">
        <f t="shared" si="5"/>
        <v>90</v>
      </c>
      <c r="J201" s="12" t="str">
        <f t="shared" si="6"/>
        <v>X SẮC</v>
      </c>
      <c r="K201" s="70"/>
      <c r="L201" s="66"/>
    </row>
    <row r="202" spans="1:12" ht="21" customHeight="1" x14ac:dyDescent="0.25">
      <c r="A202" s="7" t="s">
        <v>1130</v>
      </c>
      <c r="B202" s="62">
        <v>2220865918</v>
      </c>
      <c r="C202" s="63" t="s">
        <v>324</v>
      </c>
      <c r="D202" s="64" t="s">
        <v>60</v>
      </c>
      <c r="E202" s="86">
        <v>36024</v>
      </c>
      <c r="F202" s="86" t="s">
        <v>214</v>
      </c>
      <c r="G202" s="67">
        <v>85</v>
      </c>
      <c r="H202" s="67">
        <v>87</v>
      </c>
      <c r="I202" s="12">
        <f t="shared" si="5"/>
        <v>86</v>
      </c>
      <c r="J202" s="12" t="str">
        <f t="shared" si="6"/>
        <v>TỐT</v>
      </c>
      <c r="K202" s="70"/>
      <c r="L202" s="66"/>
    </row>
    <row r="203" spans="1:12" ht="21" customHeight="1" x14ac:dyDescent="0.25">
      <c r="A203" s="7" t="s">
        <v>1131</v>
      </c>
      <c r="B203" s="62">
        <v>2121868020</v>
      </c>
      <c r="C203" s="63" t="s">
        <v>643</v>
      </c>
      <c r="D203" s="64" t="s">
        <v>62</v>
      </c>
      <c r="E203" s="86">
        <v>35519</v>
      </c>
      <c r="F203" s="86" t="s">
        <v>214</v>
      </c>
      <c r="G203" s="67">
        <v>0</v>
      </c>
      <c r="H203" s="67">
        <v>0</v>
      </c>
      <c r="I203" s="12">
        <f t="shared" si="5"/>
        <v>0</v>
      </c>
      <c r="J203" s="12" t="str">
        <f t="shared" si="6"/>
        <v>KÉM</v>
      </c>
      <c r="K203" s="70"/>
      <c r="L203" s="66"/>
    </row>
    <row r="204" spans="1:12" ht="21" customHeight="1" x14ac:dyDescent="0.25">
      <c r="A204" s="7" t="s">
        <v>1132</v>
      </c>
      <c r="B204" s="62">
        <v>2220865925</v>
      </c>
      <c r="C204" s="63" t="s">
        <v>644</v>
      </c>
      <c r="D204" s="64" t="s">
        <v>65</v>
      </c>
      <c r="E204" s="86">
        <v>35843</v>
      </c>
      <c r="F204" s="86" t="s">
        <v>214</v>
      </c>
      <c r="G204" s="67">
        <v>90</v>
      </c>
      <c r="H204" s="67">
        <v>90</v>
      </c>
      <c r="I204" s="12">
        <f t="shared" si="5"/>
        <v>90</v>
      </c>
      <c r="J204" s="12" t="str">
        <f t="shared" si="6"/>
        <v>X SẮC</v>
      </c>
      <c r="K204" s="70"/>
      <c r="L204" s="66"/>
    </row>
    <row r="205" spans="1:12" ht="21" customHeight="1" x14ac:dyDescent="0.25">
      <c r="A205" s="7" t="s">
        <v>1133</v>
      </c>
      <c r="B205" s="62">
        <v>2221865934</v>
      </c>
      <c r="C205" s="63" t="s">
        <v>645</v>
      </c>
      <c r="D205" s="64" t="s">
        <v>71</v>
      </c>
      <c r="E205" s="86">
        <v>35243</v>
      </c>
      <c r="F205" s="86" t="s">
        <v>214</v>
      </c>
      <c r="G205" s="67">
        <v>87</v>
      </c>
      <c r="H205" s="67">
        <v>87</v>
      </c>
      <c r="I205" s="12">
        <f t="shared" si="5"/>
        <v>87</v>
      </c>
      <c r="J205" s="12" t="str">
        <f t="shared" si="6"/>
        <v>TỐT</v>
      </c>
      <c r="K205" s="70"/>
      <c r="L205" s="66"/>
    </row>
    <row r="206" spans="1:12" ht="21" customHeight="1" x14ac:dyDescent="0.25">
      <c r="A206" s="7" t="s">
        <v>1134</v>
      </c>
      <c r="B206" s="62">
        <v>2221865943</v>
      </c>
      <c r="C206" s="63" t="s">
        <v>646</v>
      </c>
      <c r="D206" s="64" t="s">
        <v>74</v>
      </c>
      <c r="E206" s="86">
        <v>35806</v>
      </c>
      <c r="F206" s="86" t="s">
        <v>214</v>
      </c>
      <c r="G206" s="67">
        <v>97</v>
      </c>
      <c r="H206" s="67">
        <v>97</v>
      </c>
      <c r="I206" s="12">
        <f t="shared" si="5"/>
        <v>97</v>
      </c>
      <c r="J206" s="12" t="str">
        <f t="shared" si="6"/>
        <v>X SẮC</v>
      </c>
      <c r="K206" s="70"/>
      <c r="L206" s="66"/>
    </row>
    <row r="207" spans="1:12" ht="21" customHeight="1" x14ac:dyDescent="0.25">
      <c r="A207" s="7" t="s">
        <v>1135</v>
      </c>
      <c r="B207" s="62">
        <v>2220865950</v>
      </c>
      <c r="C207" s="63" t="s">
        <v>416</v>
      </c>
      <c r="D207" s="64" t="s">
        <v>79</v>
      </c>
      <c r="E207" s="86">
        <v>35849</v>
      </c>
      <c r="F207" s="86" t="s">
        <v>214</v>
      </c>
      <c r="G207" s="67">
        <v>87</v>
      </c>
      <c r="H207" s="67">
        <v>90</v>
      </c>
      <c r="I207" s="12">
        <f t="shared" si="5"/>
        <v>88.5</v>
      </c>
      <c r="J207" s="12" t="str">
        <f t="shared" si="6"/>
        <v>TỐT</v>
      </c>
      <c r="K207" s="70"/>
      <c r="L207" s="66"/>
    </row>
    <row r="208" spans="1:12" ht="21" customHeight="1" x14ac:dyDescent="0.25">
      <c r="A208" s="7" t="s">
        <v>1136</v>
      </c>
      <c r="B208" s="62">
        <v>2221865985</v>
      </c>
      <c r="C208" s="63" t="s">
        <v>647</v>
      </c>
      <c r="D208" s="64" t="s">
        <v>100</v>
      </c>
      <c r="E208" s="86">
        <v>35529</v>
      </c>
      <c r="F208" s="86" t="s">
        <v>214</v>
      </c>
      <c r="G208" s="67">
        <v>77</v>
      </c>
      <c r="H208" s="67">
        <v>85</v>
      </c>
      <c r="I208" s="12">
        <f t="shared" si="5"/>
        <v>81</v>
      </c>
      <c r="J208" s="12" t="str">
        <f t="shared" si="6"/>
        <v>TỐT</v>
      </c>
      <c r="K208" s="70"/>
      <c r="L208" s="66"/>
    </row>
    <row r="209" spans="1:13" s="85" customFormat="1" ht="21" customHeight="1" x14ac:dyDescent="0.25">
      <c r="A209" s="7" t="s">
        <v>1137</v>
      </c>
      <c r="B209" s="80">
        <v>2221868149</v>
      </c>
      <c r="C209" s="81" t="s">
        <v>648</v>
      </c>
      <c r="D209" s="82" t="s">
        <v>100</v>
      </c>
      <c r="E209" s="88">
        <v>36015</v>
      </c>
      <c r="F209" s="88" t="s">
        <v>214</v>
      </c>
      <c r="G209" s="78">
        <v>0</v>
      </c>
      <c r="H209" s="78">
        <v>0</v>
      </c>
      <c r="I209" s="13">
        <f t="shared" si="5"/>
        <v>0</v>
      </c>
      <c r="J209" s="13" t="str">
        <f t="shared" si="6"/>
        <v>KÉM</v>
      </c>
      <c r="K209" s="73" t="str">
        <f>L209</f>
        <v>BL</v>
      </c>
      <c r="L209" s="84" t="s">
        <v>710</v>
      </c>
    </row>
    <row r="210" spans="1:13" ht="21" customHeight="1" x14ac:dyDescent="0.25">
      <c r="A210" s="7" t="s">
        <v>1138</v>
      </c>
      <c r="B210" s="62">
        <v>2220866000</v>
      </c>
      <c r="C210" s="63" t="s">
        <v>649</v>
      </c>
      <c r="D210" s="64" t="s">
        <v>105</v>
      </c>
      <c r="E210" s="86">
        <v>35795</v>
      </c>
      <c r="F210" s="86" t="s">
        <v>214</v>
      </c>
      <c r="G210" s="67">
        <v>87</v>
      </c>
      <c r="H210" s="67">
        <v>97</v>
      </c>
      <c r="I210" s="12">
        <f t="shared" si="5"/>
        <v>92</v>
      </c>
      <c r="J210" s="12" t="str">
        <f t="shared" si="6"/>
        <v>X SẮC</v>
      </c>
      <c r="K210" s="70"/>
      <c r="L210" s="66"/>
    </row>
    <row r="211" spans="1:13" ht="21" customHeight="1" x14ac:dyDescent="0.25">
      <c r="A211" s="7" t="s">
        <v>1139</v>
      </c>
      <c r="B211" s="62">
        <v>2220866001</v>
      </c>
      <c r="C211" s="63" t="s">
        <v>650</v>
      </c>
      <c r="D211" s="64" t="s">
        <v>105</v>
      </c>
      <c r="E211" s="86">
        <v>36007</v>
      </c>
      <c r="F211" s="86" t="s">
        <v>214</v>
      </c>
      <c r="G211" s="67">
        <v>87</v>
      </c>
      <c r="H211" s="67">
        <v>87</v>
      </c>
      <c r="I211" s="12">
        <f t="shared" si="5"/>
        <v>87</v>
      </c>
      <c r="J211" s="12" t="str">
        <f t="shared" si="6"/>
        <v>TỐT</v>
      </c>
      <c r="K211" s="70"/>
      <c r="L211" s="66"/>
    </row>
    <row r="212" spans="1:13" ht="21" customHeight="1" x14ac:dyDescent="0.25">
      <c r="A212" s="7" t="s">
        <v>1140</v>
      </c>
      <c r="B212" s="62">
        <v>2220866005</v>
      </c>
      <c r="C212" s="63" t="s">
        <v>288</v>
      </c>
      <c r="D212" s="64" t="s">
        <v>105</v>
      </c>
      <c r="E212" s="86">
        <v>36078</v>
      </c>
      <c r="F212" s="86" t="s">
        <v>214</v>
      </c>
      <c r="G212" s="67">
        <v>87</v>
      </c>
      <c r="H212" s="67">
        <v>87</v>
      </c>
      <c r="I212" s="12">
        <f t="shared" si="5"/>
        <v>87</v>
      </c>
      <c r="J212" s="12" t="str">
        <f t="shared" si="6"/>
        <v>TỐT</v>
      </c>
      <c r="K212" s="70"/>
      <c r="L212" s="66"/>
    </row>
    <row r="213" spans="1:13" ht="21" customHeight="1" x14ac:dyDescent="0.25">
      <c r="A213" s="7" t="s">
        <v>1141</v>
      </c>
      <c r="B213" s="62">
        <v>2220866016</v>
      </c>
      <c r="C213" s="63" t="s">
        <v>288</v>
      </c>
      <c r="D213" s="64" t="s">
        <v>110</v>
      </c>
      <c r="E213" s="86">
        <v>35807</v>
      </c>
      <c r="F213" s="86" t="s">
        <v>214</v>
      </c>
      <c r="G213" s="67">
        <v>87</v>
      </c>
      <c r="H213" s="67">
        <v>85</v>
      </c>
      <c r="I213" s="12">
        <f t="shared" si="5"/>
        <v>86</v>
      </c>
      <c r="J213" s="12" t="str">
        <f t="shared" si="6"/>
        <v>TỐT</v>
      </c>
      <c r="K213" s="70"/>
      <c r="L213" s="66"/>
    </row>
    <row r="214" spans="1:13" ht="21" customHeight="1" x14ac:dyDescent="0.25">
      <c r="A214" s="7" t="s">
        <v>1142</v>
      </c>
      <c r="B214" s="62">
        <v>2221863839</v>
      </c>
      <c r="C214" s="63" t="s">
        <v>292</v>
      </c>
      <c r="D214" s="64" t="s">
        <v>122</v>
      </c>
      <c r="E214" s="86">
        <v>35807</v>
      </c>
      <c r="F214" s="86" t="s">
        <v>214</v>
      </c>
      <c r="G214" s="67">
        <v>84</v>
      </c>
      <c r="H214" s="67">
        <v>87</v>
      </c>
      <c r="I214" s="12">
        <f t="shared" si="5"/>
        <v>85.5</v>
      </c>
      <c r="J214" s="12" t="str">
        <f t="shared" si="6"/>
        <v>TỐT</v>
      </c>
      <c r="K214" s="70"/>
      <c r="L214" s="66"/>
    </row>
    <row r="215" spans="1:13" s="97" customFormat="1" ht="21" customHeight="1" x14ac:dyDescent="0.25">
      <c r="A215" s="7" t="s">
        <v>1143</v>
      </c>
      <c r="B215" s="89">
        <v>2220869651</v>
      </c>
      <c r="C215" s="90" t="s">
        <v>324</v>
      </c>
      <c r="D215" s="91" t="s">
        <v>125</v>
      </c>
      <c r="E215" s="92">
        <v>35230</v>
      </c>
      <c r="F215" s="92" t="s">
        <v>214</v>
      </c>
      <c r="G215" s="93">
        <v>75</v>
      </c>
      <c r="H215" s="93">
        <v>0</v>
      </c>
      <c r="I215" s="94">
        <f t="shared" si="5"/>
        <v>37.5</v>
      </c>
      <c r="J215" s="94" t="str">
        <f t="shared" si="6"/>
        <v>YẾU</v>
      </c>
      <c r="K215" s="95"/>
      <c r="L215" s="96"/>
      <c r="M215" s="97" t="s">
        <v>718</v>
      </c>
    </row>
    <row r="216" spans="1:13" ht="21" customHeight="1" x14ac:dyDescent="0.25">
      <c r="A216" s="7" t="s">
        <v>1144</v>
      </c>
      <c r="B216" s="62">
        <v>2221866050</v>
      </c>
      <c r="C216" s="63" t="s">
        <v>651</v>
      </c>
      <c r="D216" s="64" t="s">
        <v>126</v>
      </c>
      <c r="E216" s="86">
        <v>35733</v>
      </c>
      <c r="F216" s="86" t="s">
        <v>214</v>
      </c>
      <c r="G216" s="67">
        <v>83</v>
      </c>
      <c r="H216" s="67">
        <v>85</v>
      </c>
      <c r="I216" s="12">
        <f t="shared" si="5"/>
        <v>84</v>
      </c>
      <c r="J216" s="12" t="str">
        <f t="shared" si="6"/>
        <v>TỐT</v>
      </c>
      <c r="K216" s="70"/>
      <c r="L216" s="66"/>
    </row>
    <row r="217" spans="1:13" ht="21" customHeight="1" x14ac:dyDescent="0.25">
      <c r="A217" s="7" t="s">
        <v>1145</v>
      </c>
      <c r="B217" s="62">
        <v>2220868788</v>
      </c>
      <c r="C217" s="63" t="s">
        <v>652</v>
      </c>
      <c r="D217" s="64" t="s">
        <v>131</v>
      </c>
      <c r="E217" s="86">
        <v>35957</v>
      </c>
      <c r="F217" s="86" t="s">
        <v>214</v>
      </c>
      <c r="G217" s="67">
        <v>87</v>
      </c>
      <c r="H217" s="67">
        <v>97</v>
      </c>
      <c r="I217" s="12">
        <f t="shared" si="5"/>
        <v>92</v>
      </c>
      <c r="J217" s="12" t="str">
        <f t="shared" si="6"/>
        <v>X SẮC</v>
      </c>
      <c r="K217" s="70"/>
      <c r="L217" s="66"/>
    </row>
    <row r="218" spans="1:13" ht="21" customHeight="1" x14ac:dyDescent="0.25">
      <c r="A218" s="7" t="s">
        <v>1146</v>
      </c>
      <c r="B218" s="62">
        <v>2220863754</v>
      </c>
      <c r="C218" s="63" t="s">
        <v>653</v>
      </c>
      <c r="D218" s="64" t="s">
        <v>144</v>
      </c>
      <c r="E218" s="86">
        <v>35855</v>
      </c>
      <c r="F218" s="86" t="s">
        <v>214</v>
      </c>
      <c r="G218" s="67">
        <v>87</v>
      </c>
      <c r="H218" s="67">
        <v>87</v>
      </c>
      <c r="I218" s="12">
        <f t="shared" si="5"/>
        <v>87</v>
      </c>
      <c r="J218" s="12" t="str">
        <f t="shared" si="6"/>
        <v>TỐT</v>
      </c>
      <c r="K218" s="70"/>
      <c r="L218" s="66"/>
    </row>
    <row r="219" spans="1:13" ht="21" customHeight="1" x14ac:dyDescent="0.25">
      <c r="A219" s="7" t="s">
        <v>1147</v>
      </c>
      <c r="B219" s="62">
        <v>2220866115</v>
      </c>
      <c r="C219" s="63" t="s">
        <v>654</v>
      </c>
      <c r="D219" s="64" t="s">
        <v>152</v>
      </c>
      <c r="E219" s="86">
        <v>35947</v>
      </c>
      <c r="F219" s="86" t="s">
        <v>214</v>
      </c>
      <c r="G219" s="67">
        <v>84</v>
      </c>
      <c r="H219" s="67">
        <v>87</v>
      </c>
      <c r="I219" s="12">
        <f t="shared" si="5"/>
        <v>85.5</v>
      </c>
      <c r="J219" s="12" t="str">
        <f t="shared" si="6"/>
        <v>TỐT</v>
      </c>
      <c r="K219" s="70"/>
      <c r="L219" s="66"/>
    </row>
    <row r="220" spans="1:13" ht="21" customHeight="1" x14ac:dyDescent="0.25">
      <c r="A220" s="7" t="s">
        <v>1148</v>
      </c>
      <c r="B220" s="62">
        <v>2221866130</v>
      </c>
      <c r="C220" s="63" t="s">
        <v>655</v>
      </c>
      <c r="D220" s="64" t="s">
        <v>155</v>
      </c>
      <c r="E220" s="86">
        <v>36117</v>
      </c>
      <c r="F220" s="86" t="s">
        <v>214</v>
      </c>
      <c r="G220" s="67">
        <v>97</v>
      </c>
      <c r="H220" s="67">
        <v>97</v>
      </c>
      <c r="I220" s="12">
        <f t="shared" si="5"/>
        <v>97</v>
      </c>
      <c r="J220" s="12" t="str">
        <f t="shared" si="6"/>
        <v>X SẮC</v>
      </c>
      <c r="K220" s="70"/>
      <c r="L220" s="66"/>
    </row>
    <row r="221" spans="1:13" ht="21" customHeight="1" x14ac:dyDescent="0.25">
      <c r="A221" s="7" t="s">
        <v>1149</v>
      </c>
      <c r="B221" s="62">
        <v>2221869178</v>
      </c>
      <c r="C221" s="63" t="s">
        <v>656</v>
      </c>
      <c r="D221" s="64" t="s">
        <v>155</v>
      </c>
      <c r="E221" s="86">
        <v>34057</v>
      </c>
      <c r="F221" s="86" t="s">
        <v>214</v>
      </c>
      <c r="G221" s="67">
        <v>85</v>
      </c>
      <c r="H221" s="67">
        <v>87</v>
      </c>
      <c r="I221" s="12">
        <f t="shared" si="5"/>
        <v>86</v>
      </c>
      <c r="J221" s="12" t="str">
        <f t="shared" si="6"/>
        <v>TỐT</v>
      </c>
      <c r="K221" s="70"/>
      <c r="L221" s="66"/>
    </row>
    <row r="222" spans="1:13" ht="21" customHeight="1" x14ac:dyDescent="0.25">
      <c r="A222" s="7" t="s">
        <v>1150</v>
      </c>
      <c r="B222" s="62">
        <v>2220866133</v>
      </c>
      <c r="C222" s="63" t="s">
        <v>657</v>
      </c>
      <c r="D222" s="64" t="s">
        <v>157</v>
      </c>
      <c r="E222" s="86">
        <v>35796</v>
      </c>
      <c r="F222" s="86" t="s">
        <v>214</v>
      </c>
      <c r="G222" s="67">
        <v>77</v>
      </c>
      <c r="H222" s="67">
        <v>87</v>
      </c>
      <c r="I222" s="12">
        <f t="shared" si="5"/>
        <v>82</v>
      </c>
      <c r="J222" s="12" t="str">
        <f t="shared" si="6"/>
        <v>TỐT</v>
      </c>
      <c r="K222" s="70"/>
      <c r="L222" s="66"/>
    </row>
    <row r="223" spans="1:13" ht="21" customHeight="1" x14ac:dyDescent="0.25">
      <c r="A223" s="7" t="s">
        <v>1151</v>
      </c>
      <c r="B223" s="62">
        <v>2220717129</v>
      </c>
      <c r="C223" s="63" t="s">
        <v>658</v>
      </c>
      <c r="D223" s="64" t="s">
        <v>160</v>
      </c>
      <c r="E223" s="86">
        <v>35980</v>
      </c>
      <c r="F223" s="86" t="s">
        <v>214</v>
      </c>
      <c r="G223" s="67">
        <v>87</v>
      </c>
      <c r="H223" s="67">
        <v>87</v>
      </c>
      <c r="I223" s="12">
        <f t="shared" si="5"/>
        <v>87</v>
      </c>
      <c r="J223" s="12" t="str">
        <f t="shared" si="6"/>
        <v>TỐT</v>
      </c>
      <c r="K223" s="70"/>
      <c r="L223" s="66"/>
    </row>
    <row r="224" spans="1:13" ht="21" customHeight="1" x14ac:dyDescent="0.25">
      <c r="A224" s="7" t="s">
        <v>1152</v>
      </c>
      <c r="B224" s="62">
        <v>2220866137</v>
      </c>
      <c r="C224" s="63" t="s">
        <v>659</v>
      </c>
      <c r="D224" s="64" t="s">
        <v>162</v>
      </c>
      <c r="E224" s="86">
        <v>35826</v>
      </c>
      <c r="F224" s="86" t="s">
        <v>214</v>
      </c>
      <c r="G224" s="67">
        <v>82</v>
      </c>
      <c r="H224" s="67">
        <v>87</v>
      </c>
      <c r="I224" s="12">
        <f t="shared" si="5"/>
        <v>84.5</v>
      </c>
      <c r="J224" s="12" t="str">
        <f t="shared" si="6"/>
        <v>TỐT</v>
      </c>
      <c r="K224" s="70"/>
      <c r="L224" s="66"/>
    </row>
    <row r="225" spans="1:12" ht="21" customHeight="1" x14ac:dyDescent="0.25">
      <c r="A225" s="7" t="s">
        <v>1153</v>
      </c>
      <c r="B225" s="62">
        <v>2220866153</v>
      </c>
      <c r="C225" s="63" t="s">
        <v>660</v>
      </c>
      <c r="D225" s="64" t="s">
        <v>169</v>
      </c>
      <c r="E225" s="86">
        <v>35886</v>
      </c>
      <c r="F225" s="86" t="s">
        <v>214</v>
      </c>
      <c r="G225" s="67">
        <v>87</v>
      </c>
      <c r="H225" s="67">
        <v>87</v>
      </c>
      <c r="I225" s="12">
        <f t="shared" si="5"/>
        <v>87</v>
      </c>
      <c r="J225" s="12" t="str">
        <f t="shared" si="6"/>
        <v>TỐT</v>
      </c>
      <c r="K225" s="70"/>
      <c r="L225" s="66"/>
    </row>
    <row r="226" spans="1:12" ht="21" customHeight="1" x14ac:dyDescent="0.25">
      <c r="A226" s="7" t="s">
        <v>1154</v>
      </c>
      <c r="B226" s="62">
        <v>2220866155</v>
      </c>
      <c r="C226" s="63" t="s">
        <v>661</v>
      </c>
      <c r="D226" s="64" t="s">
        <v>170</v>
      </c>
      <c r="E226" s="86">
        <v>35353</v>
      </c>
      <c r="F226" s="86" t="s">
        <v>214</v>
      </c>
      <c r="G226" s="67">
        <v>97</v>
      </c>
      <c r="H226" s="67">
        <v>97</v>
      </c>
      <c r="I226" s="12">
        <f t="shared" si="5"/>
        <v>97</v>
      </c>
      <c r="J226" s="12" t="str">
        <f t="shared" si="6"/>
        <v>X SẮC</v>
      </c>
      <c r="K226" s="70"/>
      <c r="L226" s="66"/>
    </row>
    <row r="227" spans="1:12" ht="21" customHeight="1" x14ac:dyDescent="0.25">
      <c r="A227" s="7" t="s">
        <v>1155</v>
      </c>
      <c r="B227" s="62">
        <v>2221865852</v>
      </c>
      <c r="C227" s="63" t="s">
        <v>662</v>
      </c>
      <c r="D227" s="64" t="s">
        <v>20</v>
      </c>
      <c r="E227" s="86">
        <v>35355</v>
      </c>
      <c r="F227" s="86" t="s">
        <v>215</v>
      </c>
      <c r="G227" s="67">
        <v>80</v>
      </c>
      <c r="H227" s="67">
        <v>78</v>
      </c>
      <c r="I227" s="12">
        <f t="shared" si="5"/>
        <v>79</v>
      </c>
      <c r="J227" s="12" t="str">
        <f t="shared" si="6"/>
        <v>KHÁ</v>
      </c>
      <c r="K227" s="70"/>
      <c r="L227" s="66"/>
    </row>
    <row r="228" spans="1:12" ht="21" customHeight="1" x14ac:dyDescent="0.25">
      <c r="A228" s="7" t="s">
        <v>1156</v>
      </c>
      <c r="B228" s="62">
        <v>2221868495</v>
      </c>
      <c r="C228" s="63" t="s">
        <v>663</v>
      </c>
      <c r="D228" s="64" t="s">
        <v>21</v>
      </c>
      <c r="E228" s="86">
        <v>34721</v>
      </c>
      <c r="F228" s="86" t="s">
        <v>215</v>
      </c>
      <c r="G228" s="67">
        <v>80</v>
      </c>
      <c r="H228" s="67">
        <v>77</v>
      </c>
      <c r="I228" s="12">
        <f t="shared" si="5"/>
        <v>78.5</v>
      </c>
      <c r="J228" s="12" t="str">
        <f t="shared" si="6"/>
        <v>KHÁ</v>
      </c>
      <c r="K228" s="70"/>
      <c r="L228" s="66"/>
    </row>
    <row r="229" spans="1:12" ht="21" customHeight="1" x14ac:dyDescent="0.25">
      <c r="A229" s="7" t="s">
        <v>1157</v>
      </c>
      <c r="B229" s="62">
        <v>2220865858</v>
      </c>
      <c r="C229" s="63" t="s">
        <v>664</v>
      </c>
      <c r="D229" s="64" t="s">
        <v>23</v>
      </c>
      <c r="E229" s="86">
        <v>36072</v>
      </c>
      <c r="F229" s="86" t="s">
        <v>215</v>
      </c>
      <c r="G229" s="67">
        <v>85</v>
      </c>
      <c r="H229" s="67">
        <v>82</v>
      </c>
      <c r="I229" s="12">
        <f t="shared" si="5"/>
        <v>83.5</v>
      </c>
      <c r="J229" s="12" t="str">
        <f t="shared" si="6"/>
        <v>TỐT</v>
      </c>
      <c r="K229" s="70"/>
      <c r="L229" s="66"/>
    </row>
    <row r="230" spans="1:12" ht="21" customHeight="1" x14ac:dyDescent="0.25">
      <c r="A230" s="7" t="s">
        <v>1158</v>
      </c>
      <c r="B230" s="62">
        <v>2220865862</v>
      </c>
      <c r="C230" s="63" t="s">
        <v>257</v>
      </c>
      <c r="D230" s="64" t="s">
        <v>30</v>
      </c>
      <c r="E230" s="86">
        <v>35889</v>
      </c>
      <c r="F230" s="86" t="s">
        <v>215</v>
      </c>
      <c r="G230" s="67">
        <v>85</v>
      </c>
      <c r="H230" s="67">
        <v>89</v>
      </c>
      <c r="I230" s="12">
        <f t="shared" si="5"/>
        <v>87</v>
      </c>
      <c r="J230" s="12" t="str">
        <f t="shared" si="6"/>
        <v>TỐT</v>
      </c>
      <c r="K230" s="70"/>
      <c r="L230" s="66"/>
    </row>
    <row r="231" spans="1:12" s="85" customFormat="1" ht="21" customHeight="1" x14ac:dyDescent="0.25">
      <c r="A231" s="7" t="s">
        <v>1159</v>
      </c>
      <c r="B231" s="80">
        <v>2121866108</v>
      </c>
      <c r="C231" s="81" t="s">
        <v>665</v>
      </c>
      <c r="D231" s="82" t="s">
        <v>36</v>
      </c>
      <c r="E231" s="88">
        <v>35551</v>
      </c>
      <c r="F231" s="88" t="s">
        <v>215</v>
      </c>
      <c r="G231" s="78">
        <v>0</v>
      </c>
      <c r="H231" s="78">
        <v>0</v>
      </c>
      <c r="I231" s="13">
        <f t="shared" si="5"/>
        <v>0</v>
      </c>
      <c r="J231" s="13" t="str">
        <f t="shared" si="6"/>
        <v>KÉM</v>
      </c>
      <c r="K231" s="73" t="str">
        <f>L231</f>
        <v>Nghỉ học</v>
      </c>
      <c r="L231" s="84" t="s">
        <v>514</v>
      </c>
    </row>
    <row r="232" spans="1:12" ht="21" customHeight="1" x14ac:dyDescent="0.25">
      <c r="A232" s="7" t="s">
        <v>1160</v>
      </c>
      <c r="B232" s="62">
        <v>2220865882</v>
      </c>
      <c r="C232" s="63" t="s">
        <v>666</v>
      </c>
      <c r="D232" s="64" t="s">
        <v>44</v>
      </c>
      <c r="E232" s="86">
        <v>35925</v>
      </c>
      <c r="F232" s="86" t="s">
        <v>215</v>
      </c>
      <c r="G232" s="67">
        <v>84</v>
      </c>
      <c r="H232" s="67">
        <v>85</v>
      </c>
      <c r="I232" s="12">
        <f t="shared" si="5"/>
        <v>84.5</v>
      </c>
      <c r="J232" s="12" t="str">
        <f t="shared" si="6"/>
        <v>TỐT</v>
      </c>
      <c r="K232" s="70"/>
      <c r="L232" s="66"/>
    </row>
    <row r="233" spans="1:12" ht="21" customHeight="1" x14ac:dyDescent="0.25">
      <c r="A233" s="7" t="s">
        <v>1161</v>
      </c>
      <c r="B233" s="62">
        <v>2221865888</v>
      </c>
      <c r="C233" s="63" t="s">
        <v>667</v>
      </c>
      <c r="D233" s="64" t="s">
        <v>47</v>
      </c>
      <c r="E233" s="86">
        <v>35802</v>
      </c>
      <c r="F233" s="86" t="s">
        <v>215</v>
      </c>
      <c r="G233" s="67">
        <v>85</v>
      </c>
      <c r="H233" s="67">
        <v>87</v>
      </c>
      <c r="I233" s="12">
        <f t="shared" si="5"/>
        <v>86</v>
      </c>
      <c r="J233" s="12" t="str">
        <f t="shared" si="6"/>
        <v>TỐT</v>
      </c>
      <c r="K233" s="70"/>
      <c r="L233" s="66"/>
    </row>
    <row r="234" spans="1:12" ht="21" customHeight="1" x14ac:dyDescent="0.25">
      <c r="A234" s="7" t="s">
        <v>1162</v>
      </c>
      <c r="B234" s="62">
        <v>2220865898</v>
      </c>
      <c r="C234" s="63" t="s">
        <v>668</v>
      </c>
      <c r="D234" s="64" t="s">
        <v>51</v>
      </c>
      <c r="E234" s="86">
        <v>35875</v>
      </c>
      <c r="F234" s="86" t="s">
        <v>215</v>
      </c>
      <c r="G234" s="67">
        <v>97</v>
      </c>
      <c r="H234" s="67">
        <v>95</v>
      </c>
      <c r="I234" s="12">
        <f t="shared" si="5"/>
        <v>96</v>
      </c>
      <c r="J234" s="12" t="str">
        <f t="shared" si="6"/>
        <v>X SẮC</v>
      </c>
      <c r="K234" s="70"/>
      <c r="L234" s="66"/>
    </row>
    <row r="235" spans="1:12" ht="21" customHeight="1" x14ac:dyDescent="0.25">
      <c r="A235" s="7" t="s">
        <v>1163</v>
      </c>
      <c r="B235" s="62">
        <v>2220865899</v>
      </c>
      <c r="C235" s="63" t="s">
        <v>669</v>
      </c>
      <c r="D235" s="64" t="s">
        <v>51</v>
      </c>
      <c r="E235" s="86">
        <v>35884</v>
      </c>
      <c r="F235" s="86" t="s">
        <v>215</v>
      </c>
      <c r="G235" s="67">
        <v>80</v>
      </c>
      <c r="H235" s="67">
        <v>82</v>
      </c>
      <c r="I235" s="12">
        <f t="shared" si="5"/>
        <v>81</v>
      </c>
      <c r="J235" s="12" t="str">
        <f t="shared" si="6"/>
        <v>TỐT</v>
      </c>
      <c r="K235" s="70"/>
      <c r="L235" s="66"/>
    </row>
    <row r="236" spans="1:12" ht="21" customHeight="1" x14ac:dyDescent="0.25">
      <c r="A236" s="7" t="s">
        <v>1164</v>
      </c>
      <c r="B236" s="62">
        <v>2220863804</v>
      </c>
      <c r="C236" s="63" t="s">
        <v>670</v>
      </c>
      <c r="D236" s="64" t="s">
        <v>54</v>
      </c>
      <c r="E236" s="86">
        <v>36140</v>
      </c>
      <c r="F236" s="86" t="s">
        <v>215</v>
      </c>
      <c r="G236" s="67">
        <v>81</v>
      </c>
      <c r="H236" s="67">
        <v>83</v>
      </c>
      <c r="I236" s="12">
        <f t="shared" si="5"/>
        <v>82</v>
      </c>
      <c r="J236" s="12" t="str">
        <f t="shared" si="6"/>
        <v>TỐT</v>
      </c>
      <c r="K236" s="70"/>
      <c r="L236" s="66"/>
    </row>
    <row r="237" spans="1:12" ht="21" customHeight="1" x14ac:dyDescent="0.25">
      <c r="A237" s="7" t="s">
        <v>1165</v>
      </c>
      <c r="B237" s="62">
        <v>2220865919</v>
      </c>
      <c r="C237" s="63" t="s">
        <v>671</v>
      </c>
      <c r="D237" s="64" t="s">
        <v>61</v>
      </c>
      <c r="E237" s="86">
        <v>35810</v>
      </c>
      <c r="F237" s="86" t="s">
        <v>215</v>
      </c>
      <c r="G237" s="67">
        <v>75</v>
      </c>
      <c r="H237" s="67">
        <v>77</v>
      </c>
      <c r="I237" s="12">
        <f t="shared" si="5"/>
        <v>76</v>
      </c>
      <c r="J237" s="12" t="str">
        <f t="shared" si="6"/>
        <v>KHÁ</v>
      </c>
      <c r="K237" s="70"/>
      <c r="L237" s="66"/>
    </row>
    <row r="238" spans="1:12" ht="21" customHeight="1" x14ac:dyDescent="0.25">
      <c r="A238" s="7" t="s">
        <v>1166</v>
      </c>
      <c r="B238" s="62">
        <v>2220865938</v>
      </c>
      <c r="C238" s="63" t="s">
        <v>672</v>
      </c>
      <c r="D238" s="64" t="s">
        <v>73</v>
      </c>
      <c r="E238" s="86">
        <v>35687</v>
      </c>
      <c r="F238" s="86" t="s">
        <v>215</v>
      </c>
      <c r="G238" s="67">
        <v>85</v>
      </c>
      <c r="H238" s="67">
        <v>87</v>
      </c>
      <c r="I238" s="12">
        <f t="shared" si="5"/>
        <v>86</v>
      </c>
      <c r="J238" s="12" t="str">
        <f t="shared" si="6"/>
        <v>TỐT</v>
      </c>
      <c r="K238" s="70"/>
      <c r="L238" s="66"/>
    </row>
    <row r="239" spans="1:12" ht="21" customHeight="1" x14ac:dyDescent="0.25">
      <c r="A239" s="7" t="s">
        <v>1167</v>
      </c>
      <c r="B239" s="62">
        <v>2120868614</v>
      </c>
      <c r="C239" s="63" t="s">
        <v>673</v>
      </c>
      <c r="D239" s="64" t="s">
        <v>99</v>
      </c>
      <c r="E239" s="86">
        <v>35420</v>
      </c>
      <c r="F239" s="86" t="s">
        <v>215</v>
      </c>
      <c r="G239" s="67">
        <v>75</v>
      </c>
      <c r="H239" s="67">
        <v>77</v>
      </c>
      <c r="I239" s="12">
        <f t="shared" si="5"/>
        <v>76</v>
      </c>
      <c r="J239" s="12" t="str">
        <f t="shared" si="6"/>
        <v>KHÁ</v>
      </c>
      <c r="K239" s="70"/>
      <c r="L239" s="66"/>
    </row>
    <row r="240" spans="1:12" ht="21" customHeight="1" x14ac:dyDescent="0.25">
      <c r="A240" s="7" t="s">
        <v>1168</v>
      </c>
      <c r="B240" s="62">
        <v>2220865994</v>
      </c>
      <c r="C240" s="63" t="s">
        <v>674</v>
      </c>
      <c r="D240" s="64" t="s">
        <v>101</v>
      </c>
      <c r="E240" s="86">
        <v>35882</v>
      </c>
      <c r="F240" s="86" t="s">
        <v>215</v>
      </c>
      <c r="G240" s="67">
        <v>77</v>
      </c>
      <c r="H240" s="67">
        <v>83</v>
      </c>
      <c r="I240" s="12">
        <f t="shared" si="5"/>
        <v>80</v>
      </c>
      <c r="J240" s="12" t="str">
        <f t="shared" si="6"/>
        <v>TỐT</v>
      </c>
      <c r="K240" s="70"/>
      <c r="L240" s="66"/>
    </row>
    <row r="241" spans="1:12" ht="21" customHeight="1" x14ac:dyDescent="0.25">
      <c r="A241" s="7" t="s">
        <v>1169</v>
      </c>
      <c r="B241" s="62">
        <v>2221869396</v>
      </c>
      <c r="C241" s="63" t="s">
        <v>675</v>
      </c>
      <c r="D241" s="64" t="s">
        <v>104</v>
      </c>
      <c r="E241" s="86">
        <v>35704</v>
      </c>
      <c r="F241" s="86" t="s">
        <v>215</v>
      </c>
      <c r="G241" s="67">
        <v>85</v>
      </c>
      <c r="H241" s="67">
        <v>87</v>
      </c>
      <c r="I241" s="12">
        <f t="shared" si="5"/>
        <v>86</v>
      </c>
      <c r="J241" s="12" t="str">
        <f t="shared" si="6"/>
        <v>TỐT</v>
      </c>
      <c r="K241" s="70"/>
      <c r="L241" s="66"/>
    </row>
    <row r="242" spans="1:12" ht="21" customHeight="1" x14ac:dyDescent="0.25">
      <c r="A242" s="7" t="s">
        <v>1170</v>
      </c>
      <c r="B242" s="62">
        <v>2221217601</v>
      </c>
      <c r="C242" s="63" t="s">
        <v>333</v>
      </c>
      <c r="D242" s="64" t="s">
        <v>111</v>
      </c>
      <c r="E242" s="86">
        <v>35861</v>
      </c>
      <c r="F242" s="86" t="s">
        <v>215</v>
      </c>
      <c r="G242" s="67">
        <v>85</v>
      </c>
      <c r="H242" s="67">
        <v>87</v>
      </c>
      <c r="I242" s="12">
        <f t="shared" si="5"/>
        <v>86</v>
      </c>
      <c r="J242" s="12" t="str">
        <f t="shared" si="6"/>
        <v>TỐT</v>
      </c>
      <c r="K242" s="70"/>
      <c r="L242" s="66"/>
    </row>
    <row r="243" spans="1:12" ht="21" customHeight="1" x14ac:dyDescent="0.25">
      <c r="A243" s="7" t="s">
        <v>1171</v>
      </c>
      <c r="B243" s="62">
        <v>2220866030</v>
      </c>
      <c r="C243" s="63" t="s">
        <v>288</v>
      </c>
      <c r="D243" s="64" t="s">
        <v>116</v>
      </c>
      <c r="E243" s="86">
        <v>36024</v>
      </c>
      <c r="F243" s="86" t="s">
        <v>215</v>
      </c>
      <c r="G243" s="67">
        <v>84</v>
      </c>
      <c r="H243" s="67">
        <v>85</v>
      </c>
      <c r="I243" s="12">
        <f t="shared" si="5"/>
        <v>84.5</v>
      </c>
      <c r="J243" s="12" t="str">
        <f t="shared" si="6"/>
        <v>TỐT</v>
      </c>
      <c r="K243" s="70"/>
      <c r="L243" s="66"/>
    </row>
    <row r="244" spans="1:12" ht="21" customHeight="1" x14ac:dyDescent="0.25">
      <c r="A244" s="7" t="s">
        <v>1172</v>
      </c>
      <c r="B244" s="62">
        <v>2220866032</v>
      </c>
      <c r="C244" s="63" t="s">
        <v>244</v>
      </c>
      <c r="D244" s="64" t="s">
        <v>118</v>
      </c>
      <c r="E244" s="86">
        <v>35803</v>
      </c>
      <c r="F244" s="86" t="s">
        <v>215</v>
      </c>
      <c r="G244" s="67">
        <v>85</v>
      </c>
      <c r="H244" s="67">
        <v>82</v>
      </c>
      <c r="I244" s="12">
        <f t="shared" si="5"/>
        <v>83.5</v>
      </c>
      <c r="J244" s="12" t="str">
        <f t="shared" si="6"/>
        <v>TỐT</v>
      </c>
      <c r="K244" s="70"/>
      <c r="L244" s="66"/>
    </row>
    <row r="245" spans="1:12" ht="21" customHeight="1" x14ac:dyDescent="0.25">
      <c r="A245" s="7" t="s">
        <v>1173</v>
      </c>
      <c r="B245" s="62">
        <v>2220869540</v>
      </c>
      <c r="C245" s="63" t="s">
        <v>676</v>
      </c>
      <c r="D245" s="64" t="s">
        <v>118</v>
      </c>
      <c r="E245" s="86">
        <v>35905</v>
      </c>
      <c r="F245" s="86" t="s">
        <v>215</v>
      </c>
      <c r="G245" s="67">
        <v>80</v>
      </c>
      <c r="H245" s="67">
        <v>77</v>
      </c>
      <c r="I245" s="12">
        <f t="shared" si="5"/>
        <v>78.5</v>
      </c>
      <c r="J245" s="12" t="str">
        <f t="shared" si="6"/>
        <v>KHÁ</v>
      </c>
      <c r="K245" s="70"/>
      <c r="L245" s="66"/>
    </row>
    <row r="246" spans="1:12" ht="21" customHeight="1" x14ac:dyDescent="0.25">
      <c r="A246" s="7" t="s">
        <v>1174</v>
      </c>
      <c r="B246" s="62">
        <v>2221866035</v>
      </c>
      <c r="C246" s="63" t="s">
        <v>368</v>
      </c>
      <c r="D246" s="64" t="s">
        <v>121</v>
      </c>
      <c r="E246" s="86">
        <v>35810</v>
      </c>
      <c r="F246" s="86" t="s">
        <v>215</v>
      </c>
      <c r="G246" s="67">
        <v>75</v>
      </c>
      <c r="H246" s="67">
        <v>77</v>
      </c>
      <c r="I246" s="12">
        <f t="shared" si="5"/>
        <v>76</v>
      </c>
      <c r="J246" s="12" t="str">
        <f t="shared" si="6"/>
        <v>KHÁ</v>
      </c>
      <c r="K246" s="70"/>
      <c r="L246" s="66"/>
    </row>
    <row r="247" spans="1:12" ht="21" customHeight="1" x14ac:dyDescent="0.25">
      <c r="A247" s="7" t="s">
        <v>1175</v>
      </c>
      <c r="B247" s="62">
        <v>2220866039</v>
      </c>
      <c r="C247" s="63" t="s">
        <v>677</v>
      </c>
      <c r="D247" s="64" t="s">
        <v>122</v>
      </c>
      <c r="E247" s="86">
        <v>36131</v>
      </c>
      <c r="F247" s="86" t="s">
        <v>215</v>
      </c>
      <c r="G247" s="67">
        <v>85</v>
      </c>
      <c r="H247" s="67">
        <v>86</v>
      </c>
      <c r="I247" s="12">
        <f t="shared" si="5"/>
        <v>85.5</v>
      </c>
      <c r="J247" s="12" t="str">
        <f t="shared" si="6"/>
        <v>TỐT</v>
      </c>
      <c r="K247" s="70"/>
      <c r="L247" s="66"/>
    </row>
    <row r="248" spans="1:12" ht="21" customHeight="1" x14ac:dyDescent="0.25">
      <c r="A248" s="7" t="s">
        <v>1176</v>
      </c>
      <c r="B248" s="62">
        <v>2221869650</v>
      </c>
      <c r="C248" s="63" t="s">
        <v>678</v>
      </c>
      <c r="D248" s="64" t="s">
        <v>122</v>
      </c>
      <c r="E248" s="86">
        <v>35001</v>
      </c>
      <c r="F248" s="86" t="s">
        <v>215</v>
      </c>
      <c r="G248" s="67">
        <v>85</v>
      </c>
      <c r="H248" s="67">
        <v>87</v>
      </c>
      <c r="I248" s="12">
        <f t="shared" ref="I248:I291" si="7">ROUND((G248+H248)/2,1)</f>
        <v>86</v>
      </c>
      <c r="J248" s="12" t="str">
        <f t="shared" ref="J248:J291" si="8">IF(I248&gt;=90,"X SẮC",IF(I248&gt;=80,"TỐT",IF(I248&gt;=65,"KHÁ",IF(I248&gt;=50,"T.BÌNH",IF(I248&gt;=35,"YẾU","KÉM")))))</f>
        <v>TỐT</v>
      </c>
      <c r="K248" s="70"/>
      <c r="L248" s="66"/>
    </row>
    <row r="249" spans="1:12" ht="21" customHeight="1" x14ac:dyDescent="0.25">
      <c r="A249" s="7" t="s">
        <v>1177</v>
      </c>
      <c r="B249" s="62">
        <v>2220866075</v>
      </c>
      <c r="C249" s="63" t="s">
        <v>679</v>
      </c>
      <c r="D249" s="64" t="s">
        <v>138</v>
      </c>
      <c r="E249" s="86">
        <v>35968</v>
      </c>
      <c r="F249" s="86" t="s">
        <v>215</v>
      </c>
      <c r="G249" s="67">
        <v>85</v>
      </c>
      <c r="H249" s="67">
        <v>86</v>
      </c>
      <c r="I249" s="12">
        <f t="shared" si="7"/>
        <v>85.5</v>
      </c>
      <c r="J249" s="12" t="str">
        <f t="shared" si="8"/>
        <v>TỐT</v>
      </c>
      <c r="K249" s="70"/>
      <c r="L249" s="66"/>
    </row>
    <row r="250" spans="1:12" ht="21" customHeight="1" x14ac:dyDescent="0.25">
      <c r="A250" s="7" t="s">
        <v>1178</v>
      </c>
      <c r="B250" s="62">
        <v>2220866076</v>
      </c>
      <c r="C250" s="63" t="s">
        <v>601</v>
      </c>
      <c r="D250" s="64" t="s">
        <v>138</v>
      </c>
      <c r="E250" s="86">
        <v>35796</v>
      </c>
      <c r="F250" s="86" t="s">
        <v>215</v>
      </c>
      <c r="G250" s="67">
        <v>83</v>
      </c>
      <c r="H250" s="67">
        <v>87</v>
      </c>
      <c r="I250" s="12">
        <f t="shared" si="7"/>
        <v>85</v>
      </c>
      <c r="J250" s="12" t="str">
        <f t="shared" si="8"/>
        <v>TỐT</v>
      </c>
      <c r="K250" s="70"/>
      <c r="L250" s="66"/>
    </row>
    <row r="251" spans="1:12" ht="21" customHeight="1" x14ac:dyDescent="0.25">
      <c r="A251" s="7" t="s">
        <v>1179</v>
      </c>
      <c r="B251" s="62">
        <v>2221217661</v>
      </c>
      <c r="C251" s="63" t="s">
        <v>368</v>
      </c>
      <c r="D251" s="64" t="s">
        <v>142</v>
      </c>
      <c r="E251" s="86">
        <v>35098</v>
      </c>
      <c r="F251" s="86" t="s">
        <v>215</v>
      </c>
      <c r="G251" s="67">
        <v>70</v>
      </c>
      <c r="H251" s="67">
        <v>82</v>
      </c>
      <c r="I251" s="12">
        <f t="shared" si="7"/>
        <v>76</v>
      </c>
      <c r="J251" s="12" t="str">
        <f t="shared" si="8"/>
        <v>KHÁ</v>
      </c>
      <c r="K251" s="70"/>
      <c r="L251" s="66"/>
    </row>
    <row r="252" spans="1:12" ht="21" customHeight="1" x14ac:dyDescent="0.25">
      <c r="A252" s="7" t="s">
        <v>1180</v>
      </c>
      <c r="B252" s="62">
        <v>2220866114</v>
      </c>
      <c r="C252" s="63" t="s">
        <v>626</v>
      </c>
      <c r="D252" s="64" t="s">
        <v>152</v>
      </c>
      <c r="E252" s="86">
        <v>35820</v>
      </c>
      <c r="F252" s="86" t="s">
        <v>215</v>
      </c>
      <c r="G252" s="67">
        <v>81</v>
      </c>
      <c r="H252" s="67">
        <v>87</v>
      </c>
      <c r="I252" s="12">
        <f t="shared" si="7"/>
        <v>84</v>
      </c>
      <c r="J252" s="12" t="str">
        <f t="shared" si="8"/>
        <v>TỐT</v>
      </c>
      <c r="K252" s="70"/>
      <c r="L252" s="66"/>
    </row>
    <row r="253" spans="1:12" ht="21" customHeight="1" x14ac:dyDescent="0.25">
      <c r="A253" s="7" t="s">
        <v>1181</v>
      </c>
      <c r="B253" s="62">
        <v>2220866138</v>
      </c>
      <c r="C253" s="63" t="s">
        <v>680</v>
      </c>
      <c r="D253" s="64" t="s">
        <v>162</v>
      </c>
      <c r="E253" s="86">
        <v>35872</v>
      </c>
      <c r="F253" s="86" t="s">
        <v>215</v>
      </c>
      <c r="G253" s="67">
        <v>75</v>
      </c>
      <c r="H253" s="67">
        <v>77</v>
      </c>
      <c r="I253" s="12">
        <f t="shared" si="7"/>
        <v>76</v>
      </c>
      <c r="J253" s="12" t="str">
        <f t="shared" si="8"/>
        <v>KHÁ</v>
      </c>
      <c r="K253" s="70"/>
      <c r="L253" s="66"/>
    </row>
    <row r="254" spans="1:12" ht="21" customHeight="1" x14ac:dyDescent="0.25">
      <c r="A254" s="7" t="s">
        <v>1182</v>
      </c>
      <c r="B254" s="62">
        <v>2221866142</v>
      </c>
      <c r="C254" s="63" t="s">
        <v>681</v>
      </c>
      <c r="D254" s="64" t="s">
        <v>165</v>
      </c>
      <c r="E254" s="86">
        <v>35748</v>
      </c>
      <c r="F254" s="86" t="s">
        <v>215</v>
      </c>
      <c r="G254" s="67">
        <v>75</v>
      </c>
      <c r="H254" s="67">
        <v>77</v>
      </c>
      <c r="I254" s="12">
        <f t="shared" si="7"/>
        <v>76</v>
      </c>
      <c r="J254" s="12" t="str">
        <f t="shared" si="8"/>
        <v>KHÁ</v>
      </c>
      <c r="K254" s="70"/>
      <c r="L254" s="66"/>
    </row>
    <row r="255" spans="1:12" ht="21" customHeight="1" x14ac:dyDescent="0.25">
      <c r="A255" s="7" t="s">
        <v>1183</v>
      </c>
      <c r="B255" s="62">
        <v>2221866144</v>
      </c>
      <c r="C255" s="63" t="s">
        <v>682</v>
      </c>
      <c r="D255" s="64" t="s">
        <v>166</v>
      </c>
      <c r="E255" s="86">
        <v>36088</v>
      </c>
      <c r="F255" s="86" t="s">
        <v>215</v>
      </c>
      <c r="G255" s="67">
        <v>75</v>
      </c>
      <c r="H255" s="67">
        <v>85</v>
      </c>
      <c r="I255" s="12">
        <f t="shared" si="7"/>
        <v>80</v>
      </c>
      <c r="J255" s="12" t="str">
        <f t="shared" si="8"/>
        <v>TỐT</v>
      </c>
      <c r="K255" s="70"/>
      <c r="L255" s="66"/>
    </row>
    <row r="256" spans="1:12" ht="21" customHeight="1" x14ac:dyDescent="0.25">
      <c r="A256" s="7" t="s">
        <v>1184</v>
      </c>
      <c r="B256" s="62">
        <v>2220866160</v>
      </c>
      <c r="C256" s="63" t="s">
        <v>683</v>
      </c>
      <c r="D256" s="64" t="s">
        <v>171</v>
      </c>
      <c r="E256" s="86">
        <v>35517</v>
      </c>
      <c r="F256" s="86" t="s">
        <v>215</v>
      </c>
      <c r="G256" s="67">
        <v>85</v>
      </c>
      <c r="H256" s="67">
        <v>87</v>
      </c>
      <c r="I256" s="12">
        <f t="shared" si="7"/>
        <v>86</v>
      </c>
      <c r="J256" s="12" t="str">
        <f t="shared" si="8"/>
        <v>TỐT</v>
      </c>
      <c r="K256" s="70"/>
      <c r="L256" s="66"/>
    </row>
    <row r="257" spans="1:12" ht="21" customHeight="1" x14ac:dyDescent="0.25">
      <c r="A257" s="7" t="s">
        <v>1185</v>
      </c>
      <c r="B257" s="62">
        <v>2220865867</v>
      </c>
      <c r="C257" s="63" t="s">
        <v>684</v>
      </c>
      <c r="D257" s="64" t="s">
        <v>31</v>
      </c>
      <c r="E257" s="86">
        <v>35965</v>
      </c>
      <c r="F257" s="86" t="s">
        <v>216</v>
      </c>
      <c r="G257" s="67">
        <v>72</v>
      </c>
      <c r="H257" s="67">
        <v>77</v>
      </c>
      <c r="I257" s="12">
        <f t="shared" si="7"/>
        <v>74.5</v>
      </c>
      <c r="J257" s="12" t="str">
        <f t="shared" si="8"/>
        <v>KHÁ</v>
      </c>
      <c r="K257" s="70"/>
      <c r="L257" s="66"/>
    </row>
    <row r="258" spans="1:12" ht="21" customHeight="1" x14ac:dyDescent="0.25">
      <c r="A258" s="7" t="s">
        <v>1186</v>
      </c>
      <c r="B258" s="62">
        <v>2221865872</v>
      </c>
      <c r="C258" s="63" t="s">
        <v>247</v>
      </c>
      <c r="D258" s="64" t="s">
        <v>36</v>
      </c>
      <c r="E258" s="86">
        <v>35821</v>
      </c>
      <c r="F258" s="86" t="s">
        <v>216</v>
      </c>
      <c r="G258" s="67">
        <v>75</v>
      </c>
      <c r="H258" s="67">
        <v>77</v>
      </c>
      <c r="I258" s="12">
        <f t="shared" si="7"/>
        <v>76</v>
      </c>
      <c r="J258" s="12" t="str">
        <f t="shared" si="8"/>
        <v>KHÁ</v>
      </c>
      <c r="K258" s="70"/>
      <c r="L258" s="66"/>
    </row>
    <row r="259" spans="1:12" ht="21" customHeight="1" x14ac:dyDescent="0.25">
      <c r="A259" s="7" t="s">
        <v>1187</v>
      </c>
      <c r="B259" s="62">
        <v>2221865876</v>
      </c>
      <c r="C259" s="63" t="s">
        <v>648</v>
      </c>
      <c r="D259" s="64" t="s">
        <v>41</v>
      </c>
      <c r="E259" s="86">
        <v>36041</v>
      </c>
      <c r="F259" s="86" t="s">
        <v>216</v>
      </c>
      <c r="G259" s="67">
        <v>68</v>
      </c>
      <c r="H259" s="67">
        <v>85</v>
      </c>
      <c r="I259" s="12">
        <f t="shared" si="7"/>
        <v>76.5</v>
      </c>
      <c r="J259" s="12" t="str">
        <f t="shared" si="8"/>
        <v>KHÁ</v>
      </c>
      <c r="K259" s="70"/>
      <c r="L259" s="66"/>
    </row>
    <row r="260" spans="1:12" s="85" customFormat="1" ht="21" customHeight="1" x14ac:dyDescent="0.25">
      <c r="A260" s="7" t="s">
        <v>1188</v>
      </c>
      <c r="B260" s="80">
        <v>2221865879</v>
      </c>
      <c r="C260" s="81" t="s">
        <v>685</v>
      </c>
      <c r="D260" s="82" t="s">
        <v>41</v>
      </c>
      <c r="E260" s="88">
        <v>35967</v>
      </c>
      <c r="F260" s="88" t="s">
        <v>216</v>
      </c>
      <c r="G260" s="78">
        <v>81</v>
      </c>
      <c r="H260" s="78">
        <v>0</v>
      </c>
      <c r="I260" s="13">
        <f t="shared" si="7"/>
        <v>40.5</v>
      </c>
      <c r="J260" s="13" t="str">
        <f t="shared" si="8"/>
        <v>YẾU</v>
      </c>
      <c r="K260" s="73" t="str">
        <f>L260</f>
        <v>Nghĩ học</v>
      </c>
      <c r="L260" s="84" t="s">
        <v>711</v>
      </c>
    </row>
    <row r="261" spans="1:12" ht="21" customHeight="1" x14ac:dyDescent="0.25">
      <c r="A261" s="7" t="s">
        <v>1189</v>
      </c>
      <c r="B261" s="62">
        <v>2221868734</v>
      </c>
      <c r="C261" s="63" t="s">
        <v>686</v>
      </c>
      <c r="D261" s="64" t="s">
        <v>41</v>
      </c>
      <c r="E261" s="86">
        <v>35843</v>
      </c>
      <c r="F261" s="86" t="s">
        <v>216</v>
      </c>
      <c r="G261" s="67">
        <v>90</v>
      </c>
      <c r="H261" s="67">
        <v>75</v>
      </c>
      <c r="I261" s="12">
        <f t="shared" si="7"/>
        <v>82.5</v>
      </c>
      <c r="J261" s="12" t="str">
        <f t="shared" si="8"/>
        <v>TỐT</v>
      </c>
      <c r="K261" s="70"/>
      <c r="L261" s="66"/>
    </row>
    <row r="262" spans="1:12" ht="21" customHeight="1" x14ac:dyDescent="0.25">
      <c r="A262" s="7" t="s">
        <v>1190</v>
      </c>
      <c r="B262" s="62">
        <v>2221863869</v>
      </c>
      <c r="C262" s="63" t="s">
        <v>547</v>
      </c>
      <c r="D262" s="64" t="s">
        <v>46</v>
      </c>
      <c r="E262" s="86">
        <v>35891</v>
      </c>
      <c r="F262" s="86" t="s">
        <v>216</v>
      </c>
      <c r="G262" s="67">
        <v>90</v>
      </c>
      <c r="H262" s="67">
        <v>100</v>
      </c>
      <c r="I262" s="12">
        <f t="shared" si="7"/>
        <v>95</v>
      </c>
      <c r="J262" s="12" t="str">
        <f t="shared" si="8"/>
        <v>X SẮC</v>
      </c>
      <c r="K262" s="70"/>
      <c r="L262" s="66"/>
    </row>
    <row r="263" spans="1:12" ht="21" customHeight="1" x14ac:dyDescent="0.25">
      <c r="A263" s="7" t="s">
        <v>1191</v>
      </c>
      <c r="B263" s="62">
        <v>2221868853</v>
      </c>
      <c r="C263" s="63" t="s">
        <v>687</v>
      </c>
      <c r="D263" s="64" t="s">
        <v>46</v>
      </c>
      <c r="E263" s="86">
        <v>36019</v>
      </c>
      <c r="F263" s="86" t="s">
        <v>216</v>
      </c>
      <c r="G263" s="67">
        <v>65</v>
      </c>
      <c r="H263" s="67">
        <v>78</v>
      </c>
      <c r="I263" s="12">
        <f t="shared" si="7"/>
        <v>71.5</v>
      </c>
      <c r="J263" s="12" t="str">
        <f t="shared" si="8"/>
        <v>KHÁ</v>
      </c>
      <c r="K263" s="70"/>
      <c r="L263" s="66"/>
    </row>
    <row r="264" spans="1:12" ht="21" customHeight="1" x14ac:dyDescent="0.25">
      <c r="A264" s="7" t="s">
        <v>1192</v>
      </c>
      <c r="B264" s="62">
        <v>2220865890</v>
      </c>
      <c r="C264" s="63" t="s">
        <v>626</v>
      </c>
      <c r="D264" s="64" t="s">
        <v>49</v>
      </c>
      <c r="E264" s="86">
        <v>35940</v>
      </c>
      <c r="F264" s="86" t="s">
        <v>216</v>
      </c>
      <c r="G264" s="67">
        <v>82</v>
      </c>
      <c r="H264" s="67">
        <v>85</v>
      </c>
      <c r="I264" s="12">
        <f t="shared" si="7"/>
        <v>83.5</v>
      </c>
      <c r="J264" s="12" t="str">
        <f t="shared" si="8"/>
        <v>TỐT</v>
      </c>
      <c r="K264" s="70"/>
      <c r="L264" s="66"/>
    </row>
    <row r="265" spans="1:12" ht="21" customHeight="1" x14ac:dyDescent="0.25">
      <c r="A265" s="7" t="s">
        <v>1193</v>
      </c>
      <c r="B265" s="62">
        <v>2220865891</v>
      </c>
      <c r="C265" s="63" t="s">
        <v>688</v>
      </c>
      <c r="D265" s="64" t="s">
        <v>49</v>
      </c>
      <c r="E265" s="86">
        <v>35923</v>
      </c>
      <c r="F265" s="86" t="s">
        <v>216</v>
      </c>
      <c r="G265" s="67">
        <v>78</v>
      </c>
      <c r="H265" s="67">
        <v>82</v>
      </c>
      <c r="I265" s="12">
        <f t="shared" si="7"/>
        <v>80</v>
      </c>
      <c r="J265" s="12" t="str">
        <f t="shared" si="8"/>
        <v>TỐT</v>
      </c>
      <c r="K265" s="70"/>
      <c r="L265" s="66"/>
    </row>
    <row r="266" spans="1:12" s="85" customFormat="1" ht="21" customHeight="1" x14ac:dyDescent="0.25">
      <c r="A266" s="7" t="s">
        <v>1194</v>
      </c>
      <c r="B266" s="80">
        <v>2220865896</v>
      </c>
      <c r="C266" s="81" t="s">
        <v>689</v>
      </c>
      <c r="D266" s="82" t="s">
        <v>51</v>
      </c>
      <c r="E266" s="88">
        <v>36065</v>
      </c>
      <c r="F266" s="88" t="s">
        <v>216</v>
      </c>
      <c r="G266" s="78">
        <v>0</v>
      </c>
      <c r="H266" s="78">
        <v>0</v>
      </c>
      <c r="I266" s="13">
        <f t="shared" si="7"/>
        <v>0</v>
      </c>
      <c r="J266" s="13" t="str">
        <f t="shared" si="8"/>
        <v>KÉM</v>
      </c>
      <c r="K266" s="73" t="str">
        <f>L266</f>
        <v>Nơ HP</v>
      </c>
      <c r="L266" s="84" t="s">
        <v>712</v>
      </c>
    </row>
    <row r="267" spans="1:12" ht="21" customHeight="1" x14ac:dyDescent="0.25">
      <c r="A267" s="7" t="s">
        <v>1195</v>
      </c>
      <c r="B267" s="62">
        <v>2220865905</v>
      </c>
      <c r="C267" s="63" t="s">
        <v>690</v>
      </c>
      <c r="D267" s="64" t="s">
        <v>53</v>
      </c>
      <c r="E267" s="86">
        <v>36094</v>
      </c>
      <c r="F267" s="86" t="s">
        <v>216</v>
      </c>
      <c r="G267" s="67">
        <v>84</v>
      </c>
      <c r="H267" s="67">
        <v>85</v>
      </c>
      <c r="I267" s="12">
        <f t="shared" si="7"/>
        <v>84.5</v>
      </c>
      <c r="J267" s="12" t="str">
        <f t="shared" si="8"/>
        <v>TỐT</v>
      </c>
      <c r="K267" s="70"/>
      <c r="L267" s="66"/>
    </row>
    <row r="268" spans="1:12" ht="21" customHeight="1" x14ac:dyDescent="0.25">
      <c r="A268" s="7" t="s">
        <v>1196</v>
      </c>
      <c r="B268" s="62">
        <v>2221865923</v>
      </c>
      <c r="C268" s="63" t="s">
        <v>318</v>
      </c>
      <c r="D268" s="64" t="s">
        <v>62</v>
      </c>
      <c r="E268" s="86">
        <v>35446</v>
      </c>
      <c r="F268" s="86" t="s">
        <v>216</v>
      </c>
      <c r="G268" s="67">
        <v>69</v>
      </c>
      <c r="H268" s="67">
        <v>82</v>
      </c>
      <c r="I268" s="12">
        <f t="shared" si="7"/>
        <v>75.5</v>
      </c>
      <c r="J268" s="12" t="str">
        <f t="shared" si="8"/>
        <v>KHÁ</v>
      </c>
      <c r="K268" s="70"/>
      <c r="L268" s="66"/>
    </row>
    <row r="269" spans="1:12" ht="21" customHeight="1" x14ac:dyDescent="0.25">
      <c r="A269" s="7" t="s">
        <v>1197</v>
      </c>
      <c r="B269" s="62">
        <v>2220865924</v>
      </c>
      <c r="C269" s="63" t="s">
        <v>288</v>
      </c>
      <c r="D269" s="64" t="s">
        <v>65</v>
      </c>
      <c r="E269" s="86">
        <v>35882</v>
      </c>
      <c r="F269" s="86" t="s">
        <v>216</v>
      </c>
      <c r="G269" s="67">
        <v>65</v>
      </c>
      <c r="H269" s="67">
        <v>85</v>
      </c>
      <c r="I269" s="12">
        <f t="shared" si="7"/>
        <v>75</v>
      </c>
      <c r="J269" s="12" t="str">
        <f t="shared" si="8"/>
        <v>KHÁ</v>
      </c>
      <c r="K269" s="70"/>
      <c r="L269" s="66"/>
    </row>
    <row r="270" spans="1:12" ht="21" customHeight="1" x14ac:dyDescent="0.25">
      <c r="A270" s="7" t="s">
        <v>1198</v>
      </c>
      <c r="B270" s="62">
        <v>2221865935</v>
      </c>
      <c r="C270" s="63" t="s">
        <v>368</v>
      </c>
      <c r="D270" s="64" t="s">
        <v>71</v>
      </c>
      <c r="E270" s="86">
        <v>36088</v>
      </c>
      <c r="F270" s="86" t="s">
        <v>216</v>
      </c>
      <c r="G270" s="67">
        <v>75</v>
      </c>
      <c r="H270" s="67">
        <v>95</v>
      </c>
      <c r="I270" s="12">
        <f t="shared" si="7"/>
        <v>85</v>
      </c>
      <c r="J270" s="12" t="str">
        <f t="shared" si="8"/>
        <v>TỐT</v>
      </c>
      <c r="K270" s="70"/>
      <c r="L270" s="66"/>
    </row>
    <row r="271" spans="1:12" ht="21" customHeight="1" x14ac:dyDescent="0.25">
      <c r="A271" s="7" t="s">
        <v>1199</v>
      </c>
      <c r="B271" s="62">
        <v>2220316205</v>
      </c>
      <c r="C271" s="63" t="s">
        <v>691</v>
      </c>
      <c r="D271" s="64" t="s">
        <v>73</v>
      </c>
      <c r="E271" s="86">
        <v>36121</v>
      </c>
      <c r="F271" s="86" t="s">
        <v>216</v>
      </c>
      <c r="G271" s="67">
        <v>66</v>
      </c>
      <c r="H271" s="67">
        <v>80</v>
      </c>
      <c r="I271" s="12">
        <f t="shared" si="7"/>
        <v>73</v>
      </c>
      <c r="J271" s="12" t="str">
        <f t="shared" si="8"/>
        <v>KHÁ</v>
      </c>
      <c r="K271" s="70"/>
      <c r="L271" s="66"/>
    </row>
    <row r="272" spans="1:12" ht="21" customHeight="1" x14ac:dyDescent="0.25">
      <c r="A272" s="7" t="s">
        <v>1200</v>
      </c>
      <c r="B272" s="62">
        <v>2221865955</v>
      </c>
      <c r="C272" s="63" t="s">
        <v>692</v>
      </c>
      <c r="D272" s="64" t="s">
        <v>86</v>
      </c>
      <c r="E272" s="86">
        <v>35688</v>
      </c>
      <c r="F272" s="86" t="s">
        <v>216</v>
      </c>
      <c r="G272" s="67">
        <v>95</v>
      </c>
      <c r="H272" s="67">
        <v>90</v>
      </c>
      <c r="I272" s="12">
        <f t="shared" si="7"/>
        <v>92.5</v>
      </c>
      <c r="J272" s="12" t="str">
        <f t="shared" si="8"/>
        <v>X SẮC</v>
      </c>
      <c r="K272" s="70"/>
      <c r="L272" s="66"/>
    </row>
    <row r="273" spans="1:13" ht="21" customHeight="1" x14ac:dyDescent="0.25">
      <c r="A273" s="7" t="s">
        <v>1201</v>
      </c>
      <c r="B273" s="62">
        <v>2221348013</v>
      </c>
      <c r="C273" s="63" t="s">
        <v>693</v>
      </c>
      <c r="D273" s="64" t="s">
        <v>92</v>
      </c>
      <c r="E273" s="86">
        <v>35958</v>
      </c>
      <c r="F273" s="86" t="s">
        <v>216</v>
      </c>
      <c r="G273" s="67">
        <v>87</v>
      </c>
      <c r="H273" s="67">
        <v>87</v>
      </c>
      <c r="I273" s="12">
        <f t="shared" si="7"/>
        <v>87</v>
      </c>
      <c r="J273" s="12" t="str">
        <f t="shared" si="8"/>
        <v>TỐT</v>
      </c>
      <c r="K273" s="70"/>
      <c r="L273" s="66"/>
    </row>
    <row r="274" spans="1:13" ht="21" customHeight="1" x14ac:dyDescent="0.25">
      <c r="A274" s="7" t="s">
        <v>1202</v>
      </c>
      <c r="B274" s="62">
        <v>2220865989</v>
      </c>
      <c r="C274" s="63" t="s">
        <v>694</v>
      </c>
      <c r="D274" s="64" t="s">
        <v>101</v>
      </c>
      <c r="E274" s="86">
        <v>36030</v>
      </c>
      <c r="F274" s="86" t="s">
        <v>216</v>
      </c>
      <c r="G274" s="67">
        <v>88</v>
      </c>
      <c r="H274" s="67">
        <v>77</v>
      </c>
      <c r="I274" s="12">
        <f t="shared" si="7"/>
        <v>82.5</v>
      </c>
      <c r="J274" s="12" t="str">
        <f t="shared" si="8"/>
        <v>TỐT</v>
      </c>
      <c r="K274" s="70"/>
      <c r="L274" s="66"/>
    </row>
    <row r="275" spans="1:13" ht="21" customHeight="1" x14ac:dyDescent="0.25">
      <c r="A275" s="7" t="s">
        <v>1203</v>
      </c>
      <c r="B275" s="62">
        <v>2220868484</v>
      </c>
      <c r="C275" s="63" t="s">
        <v>392</v>
      </c>
      <c r="D275" s="64" t="s">
        <v>107</v>
      </c>
      <c r="E275" s="86">
        <v>35878</v>
      </c>
      <c r="F275" s="86" t="s">
        <v>216</v>
      </c>
      <c r="G275" s="67">
        <v>92</v>
      </c>
      <c r="H275" s="67">
        <v>82</v>
      </c>
      <c r="I275" s="12">
        <f t="shared" si="7"/>
        <v>87</v>
      </c>
      <c r="J275" s="12" t="str">
        <f t="shared" si="8"/>
        <v>TỐT</v>
      </c>
      <c r="K275" s="70"/>
      <c r="L275" s="66"/>
    </row>
    <row r="276" spans="1:13" ht="21" customHeight="1" x14ac:dyDescent="0.25">
      <c r="A276" s="7" t="s">
        <v>1204</v>
      </c>
      <c r="B276" s="62">
        <v>2220866010</v>
      </c>
      <c r="C276" s="63" t="s">
        <v>387</v>
      </c>
      <c r="D276" s="64" t="s">
        <v>108</v>
      </c>
      <c r="E276" s="86">
        <v>35935</v>
      </c>
      <c r="F276" s="86" t="s">
        <v>216</v>
      </c>
      <c r="G276" s="67">
        <v>75</v>
      </c>
      <c r="H276" s="67">
        <v>70</v>
      </c>
      <c r="I276" s="12">
        <f t="shared" si="7"/>
        <v>72.5</v>
      </c>
      <c r="J276" s="12" t="str">
        <f t="shared" si="8"/>
        <v>KHÁ</v>
      </c>
      <c r="K276" s="70"/>
      <c r="L276" s="66"/>
    </row>
    <row r="277" spans="1:13" ht="21" customHeight="1" x14ac:dyDescent="0.25">
      <c r="A277" s="7" t="s">
        <v>1205</v>
      </c>
      <c r="B277" s="62">
        <v>2220866022</v>
      </c>
      <c r="C277" s="63" t="s">
        <v>695</v>
      </c>
      <c r="D277" s="64" t="s">
        <v>114</v>
      </c>
      <c r="E277" s="86">
        <v>35950</v>
      </c>
      <c r="F277" s="86" t="s">
        <v>216</v>
      </c>
      <c r="G277" s="67">
        <v>65</v>
      </c>
      <c r="H277" s="67">
        <v>77</v>
      </c>
      <c r="I277" s="12">
        <f t="shared" si="7"/>
        <v>71</v>
      </c>
      <c r="J277" s="12" t="str">
        <f t="shared" si="8"/>
        <v>KHÁ</v>
      </c>
      <c r="K277" s="70"/>
      <c r="L277" s="66"/>
    </row>
    <row r="278" spans="1:13" s="97" customFormat="1" ht="21" customHeight="1" x14ac:dyDescent="0.25">
      <c r="A278" s="7" t="s">
        <v>1206</v>
      </c>
      <c r="B278" s="89" t="s">
        <v>719</v>
      </c>
      <c r="C278" s="90" t="s">
        <v>368</v>
      </c>
      <c r="D278" s="91" t="s">
        <v>119</v>
      </c>
      <c r="E278" s="92">
        <v>35590</v>
      </c>
      <c r="F278" s="92" t="s">
        <v>216</v>
      </c>
      <c r="G278" s="93">
        <v>0</v>
      </c>
      <c r="H278" s="93">
        <v>87</v>
      </c>
      <c r="I278" s="94">
        <f t="shared" si="7"/>
        <v>43.5</v>
      </c>
      <c r="J278" s="94" t="str">
        <f t="shared" si="8"/>
        <v>YẾU</v>
      </c>
      <c r="K278" s="95"/>
      <c r="L278" s="96"/>
      <c r="M278" s="97" t="s">
        <v>720</v>
      </c>
    </row>
    <row r="279" spans="1:13" ht="21" customHeight="1" x14ac:dyDescent="0.25">
      <c r="A279" s="7" t="s">
        <v>1207</v>
      </c>
      <c r="B279" s="62">
        <v>2221868144</v>
      </c>
      <c r="C279" s="63" t="s">
        <v>696</v>
      </c>
      <c r="D279" s="64" t="s">
        <v>120</v>
      </c>
      <c r="E279" s="86">
        <v>35907</v>
      </c>
      <c r="F279" s="86" t="s">
        <v>216</v>
      </c>
      <c r="G279" s="67">
        <v>87</v>
      </c>
      <c r="H279" s="67">
        <v>80</v>
      </c>
      <c r="I279" s="12">
        <f t="shared" si="7"/>
        <v>83.5</v>
      </c>
      <c r="J279" s="12" t="str">
        <f t="shared" si="8"/>
        <v>TỐT</v>
      </c>
      <c r="K279" s="70"/>
      <c r="L279" s="66"/>
    </row>
    <row r="280" spans="1:13" ht="21" customHeight="1" x14ac:dyDescent="0.25">
      <c r="A280" s="7" t="s">
        <v>1208</v>
      </c>
      <c r="B280" s="62">
        <v>2221866040</v>
      </c>
      <c r="C280" s="63" t="s">
        <v>697</v>
      </c>
      <c r="D280" s="64" t="s">
        <v>122</v>
      </c>
      <c r="E280" s="86">
        <v>35842</v>
      </c>
      <c r="F280" s="86" t="s">
        <v>216</v>
      </c>
      <c r="G280" s="67">
        <v>87</v>
      </c>
      <c r="H280" s="67">
        <v>95</v>
      </c>
      <c r="I280" s="12">
        <f t="shared" si="7"/>
        <v>91</v>
      </c>
      <c r="J280" s="12" t="str">
        <f t="shared" si="8"/>
        <v>X SẮC</v>
      </c>
      <c r="K280" s="70"/>
      <c r="L280" s="66"/>
    </row>
    <row r="281" spans="1:13" ht="21" customHeight="1" x14ac:dyDescent="0.25">
      <c r="A281" s="7" t="s">
        <v>1209</v>
      </c>
      <c r="B281" s="62">
        <v>2221128742</v>
      </c>
      <c r="C281" s="63" t="s">
        <v>698</v>
      </c>
      <c r="D281" s="64" t="s">
        <v>130</v>
      </c>
      <c r="E281" s="86">
        <v>36101</v>
      </c>
      <c r="F281" s="86" t="s">
        <v>216</v>
      </c>
      <c r="G281" s="67">
        <v>85</v>
      </c>
      <c r="H281" s="67">
        <v>81</v>
      </c>
      <c r="I281" s="12">
        <f t="shared" si="7"/>
        <v>83</v>
      </c>
      <c r="J281" s="12" t="str">
        <f t="shared" si="8"/>
        <v>TỐT</v>
      </c>
      <c r="K281" s="70"/>
      <c r="L281" s="66"/>
    </row>
    <row r="282" spans="1:13" ht="21" customHeight="1" x14ac:dyDescent="0.25">
      <c r="A282" s="7" t="s">
        <v>1210</v>
      </c>
      <c r="B282" s="62">
        <v>2221868367</v>
      </c>
      <c r="C282" s="63" t="s">
        <v>699</v>
      </c>
      <c r="D282" s="64" t="s">
        <v>137</v>
      </c>
      <c r="E282" s="86">
        <v>35274</v>
      </c>
      <c r="F282" s="86" t="s">
        <v>216</v>
      </c>
      <c r="G282" s="67">
        <v>70</v>
      </c>
      <c r="H282" s="67">
        <v>66</v>
      </c>
      <c r="I282" s="12">
        <f t="shared" si="7"/>
        <v>68</v>
      </c>
      <c r="J282" s="12" t="str">
        <f t="shared" si="8"/>
        <v>KHÁ</v>
      </c>
      <c r="K282" s="70"/>
      <c r="L282" s="66"/>
    </row>
    <row r="283" spans="1:13" ht="21" customHeight="1" x14ac:dyDescent="0.25">
      <c r="A283" s="7" t="s">
        <v>1211</v>
      </c>
      <c r="B283" s="62">
        <v>2221868847</v>
      </c>
      <c r="C283" s="63" t="s">
        <v>425</v>
      </c>
      <c r="D283" s="64" t="s">
        <v>137</v>
      </c>
      <c r="E283" s="86">
        <v>35944</v>
      </c>
      <c r="F283" s="86" t="s">
        <v>216</v>
      </c>
      <c r="G283" s="67">
        <v>72</v>
      </c>
      <c r="H283" s="67">
        <v>75</v>
      </c>
      <c r="I283" s="12">
        <f t="shared" si="7"/>
        <v>73.5</v>
      </c>
      <c r="J283" s="12" t="str">
        <f t="shared" si="8"/>
        <v>KHÁ</v>
      </c>
      <c r="K283" s="70"/>
      <c r="L283" s="66"/>
    </row>
    <row r="284" spans="1:13" ht="21" customHeight="1" x14ac:dyDescent="0.25">
      <c r="A284" s="7" t="s">
        <v>1212</v>
      </c>
      <c r="B284" s="62">
        <v>2220866074</v>
      </c>
      <c r="C284" s="63" t="s">
        <v>234</v>
      </c>
      <c r="D284" s="64" t="s">
        <v>138</v>
      </c>
      <c r="E284" s="86">
        <v>35481</v>
      </c>
      <c r="F284" s="86" t="s">
        <v>216</v>
      </c>
      <c r="G284" s="67">
        <v>65</v>
      </c>
      <c r="H284" s="67">
        <v>75</v>
      </c>
      <c r="I284" s="12">
        <f t="shared" si="7"/>
        <v>70</v>
      </c>
      <c r="J284" s="12" t="str">
        <f t="shared" si="8"/>
        <v>KHÁ</v>
      </c>
      <c r="K284" s="70"/>
      <c r="L284" s="66"/>
    </row>
    <row r="285" spans="1:13" ht="21" customHeight="1" x14ac:dyDescent="0.25">
      <c r="A285" s="7" t="s">
        <v>1213</v>
      </c>
      <c r="B285" s="62">
        <v>2211224769</v>
      </c>
      <c r="C285" s="63" t="s">
        <v>247</v>
      </c>
      <c r="D285" s="64" t="s">
        <v>141</v>
      </c>
      <c r="E285" s="86">
        <v>36149</v>
      </c>
      <c r="F285" s="86" t="s">
        <v>216</v>
      </c>
      <c r="G285" s="67">
        <v>77</v>
      </c>
      <c r="H285" s="67">
        <v>61</v>
      </c>
      <c r="I285" s="12">
        <f t="shared" si="7"/>
        <v>69</v>
      </c>
      <c r="J285" s="12" t="str">
        <f t="shared" si="8"/>
        <v>KHÁ</v>
      </c>
      <c r="K285" s="70"/>
      <c r="L285" s="66"/>
    </row>
    <row r="286" spans="1:13" ht="21" customHeight="1" x14ac:dyDescent="0.25">
      <c r="A286" s="7" t="s">
        <v>1214</v>
      </c>
      <c r="B286" s="62">
        <v>2221866092</v>
      </c>
      <c r="C286" s="63" t="s">
        <v>700</v>
      </c>
      <c r="D286" s="64" t="s">
        <v>145</v>
      </c>
      <c r="E286" s="86">
        <v>35947</v>
      </c>
      <c r="F286" s="86" t="s">
        <v>216</v>
      </c>
      <c r="G286" s="67">
        <v>79</v>
      </c>
      <c r="H286" s="67">
        <v>82</v>
      </c>
      <c r="I286" s="12">
        <f t="shared" si="7"/>
        <v>80.5</v>
      </c>
      <c r="J286" s="12" t="str">
        <f t="shared" si="8"/>
        <v>TỐT</v>
      </c>
      <c r="K286" s="70"/>
      <c r="L286" s="66"/>
    </row>
    <row r="287" spans="1:13" ht="21" customHeight="1" x14ac:dyDescent="0.25">
      <c r="A287" s="7" t="s">
        <v>1215</v>
      </c>
      <c r="B287" s="62">
        <v>2220868814</v>
      </c>
      <c r="C287" s="63" t="s">
        <v>362</v>
      </c>
      <c r="D287" s="64" t="s">
        <v>153</v>
      </c>
      <c r="E287" s="86">
        <v>35797</v>
      </c>
      <c r="F287" s="86" t="s">
        <v>216</v>
      </c>
      <c r="G287" s="67">
        <v>75</v>
      </c>
      <c r="H287" s="67">
        <v>81</v>
      </c>
      <c r="I287" s="12">
        <f t="shared" si="7"/>
        <v>78</v>
      </c>
      <c r="J287" s="12" t="str">
        <f t="shared" si="8"/>
        <v>KHÁ</v>
      </c>
      <c r="K287" s="70"/>
      <c r="L287" s="66"/>
    </row>
    <row r="288" spans="1:13" ht="21" customHeight="1" x14ac:dyDescent="0.25">
      <c r="A288" s="7" t="s">
        <v>1216</v>
      </c>
      <c r="B288" s="62">
        <v>2220869342</v>
      </c>
      <c r="C288" s="63" t="s">
        <v>497</v>
      </c>
      <c r="D288" s="64" t="s">
        <v>154</v>
      </c>
      <c r="E288" s="86">
        <v>35965</v>
      </c>
      <c r="F288" s="86" t="s">
        <v>216</v>
      </c>
      <c r="G288" s="67">
        <v>92</v>
      </c>
      <c r="H288" s="67">
        <v>87</v>
      </c>
      <c r="I288" s="12">
        <f t="shared" si="7"/>
        <v>89.5</v>
      </c>
      <c r="J288" s="12" t="str">
        <f t="shared" si="8"/>
        <v>TỐT</v>
      </c>
      <c r="K288" s="70"/>
      <c r="L288" s="66"/>
    </row>
    <row r="289" spans="1:12" ht="21" customHeight="1" x14ac:dyDescent="0.25">
      <c r="A289" s="7" t="s">
        <v>1217</v>
      </c>
      <c r="B289" s="62">
        <v>2220866136</v>
      </c>
      <c r="C289" s="63" t="s">
        <v>701</v>
      </c>
      <c r="D289" s="64" t="s">
        <v>162</v>
      </c>
      <c r="E289" s="86">
        <v>35810</v>
      </c>
      <c r="F289" s="86" t="s">
        <v>216</v>
      </c>
      <c r="G289" s="67">
        <v>95</v>
      </c>
      <c r="H289" s="67">
        <v>95</v>
      </c>
      <c r="I289" s="12">
        <f t="shared" si="7"/>
        <v>95</v>
      </c>
      <c r="J289" s="12" t="str">
        <f t="shared" si="8"/>
        <v>X SẮC</v>
      </c>
      <c r="K289" s="70"/>
      <c r="L289" s="66"/>
    </row>
    <row r="290" spans="1:12" ht="21" customHeight="1" x14ac:dyDescent="0.25">
      <c r="A290" s="7" t="s">
        <v>1218</v>
      </c>
      <c r="B290" s="62">
        <v>2220863792</v>
      </c>
      <c r="C290" s="63" t="s">
        <v>702</v>
      </c>
      <c r="D290" s="64" t="s">
        <v>163</v>
      </c>
      <c r="E290" s="86">
        <v>36045</v>
      </c>
      <c r="F290" s="86" t="s">
        <v>216</v>
      </c>
      <c r="G290" s="67">
        <v>83</v>
      </c>
      <c r="H290" s="67">
        <v>95</v>
      </c>
      <c r="I290" s="12">
        <f t="shared" si="7"/>
        <v>89</v>
      </c>
      <c r="J290" s="12" t="str">
        <f t="shared" si="8"/>
        <v>TỐT</v>
      </c>
      <c r="K290" s="70"/>
      <c r="L290" s="66"/>
    </row>
    <row r="291" spans="1:12" ht="21" customHeight="1" x14ac:dyDescent="0.25">
      <c r="A291" s="7" t="s">
        <v>1219</v>
      </c>
      <c r="B291" s="62">
        <v>2220866152</v>
      </c>
      <c r="C291" s="63" t="s">
        <v>703</v>
      </c>
      <c r="D291" s="64" t="s">
        <v>168</v>
      </c>
      <c r="E291" s="86">
        <v>36145</v>
      </c>
      <c r="F291" s="86" t="s">
        <v>216</v>
      </c>
      <c r="G291" s="67">
        <v>69</v>
      </c>
      <c r="H291" s="67">
        <v>80</v>
      </c>
      <c r="I291" s="12">
        <f t="shared" si="7"/>
        <v>74.5</v>
      </c>
      <c r="J291" s="12" t="str">
        <f t="shared" si="8"/>
        <v>KHÁ</v>
      </c>
      <c r="K291" s="70"/>
      <c r="L291" s="66"/>
    </row>
    <row r="292" spans="1:12" ht="21" customHeight="1" x14ac:dyDescent="0.25">
      <c r="K292" s="75"/>
    </row>
    <row r="293" spans="1:12" x14ac:dyDescent="0.25">
      <c r="A293" s="14"/>
      <c r="B293" s="15"/>
      <c r="C293" s="16"/>
      <c r="D293" s="17"/>
      <c r="E293" s="18"/>
      <c r="F293" s="217" t="s">
        <v>174</v>
      </c>
      <c r="G293" s="218"/>
      <c r="H293" s="218"/>
      <c r="I293" s="218"/>
      <c r="J293" s="219"/>
      <c r="K293" s="75"/>
    </row>
    <row r="294" spans="1:12" x14ac:dyDescent="0.25">
      <c r="A294" s="19"/>
      <c r="B294" s="15"/>
      <c r="C294" s="16"/>
      <c r="D294" s="17"/>
      <c r="E294" s="18"/>
      <c r="F294" s="20" t="s">
        <v>175</v>
      </c>
      <c r="G294" s="21"/>
      <c r="H294" s="22" t="s">
        <v>176</v>
      </c>
      <c r="I294" s="217" t="s">
        <v>177</v>
      </c>
      <c r="J294" s="219"/>
      <c r="K294" s="75"/>
    </row>
    <row r="295" spans="1:12" x14ac:dyDescent="0.25">
      <c r="A295" s="24"/>
      <c r="B295" s="15"/>
      <c r="C295" s="16"/>
      <c r="D295" s="17"/>
      <c r="E295" s="18"/>
      <c r="F295" s="25" t="s">
        <v>178</v>
      </c>
      <c r="G295" s="26"/>
      <c r="H295" s="27">
        <f>COUNTIF($J$11:$J$291,F295)</f>
        <v>30</v>
      </c>
      <c r="I295" s="203">
        <f t="shared" ref="I295:I300" si="9">H295/$H$301</f>
        <v>0.10676156583629894</v>
      </c>
      <c r="J295" s="204"/>
      <c r="K295" s="75"/>
    </row>
    <row r="296" spans="1:12" x14ac:dyDescent="0.25">
      <c r="A296" s="220" t="s">
        <v>526</v>
      </c>
      <c r="B296" s="220"/>
      <c r="C296" s="220"/>
      <c r="D296" s="17"/>
      <c r="E296" s="18"/>
      <c r="F296" s="28" t="s">
        <v>179</v>
      </c>
      <c r="G296" s="26"/>
      <c r="H296" s="27">
        <f t="shared" ref="H296:H300" si="10">COUNTIF($J$11:$J$291,F296)</f>
        <v>131</v>
      </c>
      <c r="I296" s="203">
        <f t="shared" si="9"/>
        <v>0.46619217081850534</v>
      </c>
      <c r="J296" s="204"/>
      <c r="K296" s="75"/>
    </row>
    <row r="297" spans="1:12" x14ac:dyDescent="0.25">
      <c r="A297" s="15"/>
      <c r="B297" s="15"/>
      <c r="C297" s="16"/>
      <c r="D297" s="17"/>
      <c r="E297" s="18"/>
      <c r="F297" s="28" t="s">
        <v>180</v>
      </c>
      <c r="G297" s="26"/>
      <c r="H297" s="27">
        <f t="shared" si="10"/>
        <v>48</v>
      </c>
      <c r="I297" s="203">
        <f t="shared" si="9"/>
        <v>0.1708185053380783</v>
      </c>
      <c r="J297" s="204"/>
      <c r="K297" s="75"/>
    </row>
    <row r="298" spans="1:12" x14ac:dyDescent="0.25">
      <c r="A298" s="15"/>
      <c r="B298" s="15"/>
      <c r="C298" s="16"/>
      <c r="D298" s="17"/>
      <c r="E298" s="18"/>
      <c r="F298" s="28" t="s">
        <v>181</v>
      </c>
      <c r="G298" s="26"/>
      <c r="H298" s="27">
        <f t="shared" si="10"/>
        <v>0</v>
      </c>
      <c r="I298" s="203">
        <f t="shared" si="9"/>
        <v>0</v>
      </c>
      <c r="J298" s="204"/>
      <c r="K298" s="75"/>
    </row>
    <row r="299" spans="1:12" x14ac:dyDescent="0.25">
      <c r="A299" s="15"/>
      <c r="B299" s="15"/>
      <c r="C299" s="16"/>
      <c r="D299" s="17"/>
      <c r="E299" s="18"/>
      <c r="F299" s="28" t="s">
        <v>182</v>
      </c>
      <c r="G299" s="26"/>
      <c r="H299" s="27">
        <f t="shared" si="10"/>
        <v>15</v>
      </c>
      <c r="I299" s="203">
        <f t="shared" si="9"/>
        <v>5.3380782918149468E-2</v>
      </c>
      <c r="J299" s="204"/>
      <c r="K299" s="75"/>
    </row>
    <row r="300" spans="1:12" x14ac:dyDescent="0.25">
      <c r="A300" s="15"/>
      <c r="B300" s="15"/>
      <c r="C300" s="16"/>
      <c r="D300" s="17"/>
      <c r="E300" s="18"/>
      <c r="F300" s="28" t="s">
        <v>183</v>
      </c>
      <c r="G300" s="26"/>
      <c r="H300" s="27">
        <f t="shared" si="10"/>
        <v>57</v>
      </c>
      <c r="I300" s="203">
        <f t="shared" si="9"/>
        <v>0.20284697508896798</v>
      </c>
      <c r="J300" s="204"/>
      <c r="K300" s="75"/>
    </row>
    <row r="301" spans="1:12" x14ac:dyDescent="0.25">
      <c r="A301" s="220" t="s">
        <v>525</v>
      </c>
      <c r="B301" s="220"/>
      <c r="C301" s="220"/>
      <c r="D301" s="17"/>
      <c r="E301" s="18"/>
      <c r="F301" s="28" t="s">
        <v>184</v>
      </c>
      <c r="G301" s="26"/>
      <c r="H301" s="22">
        <f>SUM(H295:H300)</f>
        <v>281</v>
      </c>
      <c r="I301" s="223">
        <f>SUM(I295:I300)</f>
        <v>1</v>
      </c>
      <c r="J301" s="224"/>
      <c r="K301" s="76"/>
    </row>
    <row r="302" spans="1:12" ht="59.25" customHeight="1" x14ac:dyDescent="0.25">
      <c r="A302" s="29"/>
      <c r="B302" s="29"/>
      <c r="C302" s="30"/>
      <c r="D302" s="30"/>
      <c r="E302" s="31"/>
      <c r="F302" s="225" t="s">
        <v>185</v>
      </c>
      <c r="G302" s="225"/>
      <c r="H302" s="225"/>
      <c r="I302" s="225"/>
      <c r="J302" s="225"/>
      <c r="K302" s="226"/>
    </row>
    <row r="303" spans="1:12" ht="21" customHeight="1" x14ac:dyDescent="0.25">
      <c r="A303" s="221" t="s">
        <v>186</v>
      </c>
      <c r="B303" s="221"/>
      <c r="C303" s="221"/>
      <c r="D303" s="221"/>
      <c r="E303" s="221"/>
      <c r="F303" s="221"/>
      <c r="G303" s="221"/>
      <c r="H303" s="221"/>
      <c r="I303" s="221"/>
      <c r="J303" s="221"/>
      <c r="K303" s="221"/>
    </row>
    <row r="304" spans="1:12" x14ac:dyDescent="0.25">
      <c r="A304" s="23"/>
      <c r="B304" s="23"/>
      <c r="C304" s="32"/>
      <c r="D304" s="33"/>
      <c r="E304" s="34"/>
      <c r="F304" s="23"/>
      <c r="G304" s="35"/>
      <c r="H304" s="35"/>
      <c r="I304" s="35"/>
      <c r="J304" s="23"/>
      <c r="K304" s="75"/>
    </row>
    <row r="305" spans="1:11" x14ac:dyDescent="0.25">
      <c r="A305" s="23"/>
      <c r="B305" s="23"/>
      <c r="C305" s="32"/>
      <c r="D305" s="33"/>
      <c r="E305" s="34"/>
      <c r="F305" s="23"/>
      <c r="G305" s="35"/>
      <c r="H305" s="35"/>
      <c r="I305" s="35"/>
      <c r="J305" s="23"/>
      <c r="K305" s="75"/>
    </row>
    <row r="306" spans="1:11" x14ac:dyDescent="0.25">
      <c r="A306" s="23"/>
      <c r="B306" s="23"/>
      <c r="C306" s="32"/>
      <c r="D306" s="33"/>
      <c r="E306" s="34"/>
      <c r="F306" s="23"/>
      <c r="G306" s="35"/>
      <c r="H306" s="35"/>
      <c r="I306" s="35"/>
      <c r="J306" s="23"/>
      <c r="K306" s="75"/>
    </row>
    <row r="307" spans="1:11" x14ac:dyDescent="0.25">
      <c r="A307" s="23"/>
      <c r="B307" s="23"/>
      <c r="C307" s="32"/>
      <c r="D307" s="33"/>
      <c r="E307" s="34"/>
      <c r="F307" s="23"/>
      <c r="G307" s="35"/>
      <c r="H307" s="35"/>
      <c r="I307" s="35"/>
      <c r="J307" s="23"/>
      <c r="K307" s="75"/>
    </row>
    <row r="308" spans="1:11" x14ac:dyDescent="0.25">
      <c r="A308" s="222" t="s">
        <v>527</v>
      </c>
      <c r="B308" s="222"/>
      <c r="C308" s="222"/>
      <c r="D308" s="222"/>
      <c r="E308" s="222"/>
      <c r="F308" s="222"/>
      <c r="G308" s="222"/>
      <c r="H308" s="222"/>
      <c r="I308" s="222"/>
      <c r="J308" s="222"/>
      <c r="K308" s="222"/>
    </row>
  </sheetData>
  <autoFilter ref="A10:M303">
    <filterColumn colId="2" showButton="0"/>
  </autoFilter>
  <mergeCells count="30">
    <mergeCell ref="A303:K303"/>
    <mergeCell ref="A308:K308"/>
    <mergeCell ref="I298:J298"/>
    <mergeCell ref="I299:J299"/>
    <mergeCell ref="I300:J300"/>
    <mergeCell ref="A301:C301"/>
    <mergeCell ref="I301:J301"/>
    <mergeCell ref="F302:K302"/>
    <mergeCell ref="I297:J297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F293:J293"/>
    <mergeCell ref="I294:J294"/>
    <mergeCell ref="I295:J295"/>
    <mergeCell ref="A296:C296"/>
    <mergeCell ref="I296:J296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95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3" sqref="E13"/>
    </sheetView>
  </sheetViews>
  <sheetFormatPr defaultRowHeight="15" x14ac:dyDescent="0.25"/>
  <cols>
    <col min="1" max="1" width="5" customWidth="1"/>
    <col min="2" max="2" width="14.28515625" customWidth="1"/>
    <col min="3" max="3" width="21.140625" customWidth="1"/>
    <col min="5" max="5" width="13.140625" customWidth="1"/>
    <col min="6" max="6" width="11" customWidth="1"/>
    <col min="7" max="8" width="5" style="106" customWidth="1"/>
    <col min="9" max="9" width="6" customWidth="1"/>
  </cols>
  <sheetData>
    <row r="1" spans="1:12" ht="19.5" x14ac:dyDescent="0.3">
      <c r="A1" s="200" t="s">
        <v>0</v>
      </c>
      <c r="B1" s="200"/>
      <c r="C1" s="200"/>
      <c r="D1" s="201" t="s">
        <v>1</v>
      </c>
      <c r="E1" s="201"/>
      <c r="F1" s="201"/>
      <c r="G1" s="201"/>
      <c r="H1" s="201"/>
      <c r="I1" s="201"/>
      <c r="J1" s="201"/>
      <c r="K1" s="201"/>
      <c r="L1" s="87" t="s">
        <v>885</v>
      </c>
    </row>
    <row r="2" spans="1:12" ht="19.5" x14ac:dyDescent="0.3">
      <c r="A2" s="201" t="s">
        <v>2</v>
      </c>
      <c r="B2" s="201"/>
      <c r="C2" s="201"/>
      <c r="D2" s="202" t="s">
        <v>3</v>
      </c>
      <c r="E2" s="202"/>
      <c r="F2" s="202"/>
      <c r="G2" s="202"/>
      <c r="H2" s="202"/>
      <c r="I2" s="202"/>
      <c r="J2" s="202"/>
      <c r="K2" s="202"/>
      <c r="L2" s="87" t="s">
        <v>887</v>
      </c>
    </row>
    <row r="3" spans="1:12" ht="15.75" x14ac:dyDescent="0.25">
      <c r="A3" s="1"/>
      <c r="B3" s="1"/>
      <c r="C3" s="2"/>
      <c r="D3" s="3"/>
      <c r="E3" s="4"/>
      <c r="F3" s="1"/>
      <c r="G3" s="98"/>
      <c r="H3" s="98"/>
      <c r="I3" s="5"/>
      <c r="J3" s="1"/>
      <c r="K3" s="1"/>
    </row>
    <row r="4" spans="1:12" ht="16.5" x14ac:dyDescent="0.25">
      <c r="A4" s="199" t="s">
        <v>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2" ht="16.5" x14ac:dyDescent="0.25">
      <c r="A5" s="199" t="s">
        <v>229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2" ht="16.5" x14ac:dyDescent="0.25">
      <c r="A6" s="199" t="s">
        <v>528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2" ht="16.5" x14ac:dyDescent="0.25">
      <c r="A7" s="205" t="s">
        <v>5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2" ht="16.5" x14ac:dyDescent="0.25">
      <c r="A8" s="206" t="s">
        <v>6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9" spans="1:12" x14ac:dyDescent="0.25">
      <c r="A9" s="207" t="s">
        <v>7</v>
      </c>
      <c r="B9" s="207" t="s">
        <v>8</v>
      </c>
      <c r="C9" s="208" t="s">
        <v>9</v>
      </c>
      <c r="D9" s="209"/>
      <c r="E9" s="212" t="s">
        <v>10</v>
      </c>
      <c r="F9" s="207" t="s">
        <v>11</v>
      </c>
      <c r="G9" s="213" t="s">
        <v>12</v>
      </c>
      <c r="H9" s="214"/>
      <c r="I9" s="214"/>
      <c r="J9" s="215"/>
      <c r="K9" s="227" t="s">
        <v>13</v>
      </c>
    </row>
    <row r="10" spans="1:12" ht="24" x14ac:dyDescent="0.25">
      <c r="A10" s="207"/>
      <c r="B10" s="207"/>
      <c r="C10" s="210"/>
      <c r="D10" s="211"/>
      <c r="E10" s="212"/>
      <c r="F10" s="207"/>
      <c r="G10" s="99" t="s">
        <v>14</v>
      </c>
      <c r="H10" s="99" t="s">
        <v>15</v>
      </c>
      <c r="I10" s="61" t="s">
        <v>16</v>
      </c>
      <c r="J10" s="6" t="s">
        <v>17</v>
      </c>
      <c r="K10" s="227"/>
    </row>
    <row r="11" spans="1:12" ht="21" customHeight="1" x14ac:dyDescent="0.25">
      <c r="A11" s="7">
        <v>1</v>
      </c>
      <c r="B11" s="62">
        <v>2320377874</v>
      </c>
      <c r="C11" s="63" t="s">
        <v>721</v>
      </c>
      <c r="D11" s="64" t="s">
        <v>21</v>
      </c>
      <c r="E11" s="86">
        <v>36458</v>
      </c>
      <c r="F11" s="86" t="s">
        <v>223</v>
      </c>
      <c r="G11" s="100">
        <v>83.5</v>
      </c>
      <c r="H11" s="100">
        <v>77</v>
      </c>
      <c r="I11" s="12">
        <f>ROUND((G11+H11)/2,1)</f>
        <v>80.3</v>
      </c>
      <c r="J11" s="12" t="str">
        <f>IF(I11&gt;=90,"X SẮC",IF(I11&gt;=80,"TỐT",IF(I11&gt;=65,"KHÁ",IF(I11&gt;=50,"T.BÌNH",IF(I11&gt;=35,"YẾU","KÉM")))))</f>
        <v>TỐT</v>
      </c>
      <c r="K11" s="70"/>
      <c r="L11" s="66"/>
    </row>
    <row r="12" spans="1:12" ht="21" customHeight="1" x14ac:dyDescent="0.25">
      <c r="A12" s="7">
        <v>2</v>
      </c>
      <c r="B12" s="62">
        <v>2320860343</v>
      </c>
      <c r="C12" s="63" t="s">
        <v>722</v>
      </c>
      <c r="D12" s="64" t="s">
        <v>23</v>
      </c>
      <c r="E12" s="86">
        <v>36471</v>
      </c>
      <c r="F12" s="86" t="s">
        <v>223</v>
      </c>
      <c r="G12" s="100">
        <v>84.5</v>
      </c>
      <c r="H12" s="100">
        <v>77</v>
      </c>
      <c r="I12" s="12">
        <f t="shared" ref="I12:I75" si="0">ROUND((G12+H12)/2,1)</f>
        <v>80.8</v>
      </c>
      <c r="J12" s="12" t="str">
        <f t="shared" ref="J12:J75" si="1">IF(I12&gt;=90,"X SẮC",IF(I12&gt;=80,"TỐT",IF(I12&gt;=65,"KHÁ",IF(I12&gt;=50,"T.BÌNH",IF(I12&gt;=35,"YẾU","KÉM")))))</f>
        <v>TỐT</v>
      </c>
      <c r="K12" s="70"/>
      <c r="L12" s="66"/>
    </row>
    <row r="13" spans="1:12" ht="21" customHeight="1" x14ac:dyDescent="0.25">
      <c r="A13" s="7">
        <v>3</v>
      </c>
      <c r="B13" s="62">
        <v>2321377832</v>
      </c>
      <c r="C13" s="63" t="s">
        <v>723</v>
      </c>
      <c r="D13" s="64" t="s">
        <v>25</v>
      </c>
      <c r="E13" s="86">
        <v>35973</v>
      </c>
      <c r="F13" s="86" t="s">
        <v>223</v>
      </c>
      <c r="G13" s="100">
        <v>73.05</v>
      </c>
      <c r="H13" s="100">
        <v>0</v>
      </c>
      <c r="I13" s="12">
        <f t="shared" si="0"/>
        <v>36.5</v>
      </c>
      <c r="J13" s="12" t="str">
        <f t="shared" si="1"/>
        <v>YẾU</v>
      </c>
      <c r="K13" s="70"/>
      <c r="L13" s="66" t="s">
        <v>881</v>
      </c>
    </row>
    <row r="14" spans="1:12" ht="21" customHeight="1" x14ac:dyDescent="0.25">
      <c r="A14" s="7">
        <v>4</v>
      </c>
      <c r="B14" s="62">
        <v>2321864892</v>
      </c>
      <c r="C14" s="63" t="s">
        <v>724</v>
      </c>
      <c r="D14" s="64" t="s">
        <v>29</v>
      </c>
      <c r="E14" s="86">
        <v>36169</v>
      </c>
      <c r="F14" s="86" t="s">
        <v>223</v>
      </c>
      <c r="G14" s="100">
        <v>88.64</v>
      </c>
      <c r="H14" s="100">
        <v>88</v>
      </c>
      <c r="I14" s="12">
        <f t="shared" si="0"/>
        <v>88.3</v>
      </c>
      <c r="J14" s="12" t="str">
        <f t="shared" si="1"/>
        <v>TỐT</v>
      </c>
      <c r="K14" s="70"/>
      <c r="L14" s="66"/>
    </row>
    <row r="15" spans="1:12" ht="21" customHeight="1" x14ac:dyDescent="0.25">
      <c r="A15" s="7">
        <v>5</v>
      </c>
      <c r="B15" s="62">
        <v>2320864712</v>
      </c>
      <c r="C15" s="63" t="s">
        <v>725</v>
      </c>
      <c r="D15" s="64" t="s">
        <v>30</v>
      </c>
      <c r="E15" s="86">
        <v>36358</v>
      </c>
      <c r="F15" s="86" t="s">
        <v>223</v>
      </c>
      <c r="G15" s="100">
        <v>87.06</v>
      </c>
      <c r="H15" s="100">
        <v>87</v>
      </c>
      <c r="I15" s="12">
        <f t="shared" si="0"/>
        <v>87</v>
      </c>
      <c r="J15" s="12" t="str">
        <f t="shared" si="1"/>
        <v>TỐT</v>
      </c>
      <c r="K15" s="70"/>
      <c r="L15" s="66"/>
    </row>
    <row r="16" spans="1:12" ht="21" customHeight="1" x14ac:dyDescent="0.25">
      <c r="A16" s="7">
        <v>6</v>
      </c>
      <c r="B16" s="62">
        <v>2321377896</v>
      </c>
      <c r="C16" s="63" t="s">
        <v>726</v>
      </c>
      <c r="D16" s="64" t="s">
        <v>727</v>
      </c>
      <c r="E16" s="86">
        <v>36185</v>
      </c>
      <c r="F16" s="86" t="s">
        <v>223</v>
      </c>
      <c r="G16" s="100">
        <v>70</v>
      </c>
      <c r="H16" s="100">
        <v>0</v>
      </c>
      <c r="I16" s="12">
        <f t="shared" si="0"/>
        <v>35</v>
      </c>
      <c r="J16" s="12" t="str">
        <f t="shared" si="1"/>
        <v>YẾU</v>
      </c>
      <c r="K16" s="70"/>
      <c r="L16" s="66" t="s">
        <v>881</v>
      </c>
    </row>
    <row r="17" spans="1:12" ht="21" customHeight="1" x14ac:dyDescent="0.25">
      <c r="A17" s="7">
        <v>7</v>
      </c>
      <c r="B17" s="62">
        <v>2320377823</v>
      </c>
      <c r="C17" s="63" t="s">
        <v>728</v>
      </c>
      <c r="D17" s="64" t="s">
        <v>49</v>
      </c>
      <c r="E17" s="86">
        <v>36227</v>
      </c>
      <c r="F17" s="86" t="s">
        <v>223</v>
      </c>
      <c r="G17" s="100">
        <v>86.7</v>
      </c>
      <c r="H17" s="100">
        <v>81</v>
      </c>
      <c r="I17" s="12">
        <f t="shared" si="0"/>
        <v>83.9</v>
      </c>
      <c r="J17" s="12" t="str">
        <f t="shared" si="1"/>
        <v>TỐT</v>
      </c>
      <c r="K17" s="70"/>
      <c r="L17" s="66"/>
    </row>
    <row r="18" spans="1:12" ht="21" customHeight="1" x14ac:dyDescent="0.25">
      <c r="A18" s="7">
        <v>8</v>
      </c>
      <c r="B18" s="62">
        <v>2320377750</v>
      </c>
      <c r="C18" s="63" t="s">
        <v>729</v>
      </c>
      <c r="D18" s="64" t="s">
        <v>307</v>
      </c>
      <c r="E18" s="86">
        <v>36237</v>
      </c>
      <c r="F18" s="86" t="s">
        <v>223</v>
      </c>
      <c r="G18" s="100">
        <v>84.95</v>
      </c>
      <c r="H18" s="100">
        <v>87</v>
      </c>
      <c r="I18" s="12">
        <f t="shared" si="0"/>
        <v>86</v>
      </c>
      <c r="J18" s="12" t="str">
        <f t="shared" si="1"/>
        <v>TỐT</v>
      </c>
      <c r="K18" s="70"/>
      <c r="L18" s="66"/>
    </row>
    <row r="19" spans="1:12" ht="21" customHeight="1" x14ac:dyDescent="0.25">
      <c r="A19" s="7">
        <v>9</v>
      </c>
      <c r="B19" s="62">
        <v>2320862931</v>
      </c>
      <c r="C19" s="63" t="s">
        <v>730</v>
      </c>
      <c r="D19" s="64" t="s">
        <v>65</v>
      </c>
      <c r="E19" s="86">
        <v>36454</v>
      </c>
      <c r="F19" s="86" t="s">
        <v>223</v>
      </c>
      <c r="G19" s="100">
        <v>86.75</v>
      </c>
      <c r="H19" s="100">
        <v>82</v>
      </c>
      <c r="I19" s="12">
        <f t="shared" si="0"/>
        <v>84.4</v>
      </c>
      <c r="J19" s="12" t="str">
        <f t="shared" si="1"/>
        <v>TỐT</v>
      </c>
      <c r="K19" s="70"/>
      <c r="L19" s="66"/>
    </row>
    <row r="20" spans="1:12" ht="21" customHeight="1" x14ac:dyDescent="0.25">
      <c r="A20" s="7">
        <v>10</v>
      </c>
      <c r="B20" s="62">
        <v>2320716872</v>
      </c>
      <c r="C20" s="63" t="s">
        <v>731</v>
      </c>
      <c r="D20" s="64" t="s">
        <v>67</v>
      </c>
      <c r="E20" s="86">
        <v>36175</v>
      </c>
      <c r="F20" s="86" t="s">
        <v>223</v>
      </c>
      <c r="G20" s="100">
        <v>87.62</v>
      </c>
      <c r="H20" s="100">
        <v>77</v>
      </c>
      <c r="I20" s="12">
        <f t="shared" si="0"/>
        <v>82.3</v>
      </c>
      <c r="J20" s="12" t="str">
        <f t="shared" si="1"/>
        <v>TỐT</v>
      </c>
      <c r="K20" s="70"/>
      <c r="L20" s="66"/>
    </row>
    <row r="21" spans="1:12" ht="21" customHeight="1" x14ac:dyDescent="0.25">
      <c r="A21" s="7">
        <v>11</v>
      </c>
      <c r="B21" s="62">
        <v>2320860762</v>
      </c>
      <c r="C21" s="63" t="s">
        <v>732</v>
      </c>
      <c r="D21" s="64" t="s">
        <v>77</v>
      </c>
      <c r="E21" s="86">
        <v>36315</v>
      </c>
      <c r="F21" s="86" t="s">
        <v>223</v>
      </c>
      <c r="G21" s="100">
        <v>87.33</v>
      </c>
      <c r="H21" s="100">
        <v>0</v>
      </c>
      <c r="I21" s="12">
        <f t="shared" si="0"/>
        <v>43.7</v>
      </c>
      <c r="J21" s="12" t="str">
        <f t="shared" si="1"/>
        <v>YẾU</v>
      </c>
      <c r="K21" s="70"/>
      <c r="L21" s="66" t="s">
        <v>513</v>
      </c>
    </row>
    <row r="22" spans="1:12" ht="21" customHeight="1" x14ac:dyDescent="0.25">
      <c r="A22" s="7">
        <v>12</v>
      </c>
      <c r="B22" s="62">
        <v>2320865032</v>
      </c>
      <c r="C22" s="63" t="s">
        <v>733</v>
      </c>
      <c r="D22" s="64" t="s">
        <v>77</v>
      </c>
      <c r="E22" s="86">
        <v>36239</v>
      </c>
      <c r="F22" s="86" t="s">
        <v>223</v>
      </c>
      <c r="G22" s="100">
        <v>87.9</v>
      </c>
      <c r="H22" s="100">
        <v>85</v>
      </c>
      <c r="I22" s="12">
        <f t="shared" si="0"/>
        <v>86.5</v>
      </c>
      <c r="J22" s="12" t="str">
        <f t="shared" si="1"/>
        <v>TỐT</v>
      </c>
      <c r="K22" s="70"/>
      <c r="L22" s="66"/>
    </row>
    <row r="23" spans="1:12" ht="21" customHeight="1" x14ac:dyDescent="0.25">
      <c r="A23" s="7">
        <v>13</v>
      </c>
      <c r="B23" s="62">
        <v>2320377756</v>
      </c>
      <c r="C23" s="63" t="s">
        <v>26</v>
      </c>
      <c r="D23" s="64" t="s">
        <v>734</v>
      </c>
      <c r="E23" s="86">
        <v>36452</v>
      </c>
      <c r="F23" s="86" t="s">
        <v>223</v>
      </c>
      <c r="G23" s="100">
        <v>75.06</v>
      </c>
      <c r="H23" s="100">
        <v>81</v>
      </c>
      <c r="I23" s="12">
        <f t="shared" si="0"/>
        <v>78</v>
      </c>
      <c r="J23" s="12" t="str">
        <f t="shared" si="1"/>
        <v>KHÁ</v>
      </c>
      <c r="K23" s="70"/>
      <c r="L23" s="66"/>
    </row>
    <row r="24" spans="1:12" ht="21" customHeight="1" x14ac:dyDescent="0.25">
      <c r="A24" s="7">
        <v>14</v>
      </c>
      <c r="B24" s="62">
        <v>2321862934</v>
      </c>
      <c r="C24" s="63" t="s">
        <v>735</v>
      </c>
      <c r="D24" s="64" t="s">
        <v>82</v>
      </c>
      <c r="E24" s="86">
        <v>36510</v>
      </c>
      <c r="F24" s="86" t="s">
        <v>223</v>
      </c>
      <c r="G24" s="100">
        <v>85.85</v>
      </c>
      <c r="H24" s="100">
        <v>85</v>
      </c>
      <c r="I24" s="12">
        <f t="shared" si="0"/>
        <v>85.4</v>
      </c>
      <c r="J24" s="12" t="str">
        <f t="shared" si="1"/>
        <v>TỐT</v>
      </c>
      <c r="K24" s="70"/>
      <c r="L24" s="66"/>
    </row>
    <row r="25" spans="1:12" ht="21" customHeight="1" x14ac:dyDescent="0.25">
      <c r="A25" s="7">
        <v>15</v>
      </c>
      <c r="B25" s="62">
        <v>2321242201</v>
      </c>
      <c r="C25" s="63" t="s">
        <v>736</v>
      </c>
      <c r="D25" s="64" t="s">
        <v>85</v>
      </c>
      <c r="E25" s="86">
        <v>36165</v>
      </c>
      <c r="F25" s="86" t="s">
        <v>223</v>
      </c>
      <c r="G25" s="100">
        <v>86.35</v>
      </c>
      <c r="H25" s="100">
        <v>0</v>
      </c>
      <c r="I25" s="12">
        <f t="shared" si="0"/>
        <v>43.2</v>
      </c>
      <c r="J25" s="12" t="str">
        <f t="shared" si="1"/>
        <v>YẾU</v>
      </c>
      <c r="K25" s="70"/>
      <c r="L25" s="66" t="s">
        <v>513</v>
      </c>
    </row>
    <row r="26" spans="1:12" ht="21" customHeight="1" x14ac:dyDescent="0.25">
      <c r="A26" s="7">
        <v>16</v>
      </c>
      <c r="B26" s="62">
        <v>23208610008</v>
      </c>
      <c r="C26" s="63" t="s">
        <v>737</v>
      </c>
      <c r="D26" s="64" t="s">
        <v>90</v>
      </c>
      <c r="E26" s="86">
        <v>36443</v>
      </c>
      <c r="F26" s="86" t="s">
        <v>223</v>
      </c>
      <c r="G26" s="100">
        <v>86.62</v>
      </c>
      <c r="H26" s="100">
        <v>0</v>
      </c>
      <c r="I26" s="12">
        <f t="shared" si="0"/>
        <v>43.3</v>
      </c>
      <c r="J26" s="12" t="str">
        <f t="shared" si="1"/>
        <v>YẾU</v>
      </c>
      <c r="K26" s="70"/>
      <c r="L26" s="66" t="s">
        <v>513</v>
      </c>
    </row>
    <row r="27" spans="1:12" ht="21" customHeight="1" x14ac:dyDescent="0.25">
      <c r="A27" s="7">
        <v>17</v>
      </c>
      <c r="B27" s="62">
        <v>2320377834</v>
      </c>
      <c r="C27" s="63" t="s">
        <v>738</v>
      </c>
      <c r="D27" s="64" t="s">
        <v>366</v>
      </c>
      <c r="E27" s="86">
        <v>36256</v>
      </c>
      <c r="F27" s="86" t="s">
        <v>223</v>
      </c>
      <c r="G27" s="100">
        <v>96.48</v>
      </c>
      <c r="H27" s="100">
        <v>0</v>
      </c>
      <c r="I27" s="12">
        <f t="shared" si="0"/>
        <v>48.2</v>
      </c>
      <c r="J27" s="12" t="str">
        <f t="shared" si="1"/>
        <v>YẾU</v>
      </c>
      <c r="K27" s="70"/>
      <c r="L27" s="66" t="s">
        <v>513</v>
      </c>
    </row>
    <row r="28" spans="1:12" ht="21" customHeight="1" x14ac:dyDescent="0.25">
      <c r="A28" s="7">
        <v>18</v>
      </c>
      <c r="B28" s="62">
        <v>2320377683</v>
      </c>
      <c r="C28" s="63" t="s">
        <v>117</v>
      </c>
      <c r="D28" s="64" t="s">
        <v>101</v>
      </c>
      <c r="E28" s="86">
        <v>36293</v>
      </c>
      <c r="F28" s="86" t="s">
        <v>223</v>
      </c>
      <c r="G28" s="100">
        <v>88.96</v>
      </c>
      <c r="H28" s="100">
        <v>90</v>
      </c>
      <c r="I28" s="12">
        <f t="shared" si="0"/>
        <v>89.5</v>
      </c>
      <c r="J28" s="12" t="str">
        <f t="shared" si="1"/>
        <v>TỐT</v>
      </c>
      <c r="K28" s="70"/>
      <c r="L28" s="66"/>
    </row>
    <row r="29" spans="1:12" ht="21" customHeight="1" x14ac:dyDescent="0.25">
      <c r="A29" s="7">
        <v>19</v>
      </c>
      <c r="B29" s="62">
        <v>2321377651</v>
      </c>
      <c r="C29" s="63" t="s">
        <v>739</v>
      </c>
      <c r="D29" s="64" t="s">
        <v>104</v>
      </c>
      <c r="E29" s="86">
        <v>36210</v>
      </c>
      <c r="F29" s="86" t="s">
        <v>223</v>
      </c>
      <c r="G29" s="100">
        <v>86.32</v>
      </c>
      <c r="H29" s="100">
        <v>86</v>
      </c>
      <c r="I29" s="12">
        <f t="shared" si="0"/>
        <v>86.2</v>
      </c>
      <c r="J29" s="12" t="str">
        <f t="shared" si="1"/>
        <v>TỐT</v>
      </c>
      <c r="K29" s="70"/>
      <c r="L29" s="66"/>
    </row>
    <row r="30" spans="1:12" ht="21" customHeight="1" x14ac:dyDescent="0.25">
      <c r="A30" s="7">
        <v>20</v>
      </c>
      <c r="B30" s="62">
        <v>2320377643</v>
      </c>
      <c r="C30" s="63" t="s">
        <v>740</v>
      </c>
      <c r="D30" s="64" t="s">
        <v>106</v>
      </c>
      <c r="E30" s="86">
        <v>36303</v>
      </c>
      <c r="F30" s="86" t="s">
        <v>223</v>
      </c>
      <c r="G30" s="100">
        <v>83.62</v>
      </c>
      <c r="H30" s="100">
        <v>82</v>
      </c>
      <c r="I30" s="12">
        <f t="shared" si="0"/>
        <v>82.8</v>
      </c>
      <c r="J30" s="12" t="str">
        <f t="shared" si="1"/>
        <v>TỐT</v>
      </c>
      <c r="K30" s="70"/>
      <c r="L30" s="66"/>
    </row>
    <row r="31" spans="1:12" ht="21" customHeight="1" x14ac:dyDescent="0.25">
      <c r="A31" s="7">
        <v>21</v>
      </c>
      <c r="B31" s="62">
        <v>2320864895</v>
      </c>
      <c r="C31" s="63" t="s">
        <v>741</v>
      </c>
      <c r="D31" s="64" t="s">
        <v>107</v>
      </c>
      <c r="E31" s="86">
        <v>36479</v>
      </c>
      <c r="F31" s="86" t="s">
        <v>223</v>
      </c>
      <c r="G31" s="100">
        <v>93.97</v>
      </c>
      <c r="H31" s="100">
        <v>95</v>
      </c>
      <c r="I31" s="12">
        <f t="shared" si="0"/>
        <v>94.5</v>
      </c>
      <c r="J31" s="12" t="str">
        <f t="shared" si="1"/>
        <v>X SẮC</v>
      </c>
      <c r="K31" s="70"/>
      <c r="L31" s="66"/>
    </row>
    <row r="32" spans="1:12" ht="21" customHeight="1" x14ac:dyDescent="0.25">
      <c r="A32" s="7">
        <v>22</v>
      </c>
      <c r="B32" s="62">
        <v>2320377877</v>
      </c>
      <c r="C32" s="63" t="s">
        <v>742</v>
      </c>
      <c r="D32" s="64" t="s">
        <v>109</v>
      </c>
      <c r="E32" s="86">
        <v>36373</v>
      </c>
      <c r="F32" s="86" t="s">
        <v>223</v>
      </c>
      <c r="G32" s="100">
        <v>78.3</v>
      </c>
      <c r="H32" s="100">
        <v>74</v>
      </c>
      <c r="I32" s="12">
        <f t="shared" si="0"/>
        <v>76.2</v>
      </c>
      <c r="J32" s="12" t="str">
        <f t="shared" si="1"/>
        <v>KHÁ</v>
      </c>
      <c r="K32" s="70"/>
      <c r="L32" s="66"/>
    </row>
    <row r="33" spans="1:12" ht="21" customHeight="1" x14ac:dyDescent="0.25">
      <c r="A33" s="7">
        <v>23</v>
      </c>
      <c r="B33" s="62">
        <v>2320377883</v>
      </c>
      <c r="C33" s="63" t="s">
        <v>743</v>
      </c>
      <c r="D33" s="64" t="s">
        <v>118</v>
      </c>
      <c r="E33" s="86">
        <v>36293</v>
      </c>
      <c r="F33" s="86" t="s">
        <v>223</v>
      </c>
      <c r="G33" s="100">
        <v>77</v>
      </c>
      <c r="H33" s="100">
        <v>82</v>
      </c>
      <c r="I33" s="12">
        <f t="shared" si="0"/>
        <v>79.5</v>
      </c>
      <c r="J33" s="12" t="str">
        <f t="shared" si="1"/>
        <v>KHÁ</v>
      </c>
      <c r="K33" s="70"/>
      <c r="L33" s="66"/>
    </row>
    <row r="34" spans="1:12" ht="21" customHeight="1" x14ac:dyDescent="0.25">
      <c r="A34" s="7">
        <v>24</v>
      </c>
      <c r="B34" s="62">
        <v>2321864795</v>
      </c>
      <c r="C34" s="63" t="s">
        <v>744</v>
      </c>
      <c r="D34" s="64" t="s">
        <v>317</v>
      </c>
      <c r="E34" s="86">
        <v>36306</v>
      </c>
      <c r="F34" s="86" t="s">
        <v>223</v>
      </c>
      <c r="G34" s="100">
        <v>86.46</v>
      </c>
      <c r="H34" s="100">
        <v>82</v>
      </c>
      <c r="I34" s="12">
        <f t="shared" si="0"/>
        <v>84.2</v>
      </c>
      <c r="J34" s="12" t="str">
        <f t="shared" si="1"/>
        <v>TỐT</v>
      </c>
      <c r="K34" s="70"/>
      <c r="L34" s="66"/>
    </row>
    <row r="35" spans="1:12" ht="21" customHeight="1" x14ac:dyDescent="0.25">
      <c r="A35" s="7">
        <v>25</v>
      </c>
      <c r="B35" s="62">
        <v>2320377814</v>
      </c>
      <c r="C35" s="63" t="s">
        <v>55</v>
      </c>
      <c r="D35" s="64" t="s">
        <v>125</v>
      </c>
      <c r="E35" s="86">
        <v>36428</v>
      </c>
      <c r="F35" s="86" t="s">
        <v>223</v>
      </c>
      <c r="G35" s="100">
        <v>84.35</v>
      </c>
      <c r="H35" s="100">
        <v>82</v>
      </c>
      <c r="I35" s="12">
        <f t="shared" si="0"/>
        <v>83.2</v>
      </c>
      <c r="J35" s="12" t="str">
        <f t="shared" si="1"/>
        <v>TỐT</v>
      </c>
      <c r="K35" s="70"/>
      <c r="L35" s="66"/>
    </row>
    <row r="36" spans="1:12" ht="21" customHeight="1" x14ac:dyDescent="0.25">
      <c r="A36" s="7">
        <v>26</v>
      </c>
      <c r="B36" s="62">
        <v>2320377849</v>
      </c>
      <c r="C36" s="63" t="s">
        <v>745</v>
      </c>
      <c r="D36" s="64" t="s">
        <v>127</v>
      </c>
      <c r="E36" s="86">
        <v>36298</v>
      </c>
      <c r="F36" s="86" t="s">
        <v>223</v>
      </c>
      <c r="G36" s="100">
        <v>86.9</v>
      </c>
      <c r="H36" s="100">
        <v>82</v>
      </c>
      <c r="I36" s="12">
        <f t="shared" si="0"/>
        <v>84.5</v>
      </c>
      <c r="J36" s="12" t="str">
        <f t="shared" si="1"/>
        <v>TỐT</v>
      </c>
      <c r="K36" s="70"/>
      <c r="L36" s="66"/>
    </row>
    <row r="37" spans="1:12" ht="21" customHeight="1" x14ac:dyDescent="0.25">
      <c r="A37" s="7">
        <v>27</v>
      </c>
      <c r="B37" s="62">
        <v>2321865033</v>
      </c>
      <c r="C37" s="63" t="s">
        <v>746</v>
      </c>
      <c r="D37" s="64" t="s">
        <v>129</v>
      </c>
      <c r="E37" s="86">
        <v>36263</v>
      </c>
      <c r="F37" s="86" t="s">
        <v>223</v>
      </c>
      <c r="G37" s="100">
        <v>0</v>
      </c>
      <c r="H37" s="100">
        <v>0</v>
      </c>
      <c r="I37" s="12">
        <f t="shared" si="0"/>
        <v>0</v>
      </c>
      <c r="J37" s="12" t="str">
        <f t="shared" si="1"/>
        <v>KÉM</v>
      </c>
      <c r="K37" s="70"/>
      <c r="L37" s="66" t="s">
        <v>513</v>
      </c>
    </row>
    <row r="38" spans="1:12" ht="21" customHeight="1" x14ac:dyDescent="0.25">
      <c r="A38" s="7">
        <v>28</v>
      </c>
      <c r="B38" s="62">
        <v>2321377878</v>
      </c>
      <c r="C38" s="63" t="s">
        <v>747</v>
      </c>
      <c r="D38" s="64" t="s">
        <v>446</v>
      </c>
      <c r="E38" s="86">
        <v>36361</v>
      </c>
      <c r="F38" s="86" t="s">
        <v>223</v>
      </c>
      <c r="G38" s="100">
        <v>86.02</v>
      </c>
      <c r="H38" s="100">
        <v>87</v>
      </c>
      <c r="I38" s="12">
        <f t="shared" si="0"/>
        <v>86.5</v>
      </c>
      <c r="J38" s="12" t="str">
        <f t="shared" si="1"/>
        <v>TỐT</v>
      </c>
      <c r="K38" s="70"/>
      <c r="L38" s="66"/>
    </row>
    <row r="39" spans="1:12" ht="21" customHeight="1" x14ac:dyDescent="0.25">
      <c r="A39" s="7">
        <v>29</v>
      </c>
      <c r="B39" s="62">
        <v>23218612146</v>
      </c>
      <c r="C39" s="63" t="s">
        <v>748</v>
      </c>
      <c r="D39" s="64" t="s">
        <v>135</v>
      </c>
      <c r="E39" s="86">
        <v>36180</v>
      </c>
      <c r="F39" s="86" t="s">
        <v>223</v>
      </c>
      <c r="G39" s="100">
        <v>84.15</v>
      </c>
      <c r="H39" s="100">
        <v>0</v>
      </c>
      <c r="I39" s="12">
        <f t="shared" si="0"/>
        <v>42.1</v>
      </c>
      <c r="J39" s="12" t="str">
        <f t="shared" si="1"/>
        <v>YẾU</v>
      </c>
      <c r="K39" s="70"/>
      <c r="L39" s="66" t="s">
        <v>513</v>
      </c>
    </row>
    <row r="40" spans="1:12" ht="21" customHeight="1" x14ac:dyDescent="0.25">
      <c r="A40" s="7">
        <v>30</v>
      </c>
      <c r="B40" s="62">
        <v>2320862405</v>
      </c>
      <c r="C40" s="63" t="s">
        <v>749</v>
      </c>
      <c r="D40" s="64" t="s">
        <v>136</v>
      </c>
      <c r="E40" s="86">
        <v>36205</v>
      </c>
      <c r="F40" s="86" t="s">
        <v>223</v>
      </c>
      <c r="G40" s="100">
        <v>86.5</v>
      </c>
      <c r="H40" s="100">
        <v>78</v>
      </c>
      <c r="I40" s="12">
        <f t="shared" si="0"/>
        <v>82.3</v>
      </c>
      <c r="J40" s="12" t="str">
        <f t="shared" si="1"/>
        <v>TỐT</v>
      </c>
      <c r="K40" s="70"/>
      <c r="L40" s="66"/>
    </row>
    <row r="41" spans="1:12" ht="21" customHeight="1" x14ac:dyDescent="0.25">
      <c r="A41" s="7">
        <v>31</v>
      </c>
      <c r="B41" s="62">
        <v>23208612189</v>
      </c>
      <c r="C41" s="63" t="s">
        <v>750</v>
      </c>
      <c r="D41" s="64" t="s">
        <v>138</v>
      </c>
      <c r="E41" s="86">
        <v>36438</v>
      </c>
      <c r="F41" s="86" t="s">
        <v>223</v>
      </c>
      <c r="G41" s="100">
        <v>80.599999999999994</v>
      </c>
      <c r="H41" s="100">
        <v>81</v>
      </c>
      <c r="I41" s="12">
        <f t="shared" si="0"/>
        <v>80.8</v>
      </c>
      <c r="J41" s="12" t="str">
        <f t="shared" si="1"/>
        <v>TỐT</v>
      </c>
      <c r="K41" s="70"/>
      <c r="L41" s="66"/>
    </row>
    <row r="42" spans="1:12" ht="21" customHeight="1" x14ac:dyDescent="0.25">
      <c r="A42" s="7">
        <v>32</v>
      </c>
      <c r="B42" s="62">
        <v>2320863673</v>
      </c>
      <c r="C42" s="63" t="s">
        <v>751</v>
      </c>
      <c r="D42" s="64" t="s">
        <v>138</v>
      </c>
      <c r="E42" s="86">
        <v>36392</v>
      </c>
      <c r="F42" s="86" t="s">
        <v>223</v>
      </c>
      <c r="G42" s="100">
        <v>0</v>
      </c>
      <c r="H42" s="100">
        <v>0</v>
      </c>
      <c r="I42" s="12">
        <f t="shared" si="0"/>
        <v>0</v>
      </c>
      <c r="J42" s="12" t="str">
        <f t="shared" si="1"/>
        <v>KÉM</v>
      </c>
      <c r="K42" s="70"/>
      <c r="L42" s="66" t="s">
        <v>513</v>
      </c>
    </row>
    <row r="43" spans="1:12" ht="21" customHeight="1" x14ac:dyDescent="0.25">
      <c r="A43" s="7">
        <v>33</v>
      </c>
      <c r="B43" s="62">
        <v>2320716960</v>
      </c>
      <c r="C43" s="63" t="s">
        <v>159</v>
      </c>
      <c r="D43" s="64" t="s">
        <v>752</v>
      </c>
      <c r="E43" s="86">
        <v>36374</v>
      </c>
      <c r="F43" s="86" t="s">
        <v>223</v>
      </c>
      <c r="G43" s="100">
        <v>0</v>
      </c>
      <c r="H43" s="100">
        <v>0</v>
      </c>
      <c r="I43" s="12">
        <f t="shared" si="0"/>
        <v>0</v>
      </c>
      <c r="J43" s="12" t="str">
        <f t="shared" si="1"/>
        <v>KÉM</v>
      </c>
      <c r="K43" s="70"/>
      <c r="L43" s="66" t="s">
        <v>513</v>
      </c>
    </row>
    <row r="44" spans="1:12" ht="21" customHeight="1" x14ac:dyDescent="0.25">
      <c r="A44" s="7">
        <v>34</v>
      </c>
      <c r="B44" s="62">
        <v>2320377770</v>
      </c>
      <c r="C44" s="63" t="s">
        <v>753</v>
      </c>
      <c r="D44" s="64" t="s">
        <v>144</v>
      </c>
      <c r="E44" s="86">
        <v>36161</v>
      </c>
      <c r="F44" s="86" t="s">
        <v>223</v>
      </c>
      <c r="G44" s="100">
        <v>92.5</v>
      </c>
      <c r="H44" s="100">
        <v>0</v>
      </c>
      <c r="I44" s="12">
        <f t="shared" si="0"/>
        <v>46.3</v>
      </c>
      <c r="J44" s="12" t="str">
        <f t="shared" si="1"/>
        <v>YẾU</v>
      </c>
      <c r="K44" s="70"/>
      <c r="L44" s="66" t="s">
        <v>513</v>
      </c>
    </row>
    <row r="45" spans="1:12" ht="21" customHeight="1" x14ac:dyDescent="0.25">
      <c r="A45" s="7">
        <v>35</v>
      </c>
      <c r="B45" s="62">
        <v>2320377855</v>
      </c>
      <c r="C45" s="63" t="s">
        <v>754</v>
      </c>
      <c r="D45" s="64" t="s">
        <v>144</v>
      </c>
      <c r="E45" s="86">
        <v>36408</v>
      </c>
      <c r="F45" s="86" t="s">
        <v>223</v>
      </c>
      <c r="G45" s="100">
        <v>0</v>
      </c>
      <c r="H45" s="100">
        <v>0</v>
      </c>
      <c r="I45" s="12">
        <f t="shared" si="0"/>
        <v>0</v>
      </c>
      <c r="J45" s="12" t="str">
        <f t="shared" si="1"/>
        <v>KÉM</v>
      </c>
      <c r="K45" s="70"/>
      <c r="L45" s="66" t="s">
        <v>513</v>
      </c>
    </row>
    <row r="46" spans="1:12" ht="21" customHeight="1" x14ac:dyDescent="0.25">
      <c r="A46" s="7">
        <v>36</v>
      </c>
      <c r="B46" s="62">
        <v>2320864054</v>
      </c>
      <c r="C46" s="63" t="s">
        <v>755</v>
      </c>
      <c r="D46" s="64" t="s">
        <v>146</v>
      </c>
      <c r="E46" s="86">
        <v>36251</v>
      </c>
      <c r="F46" s="86" t="s">
        <v>223</v>
      </c>
      <c r="G46" s="100">
        <v>88.62</v>
      </c>
      <c r="H46" s="100">
        <v>86</v>
      </c>
      <c r="I46" s="12">
        <f t="shared" si="0"/>
        <v>87.3</v>
      </c>
      <c r="J46" s="12" t="str">
        <f t="shared" si="1"/>
        <v>TỐT</v>
      </c>
      <c r="K46" s="70"/>
      <c r="L46" s="66"/>
    </row>
    <row r="47" spans="1:12" ht="21" customHeight="1" x14ac:dyDescent="0.25">
      <c r="A47" s="7">
        <v>37</v>
      </c>
      <c r="B47" s="62">
        <v>2320377742</v>
      </c>
      <c r="C47" s="63" t="s">
        <v>133</v>
      </c>
      <c r="D47" s="64" t="s">
        <v>147</v>
      </c>
      <c r="E47" s="86">
        <v>36466</v>
      </c>
      <c r="F47" s="86" t="s">
        <v>223</v>
      </c>
      <c r="G47" s="100">
        <v>87.55</v>
      </c>
      <c r="H47" s="100">
        <v>82</v>
      </c>
      <c r="I47" s="12">
        <f t="shared" si="0"/>
        <v>84.8</v>
      </c>
      <c r="J47" s="12" t="str">
        <f t="shared" si="1"/>
        <v>TỐT</v>
      </c>
      <c r="K47" s="70"/>
      <c r="L47" s="66"/>
    </row>
    <row r="48" spans="1:12" ht="21" customHeight="1" x14ac:dyDescent="0.25">
      <c r="A48" s="7">
        <v>38</v>
      </c>
      <c r="B48" s="62">
        <v>23208611664</v>
      </c>
      <c r="C48" s="63" t="s">
        <v>38</v>
      </c>
      <c r="D48" s="64" t="s">
        <v>149</v>
      </c>
      <c r="E48" s="86">
        <v>36161</v>
      </c>
      <c r="F48" s="86" t="s">
        <v>223</v>
      </c>
      <c r="G48" s="100">
        <v>84.2</v>
      </c>
      <c r="H48" s="100">
        <v>85</v>
      </c>
      <c r="I48" s="12">
        <f t="shared" si="0"/>
        <v>84.6</v>
      </c>
      <c r="J48" s="12" t="str">
        <f t="shared" si="1"/>
        <v>TỐT</v>
      </c>
      <c r="K48" s="70"/>
      <c r="L48" s="66"/>
    </row>
    <row r="49" spans="1:12" ht="21" customHeight="1" x14ac:dyDescent="0.25">
      <c r="A49" s="7">
        <v>39</v>
      </c>
      <c r="B49" s="62">
        <v>23218612053</v>
      </c>
      <c r="C49" s="63" t="s">
        <v>756</v>
      </c>
      <c r="D49" s="64" t="s">
        <v>272</v>
      </c>
      <c r="E49" s="86">
        <v>36288</v>
      </c>
      <c r="F49" s="86" t="s">
        <v>223</v>
      </c>
      <c r="G49" s="100">
        <v>87.02</v>
      </c>
      <c r="H49" s="100">
        <v>81</v>
      </c>
      <c r="I49" s="12">
        <f t="shared" si="0"/>
        <v>84</v>
      </c>
      <c r="J49" s="12" t="str">
        <f t="shared" si="1"/>
        <v>TỐT</v>
      </c>
      <c r="K49" s="70"/>
      <c r="L49" s="66"/>
    </row>
    <row r="50" spans="1:12" ht="21" customHeight="1" x14ac:dyDescent="0.25">
      <c r="A50" s="7">
        <v>40</v>
      </c>
      <c r="B50" s="62">
        <v>2321869651</v>
      </c>
      <c r="C50" s="63" t="s">
        <v>757</v>
      </c>
      <c r="D50" s="64" t="s">
        <v>758</v>
      </c>
      <c r="E50" s="86">
        <v>35983</v>
      </c>
      <c r="F50" s="86" t="s">
        <v>223</v>
      </c>
      <c r="G50" s="100">
        <v>70</v>
      </c>
      <c r="H50" s="100">
        <v>85</v>
      </c>
      <c r="I50" s="12">
        <f t="shared" si="0"/>
        <v>77.5</v>
      </c>
      <c r="J50" s="12" t="str">
        <f t="shared" si="1"/>
        <v>KHÁ</v>
      </c>
      <c r="K50" s="70"/>
      <c r="L50" s="66"/>
    </row>
    <row r="51" spans="1:12" ht="21" customHeight="1" x14ac:dyDescent="0.25">
      <c r="A51" s="7">
        <v>41</v>
      </c>
      <c r="B51" s="62">
        <v>2320371492</v>
      </c>
      <c r="C51" s="63" t="s">
        <v>759</v>
      </c>
      <c r="D51" s="64" t="s">
        <v>152</v>
      </c>
      <c r="E51" s="86">
        <v>36325</v>
      </c>
      <c r="F51" s="86" t="s">
        <v>223</v>
      </c>
      <c r="G51" s="100">
        <v>86.38</v>
      </c>
      <c r="H51" s="100">
        <v>77</v>
      </c>
      <c r="I51" s="12">
        <f t="shared" si="0"/>
        <v>81.7</v>
      </c>
      <c r="J51" s="12" t="str">
        <f t="shared" si="1"/>
        <v>TỐT</v>
      </c>
      <c r="K51" s="70"/>
      <c r="L51" s="66"/>
    </row>
    <row r="52" spans="1:12" ht="21" customHeight="1" x14ac:dyDescent="0.25">
      <c r="A52" s="7">
        <v>42</v>
      </c>
      <c r="B52" s="62">
        <v>2320377806</v>
      </c>
      <c r="C52" s="63" t="s">
        <v>45</v>
      </c>
      <c r="D52" s="64" t="s">
        <v>153</v>
      </c>
      <c r="E52" s="86">
        <v>36401</v>
      </c>
      <c r="F52" s="86" t="s">
        <v>223</v>
      </c>
      <c r="G52" s="100">
        <v>75.13</v>
      </c>
      <c r="H52" s="100">
        <v>80</v>
      </c>
      <c r="I52" s="12">
        <f t="shared" si="0"/>
        <v>77.599999999999994</v>
      </c>
      <c r="J52" s="12" t="str">
        <f t="shared" si="1"/>
        <v>KHÁ</v>
      </c>
      <c r="K52" s="70"/>
      <c r="L52" s="66"/>
    </row>
    <row r="53" spans="1:12" ht="21" customHeight="1" x14ac:dyDescent="0.25">
      <c r="A53" s="7">
        <v>43</v>
      </c>
      <c r="B53" s="62">
        <v>2321377863</v>
      </c>
      <c r="C53" s="63" t="s">
        <v>76</v>
      </c>
      <c r="D53" s="64" t="s">
        <v>155</v>
      </c>
      <c r="E53" s="86">
        <v>36455</v>
      </c>
      <c r="F53" s="86" t="s">
        <v>223</v>
      </c>
      <c r="G53" s="100">
        <v>74.45</v>
      </c>
      <c r="H53" s="100">
        <v>0</v>
      </c>
      <c r="I53" s="12">
        <f t="shared" si="0"/>
        <v>37.200000000000003</v>
      </c>
      <c r="J53" s="12" t="str">
        <f t="shared" si="1"/>
        <v>YẾU</v>
      </c>
      <c r="K53" s="70"/>
      <c r="L53" s="66" t="s">
        <v>513</v>
      </c>
    </row>
    <row r="54" spans="1:12" ht="21" customHeight="1" x14ac:dyDescent="0.25">
      <c r="A54" s="7">
        <v>44</v>
      </c>
      <c r="B54" s="62">
        <v>2320377707</v>
      </c>
      <c r="C54" s="63" t="s">
        <v>760</v>
      </c>
      <c r="D54" s="64" t="s">
        <v>162</v>
      </c>
      <c r="E54" s="86">
        <v>36176</v>
      </c>
      <c r="F54" s="86" t="s">
        <v>223</v>
      </c>
      <c r="G54" s="100">
        <v>96.25</v>
      </c>
      <c r="H54" s="100">
        <v>96</v>
      </c>
      <c r="I54" s="12">
        <f t="shared" si="0"/>
        <v>96.1</v>
      </c>
      <c r="J54" s="12" t="str">
        <f t="shared" si="1"/>
        <v>X SẮC</v>
      </c>
      <c r="K54" s="70"/>
      <c r="L54" s="66"/>
    </row>
    <row r="55" spans="1:12" ht="21" customHeight="1" x14ac:dyDescent="0.25">
      <c r="A55" s="7">
        <v>45</v>
      </c>
      <c r="B55" s="62">
        <v>2320716847</v>
      </c>
      <c r="C55" s="63" t="s">
        <v>172</v>
      </c>
      <c r="D55" s="64" t="s">
        <v>163</v>
      </c>
      <c r="E55" s="86">
        <v>36409</v>
      </c>
      <c r="F55" s="86" t="s">
        <v>223</v>
      </c>
      <c r="G55" s="100">
        <v>87.98</v>
      </c>
      <c r="H55" s="100">
        <v>88</v>
      </c>
      <c r="I55" s="12">
        <f t="shared" si="0"/>
        <v>88</v>
      </c>
      <c r="J55" s="12" t="str">
        <f t="shared" si="1"/>
        <v>TỐT</v>
      </c>
      <c r="K55" s="70"/>
      <c r="L55" s="66"/>
    </row>
    <row r="56" spans="1:12" ht="21" customHeight="1" x14ac:dyDescent="0.25">
      <c r="A56" s="7">
        <v>46</v>
      </c>
      <c r="B56" s="62">
        <v>2320377935</v>
      </c>
      <c r="C56" s="63" t="s">
        <v>761</v>
      </c>
      <c r="D56" s="64" t="s">
        <v>21</v>
      </c>
      <c r="E56" s="86">
        <v>36420</v>
      </c>
      <c r="F56" s="86" t="s">
        <v>224</v>
      </c>
      <c r="G56" s="100">
        <v>73</v>
      </c>
      <c r="H56" s="100">
        <v>77</v>
      </c>
      <c r="I56" s="12">
        <f t="shared" si="0"/>
        <v>75</v>
      </c>
      <c r="J56" s="12" t="str">
        <f t="shared" si="1"/>
        <v>KHÁ</v>
      </c>
      <c r="K56" s="70"/>
      <c r="L56" s="66"/>
    </row>
    <row r="57" spans="1:12" ht="21" customHeight="1" x14ac:dyDescent="0.25">
      <c r="A57" s="7">
        <v>47</v>
      </c>
      <c r="B57" s="62">
        <v>2320377713</v>
      </c>
      <c r="C57" s="63" t="s">
        <v>26</v>
      </c>
      <c r="D57" s="64" t="s">
        <v>27</v>
      </c>
      <c r="E57" s="86">
        <v>36418</v>
      </c>
      <c r="F57" s="86" t="s">
        <v>224</v>
      </c>
      <c r="G57" s="100">
        <v>71</v>
      </c>
      <c r="H57" s="100">
        <v>87</v>
      </c>
      <c r="I57" s="12">
        <f t="shared" si="0"/>
        <v>79</v>
      </c>
      <c r="J57" s="12" t="str">
        <f t="shared" si="1"/>
        <v>KHÁ</v>
      </c>
      <c r="K57" s="70"/>
      <c r="L57" s="66"/>
    </row>
    <row r="58" spans="1:12" ht="21" customHeight="1" x14ac:dyDescent="0.25">
      <c r="A58" s="7">
        <v>48</v>
      </c>
      <c r="B58" s="62">
        <v>2321377708</v>
      </c>
      <c r="C58" s="63" t="s">
        <v>128</v>
      </c>
      <c r="D58" s="64" t="s">
        <v>762</v>
      </c>
      <c r="E58" s="86">
        <v>36175</v>
      </c>
      <c r="F58" s="86" t="s">
        <v>224</v>
      </c>
      <c r="G58" s="100">
        <v>83</v>
      </c>
      <c r="H58" s="100">
        <v>87</v>
      </c>
      <c r="I58" s="12">
        <f t="shared" si="0"/>
        <v>85</v>
      </c>
      <c r="J58" s="12" t="str">
        <f t="shared" si="1"/>
        <v>TỐT</v>
      </c>
      <c r="K58" s="70"/>
      <c r="L58" s="66"/>
    </row>
    <row r="59" spans="1:12" ht="21" customHeight="1" x14ac:dyDescent="0.25">
      <c r="A59" s="7">
        <v>49</v>
      </c>
      <c r="B59" s="62">
        <v>2321377784</v>
      </c>
      <c r="C59" s="63" t="s">
        <v>763</v>
      </c>
      <c r="D59" s="64" t="s">
        <v>41</v>
      </c>
      <c r="E59" s="86">
        <v>36476</v>
      </c>
      <c r="F59" s="86" t="s">
        <v>224</v>
      </c>
      <c r="G59" s="100">
        <v>76</v>
      </c>
      <c r="H59" s="100">
        <v>77</v>
      </c>
      <c r="I59" s="12">
        <f t="shared" si="0"/>
        <v>76.5</v>
      </c>
      <c r="J59" s="12" t="str">
        <f t="shared" si="1"/>
        <v>KHÁ</v>
      </c>
      <c r="K59" s="70"/>
      <c r="L59" s="66"/>
    </row>
    <row r="60" spans="1:12" ht="21" customHeight="1" x14ac:dyDescent="0.25">
      <c r="A60" s="7">
        <v>50</v>
      </c>
      <c r="B60" s="62">
        <v>2321377844</v>
      </c>
      <c r="C60" s="63" t="s">
        <v>764</v>
      </c>
      <c r="D60" s="64" t="s">
        <v>41</v>
      </c>
      <c r="E60" s="86">
        <v>36507</v>
      </c>
      <c r="F60" s="86" t="s">
        <v>224</v>
      </c>
      <c r="G60" s="100">
        <v>77</v>
      </c>
      <c r="H60" s="100">
        <v>65</v>
      </c>
      <c r="I60" s="12">
        <f t="shared" si="0"/>
        <v>71</v>
      </c>
      <c r="J60" s="12" t="str">
        <f t="shared" si="1"/>
        <v>KHÁ</v>
      </c>
      <c r="K60" s="70"/>
      <c r="L60" s="66"/>
    </row>
    <row r="61" spans="1:12" ht="21" customHeight="1" x14ac:dyDescent="0.25">
      <c r="A61" s="7">
        <v>51</v>
      </c>
      <c r="B61" s="62">
        <v>2320862404</v>
      </c>
      <c r="C61" s="63" t="s">
        <v>765</v>
      </c>
      <c r="D61" s="64" t="s">
        <v>44</v>
      </c>
      <c r="E61" s="86">
        <v>36281</v>
      </c>
      <c r="F61" s="86" t="s">
        <v>224</v>
      </c>
      <c r="G61" s="100">
        <v>73</v>
      </c>
      <c r="H61" s="100">
        <v>79</v>
      </c>
      <c r="I61" s="12">
        <f t="shared" si="0"/>
        <v>76</v>
      </c>
      <c r="J61" s="12" t="str">
        <f t="shared" si="1"/>
        <v>KHÁ</v>
      </c>
      <c r="K61" s="70"/>
      <c r="L61" s="66"/>
    </row>
    <row r="62" spans="1:12" ht="21" customHeight="1" x14ac:dyDescent="0.25">
      <c r="A62" s="7">
        <v>52</v>
      </c>
      <c r="B62" s="62">
        <v>2320377725</v>
      </c>
      <c r="C62" s="63" t="s">
        <v>766</v>
      </c>
      <c r="D62" s="64" t="s">
        <v>60</v>
      </c>
      <c r="E62" s="86">
        <v>36437</v>
      </c>
      <c r="F62" s="86" t="s">
        <v>224</v>
      </c>
      <c r="G62" s="100">
        <v>83</v>
      </c>
      <c r="H62" s="100">
        <v>77</v>
      </c>
      <c r="I62" s="12">
        <f t="shared" si="0"/>
        <v>80</v>
      </c>
      <c r="J62" s="12" t="str">
        <f t="shared" si="1"/>
        <v>TỐT</v>
      </c>
      <c r="K62" s="70"/>
      <c r="L62" s="66"/>
    </row>
    <row r="63" spans="1:12" ht="21" customHeight="1" x14ac:dyDescent="0.25">
      <c r="A63" s="7">
        <v>53</v>
      </c>
      <c r="B63" s="62">
        <v>2320860786</v>
      </c>
      <c r="C63" s="63" t="s">
        <v>745</v>
      </c>
      <c r="D63" s="64" t="s">
        <v>60</v>
      </c>
      <c r="E63" s="86">
        <v>36172</v>
      </c>
      <c r="F63" s="86" t="s">
        <v>224</v>
      </c>
      <c r="G63" s="100">
        <v>78</v>
      </c>
      <c r="H63" s="100">
        <v>79</v>
      </c>
      <c r="I63" s="12">
        <f t="shared" si="0"/>
        <v>78.5</v>
      </c>
      <c r="J63" s="12" t="str">
        <f t="shared" si="1"/>
        <v>KHÁ</v>
      </c>
      <c r="K63" s="70"/>
      <c r="L63" s="66"/>
    </row>
    <row r="64" spans="1:12" ht="21" customHeight="1" x14ac:dyDescent="0.25">
      <c r="A64" s="7">
        <v>54</v>
      </c>
      <c r="B64" s="62">
        <v>2321869616</v>
      </c>
      <c r="C64" s="63" t="s">
        <v>767</v>
      </c>
      <c r="D64" s="64" t="s">
        <v>60</v>
      </c>
      <c r="E64" s="86">
        <v>36267</v>
      </c>
      <c r="F64" s="86" t="s">
        <v>224</v>
      </c>
      <c r="G64" s="100">
        <v>77</v>
      </c>
      <c r="H64" s="100">
        <v>67</v>
      </c>
      <c r="I64" s="12">
        <f t="shared" si="0"/>
        <v>72</v>
      </c>
      <c r="J64" s="12" t="str">
        <f t="shared" si="1"/>
        <v>KHÁ</v>
      </c>
      <c r="K64" s="70"/>
      <c r="L64" s="66"/>
    </row>
    <row r="65" spans="1:12" ht="21" customHeight="1" x14ac:dyDescent="0.25">
      <c r="A65" s="7">
        <v>55</v>
      </c>
      <c r="B65" s="62">
        <v>2321862929</v>
      </c>
      <c r="C65" s="63" t="s">
        <v>768</v>
      </c>
      <c r="D65" s="64" t="s">
        <v>62</v>
      </c>
      <c r="E65" s="86">
        <v>36479</v>
      </c>
      <c r="F65" s="86" t="s">
        <v>224</v>
      </c>
      <c r="G65" s="100">
        <v>97</v>
      </c>
      <c r="H65" s="100">
        <v>87</v>
      </c>
      <c r="I65" s="12">
        <f t="shared" si="0"/>
        <v>92</v>
      </c>
      <c r="J65" s="12" t="str">
        <f t="shared" si="1"/>
        <v>X SẮC</v>
      </c>
      <c r="K65" s="70"/>
      <c r="L65" s="66"/>
    </row>
    <row r="66" spans="1:12" ht="21" customHeight="1" x14ac:dyDescent="0.25">
      <c r="A66" s="7">
        <v>56</v>
      </c>
      <c r="B66" s="62">
        <v>2321862930</v>
      </c>
      <c r="C66" s="63" t="s">
        <v>769</v>
      </c>
      <c r="D66" s="64" t="s">
        <v>62</v>
      </c>
      <c r="E66" s="86">
        <v>36204</v>
      </c>
      <c r="F66" s="86" t="s">
        <v>224</v>
      </c>
      <c r="G66" s="100">
        <v>84</v>
      </c>
      <c r="H66" s="100">
        <v>72</v>
      </c>
      <c r="I66" s="12">
        <f t="shared" si="0"/>
        <v>78</v>
      </c>
      <c r="J66" s="12" t="str">
        <f t="shared" si="1"/>
        <v>KHÁ</v>
      </c>
      <c r="K66" s="70"/>
      <c r="L66" s="66"/>
    </row>
    <row r="67" spans="1:12" ht="21" customHeight="1" x14ac:dyDescent="0.25">
      <c r="A67" s="7">
        <v>57</v>
      </c>
      <c r="B67" s="62">
        <v>2320863668</v>
      </c>
      <c r="C67" s="63" t="s">
        <v>770</v>
      </c>
      <c r="D67" s="64" t="s">
        <v>65</v>
      </c>
      <c r="E67" s="86">
        <v>36452</v>
      </c>
      <c r="F67" s="86" t="s">
        <v>224</v>
      </c>
      <c r="G67" s="100">
        <v>74</v>
      </c>
      <c r="H67" s="100">
        <v>88</v>
      </c>
      <c r="I67" s="12">
        <f t="shared" si="0"/>
        <v>81</v>
      </c>
      <c r="J67" s="12" t="str">
        <f t="shared" si="1"/>
        <v>TỐT</v>
      </c>
      <c r="K67" s="70"/>
      <c r="L67" s="66"/>
    </row>
    <row r="68" spans="1:12" ht="21" customHeight="1" x14ac:dyDescent="0.25">
      <c r="A68" s="7">
        <v>58</v>
      </c>
      <c r="B68" s="62">
        <v>2321865064</v>
      </c>
      <c r="C68" s="63" t="s">
        <v>771</v>
      </c>
      <c r="D68" s="64" t="s">
        <v>313</v>
      </c>
      <c r="E68" s="86">
        <v>36371</v>
      </c>
      <c r="F68" s="86" t="s">
        <v>224</v>
      </c>
      <c r="G68" s="100">
        <v>83</v>
      </c>
      <c r="H68" s="100">
        <v>77</v>
      </c>
      <c r="I68" s="12">
        <f t="shared" si="0"/>
        <v>80</v>
      </c>
      <c r="J68" s="12" t="str">
        <f t="shared" si="1"/>
        <v>TỐT</v>
      </c>
      <c r="K68" s="70"/>
      <c r="L68" s="66"/>
    </row>
    <row r="69" spans="1:12" ht="21" customHeight="1" x14ac:dyDescent="0.25">
      <c r="A69" s="7">
        <v>59</v>
      </c>
      <c r="B69" s="62">
        <v>2321377719</v>
      </c>
      <c r="C69" s="63" t="s">
        <v>772</v>
      </c>
      <c r="D69" s="64" t="s">
        <v>66</v>
      </c>
      <c r="E69" s="86">
        <v>36434</v>
      </c>
      <c r="F69" s="86" t="s">
        <v>224</v>
      </c>
      <c r="G69" s="100">
        <v>75</v>
      </c>
      <c r="H69" s="100">
        <v>87</v>
      </c>
      <c r="I69" s="12">
        <f t="shared" si="0"/>
        <v>81</v>
      </c>
      <c r="J69" s="12" t="str">
        <f t="shared" si="1"/>
        <v>TỐT</v>
      </c>
      <c r="K69" s="70"/>
      <c r="L69" s="66"/>
    </row>
    <row r="70" spans="1:12" ht="21" customHeight="1" x14ac:dyDescent="0.25">
      <c r="A70" s="7">
        <v>60</v>
      </c>
      <c r="B70" s="62">
        <v>2321862933</v>
      </c>
      <c r="C70" s="63" t="s">
        <v>773</v>
      </c>
      <c r="D70" s="64" t="s">
        <v>66</v>
      </c>
      <c r="E70" s="86">
        <v>36498</v>
      </c>
      <c r="F70" s="86" t="s">
        <v>224</v>
      </c>
      <c r="G70" s="100">
        <v>71</v>
      </c>
      <c r="H70" s="100">
        <v>75</v>
      </c>
      <c r="I70" s="12">
        <f t="shared" si="0"/>
        <v>73</v>
      </c>
      <c r="J70" s="12" t="str">
        <f t="shared" si="1"/>
        <v>KHÁ</v>
      </c>
      <c r="K70" s="70"/>
      <c r="L70" s="66"/>
    </row>
    <row r="71" spans="1:12" ht="21" customHeight="1" x14ac:dyDescent="0.25">
      <c r="A71" s="7">
        <v>61</v>
      </c>
      <c r="B71" s="62">
        <v>23218611321</v>
      </c>
      <c r="C71" s="63" t="s">
        <v>774</v>
      </c>
      <c r="D71" s="64" t="s">
        <v>775</v>
      </c>
      <c r="E71" s="86">
        <v>36314</v>
      </c>
      <c r="F71" s="86" t="s">
        <v>224</v>
      </c>
      <c r="G71" s="100">
        <v>86</v>
      </c>
      <c r="H71" s="100">
        <v>67</v>
      </c>
      <c r="I71" s="12">
        <f t="shared" si="0"/>
        <v>76.5</v>
      </c>
      <c r="J71" s="12" t="str">
        <f t="shared" si="1"/>
        <v>KHÁ</v>
      </c>
      <c r="K71" s="70"/>
      <c r="L71" s="66"/>
    </row>
    <row r="72" spans="1:12" ht="21" customHeight="1" x14ac:dyDescent="0.25">
      <c r="A72" s="7">
        <v>62</v>
      </c>
      <c r="B72" s="62">
        <v>2320862686</v>
      </c>
      <c r="C72" s="63" t="s">
        <v>776</v>
      </c>
      <c r="D72" s="64" t="s">
        <v>354</v>
      </c>
      <c r="E72" s="86">
        <v>36412</v>
      </c>
      <c r="F72" s="86" t="s">
        <v>224</v>
      </c>
      <c r="G72" s="100">
        <v>78.5</v>
      </c>
      <c r="H72" s="100">
        <v>77</v>
      </c>
      <c r="I72" s="12">
        <f t="shared" si="0"/>
        <v>77.8</v>
      </c>
      <c r="J72" s="12" t="str">
        <f t="shared" si="1"/>
        <v>KHÁ</v>
      </c>
      <c r="K72" s="70"/>
      <c r="L72" s="66"/>
    </row>
    <row r="73" spans="1:12" ht="21" customHeight="1" x14ac:dyDescent="0.25">
      <c r="A73" s="7">
        <v>63</v>
      </c>
      <c r="B73" s="62">
        <v>2321864048</v>
      </c>
      <c r="C73" s="63" t="s">
        <v>777</v>
      </c>
      <c r="D73" s="64" t="s">
        <v>778</v>
      </c>
      <c r="E73" s="86">
        <v>36325</v>
      </c>
      <c r="F73" s="86" t="s">
        <v>224</v>
      </c>
      <c r="G73" s="100">
        <v>86</v>
      </c>
      <c r="H73" s="100">
        <v>65</v>
      </c>
      <c r="I73" s="12">
        <f t="shared" si="0"/>
        <v>75.5</v>
      </c>
      <c r="J73" s="12" t="str">
        <f t="shared" si="1"/>
        <v>KHÁ</v>
      </c>
      <c r="K73" s="70"/>
      <c r="L73" s="66"/>
    </row>
    <row r="74" spans="1:12" ht="21" customHeight="1" x14ac:dyDescent="0.25">
      <c r="A74" s="7">
        <v>64</v>
      </c>
      <c r="B74" s="62">
        <v>2320312947</v>
      </c>
      <c r="C74" s="63" t="s">
        <v>779</v>
      </c>
      <c r="D74" s="64" t="s">
        <v>91</v>
      </c>
      <c r="E74" s="86">
        <v>36183</v>
      </c>
      <c r="F74" s="86" t="s">
        <v>224</v>
      </c>
      <c r="G74" s="100">
        <v>84</v>
      </c>
      <c r="H74" s="100">
        <v>75</v>
      </c>
      <c r="I74" s="12">
        <f t="shared" si="0"/>
        <v>79.5</v>
      </c>
      <c r="J74" s="12" t="str">
        <f t="shared" si="1"/>
        <v>KHÁ</v>
      </c>
      <c r="K74" s="70"/>
      <c r="L74" s="66"/>
    </row>
    <row r="75" spans="1:12" ht="21" customHeight="1" x14ac:dyDescent="0.25">
      <c r="A75" s="7">
        <v>65</v>
      </c>
      <c r="B75" s="62">
        <v>23208612468</v>
      </c>
      <c r="C75" s="63" t="s">
        <v>780</v>
      </c>
      <c r="D75" s="64" t="s">
        <v>91</v>
      </c>
      <c r="E75" s="86">
        <v>36461</v>
      </c>
      <c r="F75" s="86" t="s">
        <v>224</v>
      </c>
      <c r="G75" s="100">
        <v>81</v>
      </c>
      <c r="H75" s="100">
        <v>81</v>
      </c>
      <c r="I75" s="12">
        <f t="shared" si="0"/>
        <v>81</v>
      </c>
      <c r="J75" s="12" t="str">
        <f t="shared" si="1"/>
        <v>TỐT</v>
      </c>
      <c r="K75" s="70"/>
      <c r="L75" s="66"/>
    </row>
    <row r="76" spans="1:12" ht="21" customHeight="1" x14ac:dyDescent="0.25">
      <c r="A76" s="7">
        <v>66</v>
      </c>
      <c r="B76" s="62">
        <v>2321377790</v>
      </c>
      <c r="C76" s="63" t="s">
        <v>781</v>
      </c>
      <c r="D76" s="64" t="s">
        <v>366</v>
      </c>
      <c r="E76" s="86">
        <v>36386</v>
      </c>
      <c r="F76" s="86" t="s">
        <v>224</v>
      </c>
      <c r="G76" s="100">
        <v>70</v>
      </c>
      <c r="H76" s="100">
        <v>87</v>
      </c>
      <c r="I76" s="12">
        <f t="shared" ref="I76:I229" si="2">ROUND((G76+H76)/2,1)</f>
        <v>78.5</v>
      </c>
      <c r="J76" s="12" t="str">
        <f t="shared" ref="J76:J139" si="3">IF(I76&gt;=90,"X SẮC",IF(I76&gt;=80,"TỐT",IF(I76&gt;=65,"KHÁ",IF(I76&gt;=50,"T.BÌNH",IF(I76&gt;=35,"YẾU","KÉM")))))</f>
        <v>KHÁ</v>
      </c>
      <c r="K76" s="70"/>
      <c r="L76" s="66"/>
    </row>
    <row r="77" spans="1:12" ht="21" customHeight="1" x14ac:dyDescent="0.25">
      <c r="A77" s="7">
        <v>67</v>
      </c>
      <c r="B77" s="62">
        <v>2321377754</v>
      </c>
      <c r="C77" s="63" t="s">
        <v>76</v>
      </c>
      <c r="D77" s="64" t="s">
        <v>94</v>
      </c>
      <c r="E77" s="86">
        <v>36473</v>
      </c>
      <c r="F77" s="86" t="s">
        <v>224</v>
      </c>
      <c r="G77" s="100">
        <v>83</v>
      </c>
      <c r="H77" s="100">
        <v>72</v>
      </c>
      <c r="I77" s="12">
        <f t="shared" si="2"/>
        <v>77.5</v>
      </c>
      <c r="J77" s="12" t="str">
        <f t="shared" si="3"/>
        <v>KHÁ</v>
      </c>
      <c r="K77" s="70"/>
      <c r="L77" s="66"/>
    </row>
    <row r="78" spans="1:12" ht="21" customHeight="1" x14ac:dyDescent="0.25">
      <c r="A78" s="7">
        <v>68</v>
      </c>
      <c r="B78" s="62">
        <v>2320377820</v>
      </c>
      <c r="C78" s="63" t="s">
        <v>782</v>
      </c>
      <c r="D78" s="64" t="s">
        <v>105</v>
      </c>
      <c r="E78" s="86">
        <v>36251</v>
      </c>
      <c r="F78" s="86" t="s">
        <v>224</v>
      </c>
      <c r="G78" s="100">
        <v>73</v>
      </c>
      <c r="H78" s="100">
        <v>87</v>
      </c>
      <c r="I78" s="12">
        <f t="shared" si="2"/>
        <v>80</v>
      </c>
      <c r="J78" s="12" t="str">
        <f t="shared" si="3"/>
        <v>TỐT</v>
      </c>
      <c r="K78" s="70"/>
      <c r="L78" s="66"/>
    </row>
    <row r="79" spans="1:12" ht="21" customHeight="1" x14ac:dyDescent="0.25">
      <c r="A79" s="7">
        <v>69</v>
      </c>
      <c r="B79" s="62">
        <v>2320863164</v>
      </c>
      <c r="C79" s="63" t="s">
        <v>783</v>
      </c>
      <c r="D79" s="64" t="s">
        <v>105</v>
      </c>
      <c r="E79" s="86">
        <v>35802</v>
      </c>
      <c r="F79" s="86" t="s">
        <v>224</v>
      </c>
      <c r="G79" s="100">
        <v>84</v>
      </c>
      <c r="H79" s="100">
        <v>87</v>
      </c>
      <c r="I79" s="12">
        <f t="shared" si="2"/>
        <v>85.5</v>
      </c>
      <c r="J79" s="12" t="str">
        <f t="shared" si="3"/>
        <v>TỐT</v>
      </c>
      <c r="K79" s="70"/>
      <c r="L79" s="66"/>
    </row>
    <row r="80" spans="1:12" ht="21" customHeight="1" x14ac:dyDescent="0.25">
      <c r="A80" s="7">
        <v>70</v>
      </c>
      <c r="B80" s="62">
        <v>2320377799</v>
      </c>
      <c r="C80" s="63" t="s">
        <v>784</v>
      </c>
      <c r="D80" s="64" t="s">
        <v>106</v>
      </c>
      <c r="E80" s="86">
        <v>36417</v>
      </c>
      <c r="F80" s="86" t="s">
        <v>224</v>
      </c>
      <c r="G80" s="100">
        <v>97</v>
      </c>
      <c r="H80" s="100">
        <v>92</v>
      </c>
      <c r="I80" s="12">
        <f t="shared" si="2"/>
        <v>94.5</v>
      </c>
      <c r="J80" s="12" t="str">
        <f t="shared" si="3"/>
        <v>X SẮC</v>
      </c>
      <c r="K80" s="70"/>
      <c r="L80" s="66"/>
    </row>
    <row r="81" spans="1:12" ht="21" customHeight="1" x14ac:dyDescent="0.25">
      <c r="A81" s="7">
        <v>71</v>
      </c>
      <c r="B81" s="62">
        <v>2320377906</v>
      </c>
      <c r="C81" s="63" t="s">
        <v>785</v>
      </c>
      <c r="D81" s="64" t="s">
        <v>786</v>
      </c>
      <c r="E81" s="86">
        <v>36281</v>
      </c>
      <c r="F81" s="86" t="s">
        <v>224</v>
      </c>
      <c r="G81" s="100">
        <v>74</v>
      </c>
      <c r="H81" s="100">
        <v>87</v>
      </c>
      <c r="I81" s="12">
        <f t="shared" si="2"/>
        <v>80.5</v>
      </c>
      <c r="J81" s="12" t="str">
        <f t="shared" si="3"/>
        <v>TỐT</v>
      </c>
      <c r="K81" s="70"/>
      <c r="L81" s="66"/>
    </row>
    <row r="82" spans="1:12" ht="21" customHeight="1" x14ac:dyDescent="0.25">
      <c r="A82" s="7">
        <v>72</v>
      </c>
      <c r="B82" s="62">
        <v>2320863167</v>
      </c>
      <c r="C82" s="63" t="s">
        <v>787</v>
      </c>
      <c r="D82" s="64" t="s">
        <v>125</v>
      </c>
      <c r="E82" s="86">
        <v>36506</v>
      </c>
      <c r="F82" s="86" t="s">
        <v>224</v>
      </c>
      <c r="G82" s="100">
        <v>84</v>
      </c>
      <c r="H82" s="100">
        <v>84</v>
      </c>
      <c r="I82" s="12">
        <f t="shared" si="2"/>
        <v>84</v>
      </c>
      <c r="J82" s="12" t="str">
        <f t="shared" si="3"/>
        <v>TỐT</v>
      </c>
      <c r="K82" s="70"/>
      <c r="L82" s="66"/>
    </row>
    <row r="83" spans="1:12" ht="21" customHeight="1" x14ac:dyDescent="0.25">
      <c r="A83" s="7">
        <v>73</v>
      </c>
      <c r="B83" s="62">
        <v>2321377807</v>
      </c>
      <c r="C83" s="63" t="s">
        <v>788</v>
      </c>
      <c r="D83" s="64" t="s">
        <v>424</v>
      </c>
      <c r="E83" s="86">
        <v>36223</v>
      </c>
      <c r="F83" s="86" t="s">
        <v>224</v>
      </c>
      <c r="G83" s="100">
        <v>78</v>
      </c>
      <c r="H83" s="100">
        <v>87</v>
      </c>
      <c r="I83" s="12">
        <f t="shared" si="2"/>
        <v>82.5</v>
      </c>
      <c r="J83" s="12" t="str">
        <f t="shared" si="3"/>
        <v>TỐT</v>
      </c>
      <c r="K83" s="70"/>
      <c r="L83" s="66"/>
    </row>
    <row r="84" spans="1:12" ht="21" customHeight="1" x14ac:dyDescent="0.25">
      <c r="A84" s="7">
        <v>74</v>
      </c>
      <c r="B84" s="62">
        <v>2321864623</v>
      </c>
      <c r="C84" s="63" t="s">
        <v>789</v>
      </c>
      <c r="D84" s="64" t="s">
        <v>129</v>
      </c>
      <c r="E84" s="86">
        <v>36338</v>
      </c>
      <c r="F84" s="86" t="s">
        <v>224</v>
      </c>
      <c r="G84" s="100">
        <v>72</v>
      </c>
      <c r="H84" s="100">
        <v>85</v>
      </c>
      <c r="I84" s="12">
        <f t="shared" si="2"/>
        <v>78.5</v>
      </c>
      <c r="J84" s="12" t="str">
        <f t="shared" si="3"/>
        <v>KHÁ</v>
      </c>
      <c r="K84" s="70"/>
      <c r="L84" s="66"/>
    </row>
    <row r="85" spans="1:12" ht="21" customHeight="1" x14ac:dyDescent="0.25">
      <c r="A85" s="7">
        <v>75</v>
      </c>
      <c r="B85" s="62">
        <v>2320864625</v>
      </c>
      <c r="C85" s="63" t="s">
        <v>790</v>
      </c>
      <c r="D85" s="64" t="s">
        <v>132</v>
      </c>
      <c r="E85" s="86">
        <v>36321</v>
      </c>
      <c r="F85" s="86" t="s">
        <v>224</v>
      </c>
      <c r="G85" s="100">
        <v>79</v>
      </c>
      <c r="H85" s="100">
        <v>69</v>
      </c>
      <c r="I85" s="12">
        <f t="shared" si="2"/>
        <v>74</v>
      </c>
      <c r="J85" s="12" t="str">
        <f t="shared" si="3"/>
        <v>KHÁ</v>
      </c>
      <c r="K85" s="70"/>
      <c r="L85" s="66"/>
    </row>
    <row r="86" spans="1:12" ht="21" customHeight="1" x14ac:dyDescent="0.25">
      <c r="A86" s="7">
        <v>76</v>
      </c>
      <c r="B86" s="62">
        <v>2320377715</v>
      </c>
      <c r="C86" s="63" t="s">
        <v>791</v>
      </c>
      <c r="D86" s="64" t="s">
        <v>138</v>
      </c>
      <c r="E86" s="86">
        <v>36200</v>
      </c>
      <c r="F86" s="86" t="s">
        <v>224</v>
      </c>
      <c r="G86" s="100">
        <v>74</v>
      </c>
      <c r="H86" s="100">
        <v>87</v>
      </c>
      <c r="I86" s="12">
        <f t="shared" si="2"/>
        <v>80.5</v>
      </c>
      <c r="J86" s="12" t="str">
        <f t="shared" si="3"/>
        <v>TỐT</v>
      </c>
      <c r="K86" s="70"/>
      <c r="L86" s="66"/>
    </row>
    <row r="87" spans="1:12" ht="21" customHeight="1" x14ac:dyDescent="0.25">
      <c r="A87" s="7">
        <v>77</v>
      </c>
      <c r="B87" s="62">
        <v>2320860908</v>
      </c>
      <c r="C87" s="63" t="s">
        <v>792</v>
      </c>
      <c r="D87" s="64" t="s">
        <v>138</v>
      </c>
      <c r="E87" s="86">
        <v>36389</v>
      </c>
      <c r="F87" s="86" t="s">
        <v>224</v>
      </c>
      <c r="G87" s="100">
        <v>85</v>
      </c>
      <c r="H87" s="100">
        <v>84</v>
      </c>
      <c r="I87" s="12">
        <f t="shared" si="2"/>
        <v>84.5</v>
      </c>
      <c r="J87" s="12" t="str">
        <f t="shared" si="3"/>
        <v>TỐT</v>
      </c>
      <c r="K87" s="70"/>
      <c r="L87" s="66"/>
    </row>
    <row r="88" spans="1:12" ht="21" customHeight="1" x14ac:dyDescent="0.25">
      <c r="A88" s="7">
        <v>78</v>
      </c>
      <c r="B88" s="62">
        <v>2321377930</v>
      </c>
      <c r="C88" s="63" t="s">
        <v>793</v>
      </c>
      <c r="D88" s="64" t="s">
        <v>141</v>
      </c>
      <c r="E88" s="86">
        <v>36345</v>
      </c>
      <c r="F88" s="86" t="s">
        <v>224</v>
      </c>
      <c r="G88" s="100">
        <v>77</v>
      </c>
      <c r="H88" s="100">
        <v>68</v>
      </c>
      <c r="I88" s="12">
        <f t="shared" si="2"/>
        <v>72.5</v>
      </c>
      <c r="J88" s="12" t="str">
        <f t="shared" si="3"/>
        <v>KHÁ</v>
      </c>
      <c r="K88" s="70"/>
      <c r="L88" s="66"/>
    </row>
    <row r="89" spans="1:12" ht="21" customHeight="1" x14ac:dyDescent="0.25">
      <c r="A89" s="7">
        <v>79</v>
      </c>
      <c r="B89" s="62">
        <v>2320863169</v>
      </c>
      <c r="C89" s="63" t="s">
        <v>794</v>
      </c>
      <c r="D89" s="64" t="s">
        <v>152</v>
      </c>
      <c r="E89" s="86">
        <v>36401</v>
      </c>
      <c r="F89" s="86" t="s">
        <v>224</v>
      </c>
      <c r="G89" s="100">
        <v>85</v>
      </c>
      <c r="H89" s="100">
        <v>87</v>
      </c>
      <c r="I89" s="12">
        <f t="shared" si="2"/>
        <v>86</v>
      </c>
      <c r="J89" s="12" t="str">
        <f t="shared" si="3"/>
        <v>TỐT</v>
      </c>
      <c r="K89" s="70"/>
      <c r="L89" s="66"/>
    </row>
    <row r="90" spans="1:12" ht="21" customHeight="1" x14ac:dyDescent="0.25">
      <c r="A90" s="7">
        <v>80</v>
      </c>
      <c r="B90" s="62">
        <v>2320377858</v>
      </c>
      <c r="C90" s="63" t="s">
        <v>740</v>
      </c>
      <c r="D90" s="64" t="s">
        <v>162</v>
      </c>
      <c r="E90" s="86">
        <v>36457</v>
      </c>
      <c r="F90" s="86" t="s">
        <v>224</v>
      </c>
      <c r="G90" s="100">
        <v>77</v>
      </c>
      <c r="H90" s="100">
        <v>78</v>
      </c>
      <c r="I90" s="12">
        <f t="shared" si="2"/>
        <v>77.5</v>
      </c>
      <c r="J90" s="12" t="str">
        <f t="shared" si="3"/>
        <v>KHÁ</v>
      </c>
      <c r="K90" s="70"/>
      <c r="L90" s="66"/>
    </row>
    <row r="91" spans="1:12" ht="21" customHeight="1" x14ac:dyDescent="0.25">
      <c r="A91" s="7">
        <v>81</v>
      </c>
      <c r="B91" s="62">
        <v>2320864629</v>
      </c>
      <c r="C91" s="63" t="s">
        <v>795</v>
      </c>
      <c r="D91" s="64" t="s">
        <v>162</v>
      </c>
      <c r="E91" s="86">
        <v>36379</v>
      </c>
      <c r="F91" s="86" t="s">
        <v>224</v>
      </c>
      <c r="G91" s="100">
        <v>71</v>
      </c>
      <c r="H91" s="100">
        <v>87</v>
      </c>
      <c r="I91" s="12">
        <f t="shared" si="2"/>
        <v>79</v>
      </c>
      <c r="J91" s="12" t="str">
        <f t="shared" si="3"/>
        <v>KHÁ</v>
      </c>
      <c r="K91" s="70"/>
      <c r="L91" s="66"/>
    </row>
    <row r="92" spans="1:12" ht="21" customHeight="1" x14ac:dyDescent="0.25">
      <c r="A92" s="7">
        <v>82</v>
      </c>
      <c r="B92" s="62">
        <v>2320377669</v>
      </c>
      <c r="C92" s="63" t="s">
        <v>796</v>
      </c>
      <c r="D92" s="64" t="s">
        <v>164</v>
      </c>
      <c r="E92" s="86">
        <v>36413</v>
      </c>
      <c r="F92" s="86" t="s">
        <v>224</v>
      </c>
      <c r="G92" s="100">
        <v>75</v>
      </c>
      <c r="H92" s="100">
        <v>87</v>
      </c>
      <c r="I92" s="12">
        <f t="shared" si="2"/>
        <v>81</v>
      </c>
      <c r="J92" s="12" t="str">
        <f t="shared" si="3"/>
        <v>TỐT</v>
      </c>
      <c r="K92" s="70"/>
      <c r="L92" s="66"/>
    </row>
    <row r="93" spans="1:12" ht="21" customHeight="1" x14ac:dyDescent="0.25">
      <c r="A93" s="7">
        <v>83</v>
      </c>
      <c r="B93" s="62">
        <v>2320864957</v>
      </c>
      <c r="C93" s="63" t="s">
        <v>797</v>
      </c>
      <c r="D93" s="64" t="s">
        <v>164</v>
      </c>
      <c r="E93" s="86">
        <v>36494</v>
      </c>
      <c r="F93" s="86" t="s">
        <v>224</v>
      </c>
      <c r="G93" s="100">
        <v>75</v>
      </c>
      <c r="H93" s="100">
        <v>84</v>
      </c>
      <c r="I93" s="12">
        <f t="shared" si="2"/>
        <v>79.5</v>
      </c>
      <c r="J93" s="12" t="str">
        <f t="shared" si="3"/>
        <v>KHÁ</v>
      </c>
      <c r="K93" s="70"/>
      <c r="L93" s="66"/>
    </row>
    <row r="94" spans="1:12" ht="21" customHeight="1" x14ac:dyDescent="0.25">
      <c r="A94" s="7">
        <v>84</v>
      </c>
      <c r="B94" s="62">
        <v>2320377789</v>
      </c>
      <c r="C94" s="63" t="s">
        <v>798</v>
      </c>
      <c r="D94" s="64" t="s">
        <v>799</v>
      </c>
      <c r="E94" s="86">
        <v>36239</v>
      </c>
      <c r="F94" s="86" t="s">
        <v>224</v>
      </c>
      <c r="G94" s="100">
        <v>74</v>
      </c>
      <c r="H94" s="100">
        <v>88</v>
      </c>
      <c r="I94" s="12">
        <f t="shared" si="2"/>
        <v>81</v>
      </c>
      <c r="J94" s="12" t="str">
        <f t="shared" si="3"/>
        <v>TỐT</v>
      </c>
      <c r="K94" s="70"/>
      <c r="L94" s="66"/>
    </row>
    <row r="95" spans="1:12" ht="21" customHeight="1" x14ac:dyDescent="0.25">
      <c r="A95" s="7">
        <v>85</v>
      </c>
      <c r="B95" s="62">
        <v>2320861804</v>
      </c>
      <c r="C95" s="63" t="s">
        <v>800</v>
      </c>
      <c r="D95" s="64" t="s">
        <v>20</v>
      </c>
      <c r="E95" s="86">
        <v>36263</v>
      </c>
      <c r="F95" s="86" t="s">
        <v>227</v>
      </c>
      <c r="G95" s="100">
        <v>81</v>
      </c>
      <c r="H95" s="100">
        <v>84</v>
      </c>
      <c r="I95" s="12">
        <f t="shared" si="2"/>
        <v>82.5</v>
      </c>
      <c r="J95" s="12" t="str">
        <f t="shared" si="3"/>
        <v>TỐT</v>
      </c>
      <c r="K95" s="70"/>
      <c r="L95" s="66"/>
    </row>
    <row r="96" spans="1:12" ht="21" customHeight="1" x14ac:dyDescent="0.25">
      <c r="A96" s="7">
        <v>86</v>
      </c>
      <c r="B96" s="62"/>
      <c r="C96" s="63"/>
      <c r="D96" s="64"/>
      <c r="E96" s="86"/>
      <c r="F96" s="86"/>
      <c r="G96" s="100"/>
      <c r="H96" s="100"/>
      <c r="I96" s="12"/>
      <c r="J96" s="12" t="str">
        <f t="shared" si="3"/>
        <v>KÉM</v>
      </c>
      <c r="K96" s="70"/>
      <c r="L96" s="66"/>
    </row>
    <row r="97" spans="1:12" ht="21" customHeight="1" x14ac:dyDescent="0.25">
      <c r="A97" s="7">
        <v>87</v>
      </c>
      <c r="B97" s="62"/>
      <c r="C97" s="63"/>
      <c r="D97" s="64"/>
      <c r="E97" s="86"/>
      <c r="F97" s="86"/>
      <c r="G97" s="100"/>
      <c r="H97" s="100"/>
      <c r="I97" s="12"/>
      <c r="J97" s="12" t="str">
        <f t="shared" si="3"/>
        <v>KÉM</v>
      </c>
      <c r="K97" s="70"/>
      <c r="L97" s="66"/>
    </row>
    <row r="98" spans="1:12" ht="21" customHeight="1" x14ac:dyDescent="0.25">
      <c r="A98" s="7">
        <v>88</v>
      </c>
      <c r="B98" s="62"/>
      <c r="C98" s="63"/>
      <c r="D98" s="64"/>
      <c r="E98" s="86"/>
      <c r="F98" s="86"/>
      <c r="G98" s="100"/>
      <c r="H98" s="100"/>
      <c r="I98" s="12"/>
      <c r="J98" s="12" t="str">
        <f t="shared" si="3"/>
        <v>KÉM</v>
      </c>
      <c r="K98" s="70"/>
      <c r="L98" s="66"/>
    </row>
    <row r="99" spans="1:12" ht="21" customHeight="1" x14ac:dyDescent="0.25">
      <c r="A99" s="7">
        <v>89</v>
      </c>
      <c r="B99" s="62"/>
      <c r="C99" s="63"/>
      <c r="D99" s="64"/>
      <c r="E99" s="86"/>
      <c r="F99" s="86"/>
      <c r="G99" s="100"/>
      <c r="H99" s="100"/>
      <c r="I99" s="12"/>
      <c r="J99" s="12" t="str">
        <f t="shared" si="3"/>
        <v>KÉM</v>
      </c>
      <c r="K99" s="70"/>
      <c r="L99" s="66"/>
    </row>
    <row r="100" spans="1:12" ht="21" customHeight="1" x14ac:dyDescent="0.25">
      <c r="A100" s="7">
        <v>90</v>
      </c>
      <c r="B100" s="62"/>
      <c r="C100" s="63"/>
      <c r="D100" s="64"/>
      <c r="E100" s="86"/>
      <c r="F100" s="86"/>
      <c r="G100" s="100"/>
      <c r="H100" s="100"/>
      <c r="I100" s="12"/>
      <c r="J100" s="12" t="str">
        <f t="shared" si="3"/>
        <v>KÉM</v>
      </c>
      <c r="K100" s="70"/>
      <c r="L100" s="66"/>
    </row>
    <row r="101" spans="1:12" ht="21" customHeight="1" x14ac:dyDescent="0.25">
      <c r="A101" s="7">
        <v>91</v>
      </c>
      <c r="B101" s="62"/>
      <c r="C101" s="63"/>
      <c r="D101" s="64"/>
      <c r="E101" s="86"/>
      <c r="F101" s="86"/>
      <c r="G101" s="100"/>
      <c r="H101" s="100"/>
      <c r="I101" s="12"/>
      <c r="J101" s="12" t="str">
        <f t="shared" si="3"/>
        <v>KÉM</v>
      </c>
      <c r="K101" s="70"/>
      <c r="L101" s="66"/>
    </row>
    <row r="102" spans="1:12" ht="21" customHeight="1" x14ac:dyDescent="0.25">
      <c r="A102" s="7">
        <v>92</v>
      </c>
      <c r="B102" s="62"/>
      <c r="C102" s="63"/>
      <c r="D102" s="64"/>
      <c r="E102" s="86"/>
      <c r="F102" s="86"/>
      <c r="G102" s="100"/>
      <c r="H102" s="100"/>
      <c r="I102" s="12"/>
      <c r="J102" s="12" t="str">
        <f t="shared" si="3"/>
        <v>KÉM</v>
      </c>
      <c r="K102" s="70"/>
      <c r="L102" s="66"/>
    </row>
    <row r="103" spans="1:12" ht="21" customHeight="1" x14ac:dyDescent="0.25">
      <c r="A103" s="7">
        <v>93</v>
      </c>
      <c r="B103" s="62"/>
      <c r="C103" s="63"/>
      <c r="D103" s="64"/>
      <c r="E103" s="86"/>
      <c r="F103" s="86"/>
      <c r="G103" s="100"/>
      <c r="H103" s="100"/>
      <c r="I103" s="12"/>
      <c r="J103" s="12" t="str">
        <f t="shared" si="3"/>
        <v>KÉM</v>
      </c>
      <c r="K103" s="70"/>
      <c r="L103" s="66"/>
    </row>
    <row r="104" spans="1:12" ht="21" customHeight="1" x14ac:dyDescent="0.25">
      <c r="A104" s="7">
        <v>94</v>
      </c>
      <c r="B104" s="62"/>
      <c r="C104" s="63"/>
      <c r="D104" s="64"/>
      <c r="E104" s="86"/>
      <c r="F104" s="86"/>
      <c r="G104" s="100"/>
      <c r="H104" s="100"/>
      <c r="I104" s="12"/>
      <c r="J104" s="12" t="str">
        <f t="shared" si="3"/>
        <v>KÉM</v>
      </c>
      <c r="K104" s="70"/>
      <c r="L104" s="66"/>
    </row>
    <row r="105" spans="1:12" ht="21" customHeight="1" x14ac:dyDescent="0.25">
      <c r="A105" s="7">
        <v>95</v>
      </c>
      <c r="B105" s="62"/>
      <c r="C105" s="63"/>
      <c r="D105" s="64"/>
      <c r="E105" s="86"/>
      <c r="F105" s="86"/>
      <c r="G105" s="100"/>
      <c r="H105" s="100"/>
      <c r="I105" s="12"/>
      <c r="J105" s="12" t="str">
        <f t="shared" si="3"/>
        <v>KÉM</v>
      </c>
      <c r="K105" s="70"/>
      <c r="L105" s="66"/>
    </row>
    <row r="106" spans="1:12" ht="21" customHeight="1" x14ac:dyDescent="0.25">
      <c r="A106" s="7">
        <v>96</v>
      </c>
      <c r="B106" s="62"/>
      <c r="C106" s="63"/>
      <c r="D106" s="64"/>
      <c r="E106" s="86"/>
      <c r="F106" s="86"/>
      <c r="G106" s="100"/>
      <c r="H106" s="100"/>
      <c r="I106" s="12"/>
      <c r="J106" s="12" t="str">
        <f t="shared" si="3"/>
        <v>KÉM</v>
      </c>
      <c r="K106" s="70"/>
      <c r="L106" s="66"/>
    </row>
    <row r="107" spans="1:12" ht="21" customHeight="1" x14ac:dyDescent="0.25">
      <c r="A107" s="7">
        <v>97</v>
      </c>
      <c r="B107" s="62"/>
      <c r="C107" s="63"/>
      <c r="D107" s="64"/>
      <c r="E107" s="86"/>
      <c r="F107" s="86"/>
      <c r="G107" s="100"/>
      <c r="H107" s="100"/>
      <c r="I107" s="12"/>
      <c r="J107" s="12" t="str">
        <f t="shared" si="3"/>
        <v>KÉM</v>
      </c>
      <c r="K107" s="70"/>
      <c r="L107" s="66"/>
    </row>
    <row r="108" spans="1:12" ht="21" customHeight="1" x14ac:dyDescent="0.25">
      <c r="A108" s="7">
        <v>98</v>
      </c>
      <c r="B108" s="62"/>
      <c r="C108" s="63"/>
      <c r="D108" s="64"/>
      <c r="E108" s="86"/>
      <c r="F108" s="86"/>
      <c r="G108" s="100"/>
      <c r="H108" s="100"/>
      <c r="I108" s="12"/>
      <c r="J108" s="12" t="str">
        <f t="shared" si="3"/>
        <v>KÉM</v>
      </c>
      <c r="K108" s="70"/>
      <c r="L108" s="66"/>
    </row>
    <row r="109" spans="1:12" ht="21" customHeight="1" x14ac:dyDescent="0.25">
      <c r="A109" s="7">
        <v>99</v>
      </c>
      <c r="B109" s="62"/>
      <c r="C109" s="63"/>
      <c r="D109" s="64"/>
      <c r="E109" s="86"/>
      <c r="F109" s="86"/>
      <c r="G109" s="100"/>
      <c r="H109" s="100"/>
      <c r="I109" s="12"/>
      <c r="J109" s="12" t="str">
        <f t="shared" si="3"/>
        <v>KÉM</v>
      </c>
      <c r="K109" s="70"/>
      <c r="L109" s="66"/>
    </row>
    <row r="110" spans="1:12" ht="21" customHeight="1" x14ac:dyDescent="0.25">
      <c r="A110" s="7">
        <v>100</v>
      </c>
      <c r="B110" s="62"/>
      <c r="C110" s="63"/>
      <c r="D110" s="64"/>
      <c r="E110" s="86"/>
      <c r="F110" s="86"/>
      <c r="G110" s="100"/>
      <c r="H110" s="100"/>
      <c r="I110" s="12"/>
      <c r="J110" s="12" t="str">
        <f t="shared" si="3"/>
        <v>KÉM</v>
      </c>
      <c r="K110" s="70"/>
      <c r="L110" s="66"/>
    </row>
    <row r="111" spans="1:12" ht="21" customHeight="1" x14ac:dyDescent="0.25">
      <c r="A111" s="7">
        <v>101</v>
      </c>
      <c r="B111" s="62"/>
      <c r="C111" s="63"/>
      <c r="D111" s="64"/>
      <c r="E111" s="86"/>
      <c r="F111" s="86"/>
      <c r="G111" s="100"/>
      <c r="H111" s="100"/>
      <c r="I111" s="12"/>
      <c r="J111" s="12" t="str">
        <f t="shared" si="3"/>
        <v>KÉM</v>
      </c>
      <c r="K111" s="70"/>
      <c r="L111" s="66"/>
    </row>
    <row r="112" spans="1:12" ht="21" customHeight="1" x14ac:dyDescent="0.25">
      <c r="A112" s="7">
        <v>102</v>
      </c>
      <c r="B112" s="62"/>
      <c r="C112" s="63"/>
      <c r="D112" s="64"/>
      <c r="E112" s="86"/>
      <c r="F112" s="86"/>
      <c r="G112" s="100"/>
      <c r="H112" s="100"/>
      <c r="I112" s="12"/>
      <c r="J112" s="12" t="str">
        <f t="shared" si="3"/>
        <v>KÉM</v>
      </c>
      <c r="K112" s="70"/>
      <c r="L112" s="66"/>
    </row>
    <row r="113" spans="1:12" ht="21" customHeight="1" x14ac:dyDescent="0.25">
      <c r="A113" s="7">
        <v>103</v>
      </c>
      <c r="B113" s="62"/>
      <c r="C113" s="63"/>
      <c r="D113" s="64"/>
      <c r="E113" s="86"/>
      <c r="F113" s="86"/>
      <c r="G113" s="100"/>
      <c r="H113" s="100"/>
      <c r="I113" s="12"/>
      <c r="J113" s="12" t="str">
        <f t="shared" si="3"/>
        <v>KÉM</v>
      </c>
      <c r="K113" s="70"/>
      <c r="L113" s="66"/>
    </row>
    <row r="114" spans="1:12" ht="21" customHeight="1" x14ac:dyDescent="0.25">
      <c r="A114" s="7">
        <v>104</v>
      </c>
      <c r="B114" s="62"/>
      <c r="C114" s="63"/>
      <c r="D114" s="64"/>
      <c r="E114" s="86"/>
      <c r="F114" s="86"/>
      <c r="G114" s="100"/>
      <c r="H114" s="100"/>
      <c r="I114" s="12"/>
      <c r="J114" s="12" t="str">
        <f t="shared" si="3"/>
        <v>KÉM</v>
      </c>
      <c r="K114" s="70"/>
      <c r="L114" s="66"/>
    </row>
    <row r="115" spans="1:12" ht="21" customHeight="1" x14ac:dyDescent="0.25">
      <c r="A115" s="7">
        <v>105</v>
      </c>
      <c r="B115" s="62"/>
      <c r="C115" s="63"/>
      <c r="D115" s="64"/>
      <c r="E115" s="86"/>
      <c r="F115" s="86"/>
      <c r="G115" s="100"/>
      <c r="H115" s="100"/>
      <c r="I115" s="12"/>
      <c r="J115" s="12" t="str">
        <f t="shared" si="3"/>
        <v>KÉM</v>
      </c>
      <c r="K115" s="70"/>
      <c r="L115" s="66"/>
    </row>
    <row r="116" spans="1:12" ht="21" customHeight="1" x14ac:dyDescent="0.25">
      <c r="A116" s="7">
        <v>106</v>
      </c>
      <c r="B116" s="62"/>
      <c r="C116" s="63"/>
      <c r="D116" s="64"/>
      <c r="E116" s="86"/>
      <c r="F116" s="86"/>
      <c r="G116" s="100"/>
      <c r="H116" s="100"/>
      <c r="I116" s="12"/>
      <c r="J116" s="12" t="str">
        <f t="shared" si="3"/>
        <v>KÉM</v>
      </c>
      <c r="K116" s="70"/>
      <c r="L116" s="66"/>
    </row>
    <row r="117" spans="1:12" ht="21" customHeight="1" x14ac:dyDescent="0.25">
      <c r="A117" s="7">
        <v>107</v>
      </c>
      <c r="B117" s="62"/>
      <c r="C117" s="63"/>
      <c r="D117" s="64"/>
      <c r="E117" s="86"/>
      <c r="F117" s="86"/>
      <c r="G117" s="100"/>
      <c r="H117" s="100"/>
      <c r="I117" s="12"/>
      <c r="J117" s="12" t="str">
        <f t="shared" si="3"/>
        <v>KÉM</v>
      </c>
      <c r="K117" s="70"/>
      <c r="L117" s="66"/>
    </row>
    <row r="118" spans="1:12" ht="21" customHeight="1" x14ac:dyDescent="0.25">
      <c r="A118" s="7">
        <v>108</v>
      </c>
      <c r="B118" s="62"/>
      <c r="C118" s="63"/>
      <c r="D118" s="64"/>
      <c r="E118" s="86"/>
      <c r="F118" s="86"/>
      <c r="G118" s="100"/>
      <c r="H118" s="100"/>
      <c r="I118" s="12"/>
      <c r="J118" s="12" t="str">
        <f t="shared" si="3"/>
        <v>KÉM</v>
      </c>
      <c r="K118" s="70"/>
      <c r="L118" s="66"/>
    </row>
    <row r="119" spans="1:12" ht="21" customHeight="1" x14ac:dyDescent="0.25">
      <c r="A119" s="7">
        <v>109</v>
      </c>
      <c r="B119" s="62"/>
      <c r="C119" s="63"/>
      <c r="D119" s="64"/>
      <c r="E119" s="86"/>
      <c r="F119" s="86"/>
      <c r="G119" s="100"/>
      <c r="H119" s="100"/>
      <c r="I119" s="12"/>
      <c r="J119" s="12" t="str">
        <f t="shared" si="3"/>
        <v>KÉM</v>
      </c>
      <c r="K119" s="70"/>
      <c r="L119" s="66"/>
    </row>
    <row r="120" spans="1:12" ht="21" customHeight="1" x14ac:dyDescent="0.25">
      <c r="A120" s="7">
        <v>110</v>
      </c>
      <c r="B120" s="62"/>
      <c r="C120" s="63"/>
      <c r="D120" s="64"/>
      <c r="E120" s="86"/>
      <c r="F120" s="86"/>
      <c r="G120" s="100"/>
      <c r="H120" s="100"/>
      <c r="I120" s="12"/>
      <c r="J120" s="12" t="str">
        <f t="shared" si="3"/>
        <v>KÉM</v>
      </c>
      <c r="K120" s="70"/>
      <c r="L120" s="66"/>
    </row>
    <row r="121" spans="1:12" ht="21" customHeight="1" x14ac:dyDescent="0.25">
      <c r="A121" s="7">
        <v>111</v>
      </c>
      <c r="B121" s="62"/>
      <c r="C121" s="63"/>
      <c r="D121" s="64"/>
      <c r="E121" s="86"/>
      <c r="F121" s="86"/>
      <c r="G121" s="100"/>
      <c r="H121" s="100"/>
      <c r="I121" s="12"/>
      <c r="J121" s="12" t="str">
        <f t="shared" si="3"/>
        <v>KÉM</v>
      </c>
      <c r="K121" s="70"/>
      <c r="L121" s="66"/>
    </row>
    <row r="122" spans="1:12" ht="21" customHeight="1" x14ac:dyDescent="0.25">
      <c r="A122" s="7">
        <v>112</v>
      </c>
      <c r="B122" s="62"/>
      <c r="C122" s="63"/>
      <c r="D122" s="64"/>
      <c r="E122" s="86"/>
      <c r="F122" s="86"/>
      <c r="G122" s="100"/>
      <c r="H122" s="100"/>
      <c r="I122" s="12"/>
      <c r="J122" s="12" t="str">
        <f t="shared" si="3"/>
        <v>KÉM</v>
      </c>
      <c r="K122" s="70"/>
      <c r="L122" s="66"/>
    </row>
    <row r="123" spans="1:12" ht="21" customHeight="1" x14ac:dyDescent="0.25">
      <c r="A123" s="7">
        <v>113</v>
      </c>
      <c r="B123" s="62"/>
      <c r="C123" s="63"/>
      <c r="D123" s="64"/>
      <c r="E123" s="86"/>
      <c r="F123" s="86"/>
      <c r="G123" s="100"/>
      <c r="H123" s="100"/>
      <c r="I123" s="12"/>
      <c r="J123" s="12" t="str">
        <f t="shared" si="3"/>
        <v>KÉM</v>
      </c>
      <c r="K123" s="70"/>
      <c r="L123" s="66"/>
    </row>
    <row r="124" spans="1:12" ht="21" customHeight="1" x14ac:dyDescent="0.25">
      <c r="A124" s="7">
        <v>114</v>
      </c>
      <c r="B124" s="62"/>
      <c r="C124" s="63"/>
      <c r="D124" s="64"/>
      <c r="E124" s="86"/>
      <c r="F124" s="86"/>
      <c r="G124" s="100"/>
      <c r="H124" s="100"/>
      <c r="I124" s="12"/>
      <c r="J124" s="12" t="str">
        <f t="shared" si="3"/>
        <v>KÉM</v>
      </c>
      <c r="K124" s="70"/>
      <c r="L124" s="66"/>
    </row>
    <row r="125" spans="1:12" ht="21" customHeight="1" x14ac:dyDescent="0.25">
      <c r="A125" s="7">
        <v>115</v>
      </c>
      <c r="B125" s="62"/>
      <c r="C125" s="63"/>
      <c r="D125" s="64"/>
      <c r="E125" s="86"/>
      <c r="F125" s="86"/>
      <c r="G125" s="100"/>
      <c r="H125" s="100"/>
      <c r="I125" s="12"/>
      <c r="J125" s="12" t="str">
        <f t="shared" si="3"/>
        <v>KÉM</v>
      </c>
      <c r="K125" s="70"/>
      <c r="L125" s="66"/>
    </row>
    <row r="126" spans="1:12" ht="21" customHeight="1" x14ac:dyDescent="0.25">
      <c r="A126" s="7">
        <v>116</v>
      </c>
      <c r="B126" s="62"/>
      <c r="C126" s="63"/>
      <c r="D126" s="64"/>
      <c r="E126" s="86"/>
      <c r="F126" s="86"/>
      <c r="G126" s="100"/>
      <c r="H126" s="100"/>
      <c r="I126" s="12"/>
      <c r="J126" s="12" t="str">
        <f t="shared" si="3"/>
        <v>KÉM</v>
      </c>
      <c r="K126" s="70"/>
      <c r="L126" s="66"/>
    </row>
    <row r="127" spans="1:12" ht="21" customHeight="1" x14ac:dyDescent="0.25">
      <c r="A127" s="7">
        <v>117</v>
      </c>
      <c r="B127" s="62"/>
      <c r="C127" s="63"/>
      <c r="D127" s="64"/>
      <c r="E127" s="86"/>
      <c r="F127" s="86"/>
      <c r="G127" s="100"/>
      <c r="H127" s="100"/>
      <c r="I127" s="12"/>
      <c r="J127" s="12" t="str">
        <f t="shared" si="3"/>
        <v>KÉM</v>
      </c>
      <c r="K127" s="70"/>
      <c r="L127" s="66"/>
    </row>
    <row r="128" spans="1:12" ht="21" customHeight="1" x14ac:dyDescent="0.25">
      <c r="A128" s="7">
        <v>118</v>
      </c>
      <c r="B128" s="62"/>
      <c r="C128" s="63"/>
      <c r="D128" s="64"/>
      <c r="E128" s="86"/>
      <c r="F128" s="86"/>
      <c r="G128" s="100"/>
      <c r="H128" s="100"/>
      <c r="I128" s="12"/>
      <c r="J128" s="12" t="str">
        <f t="shared" si="3"/>
        <v>KÉM</v>
      </c>
      <c r="K128" s="70"/>
      <c r="L128" s="66"/>
    </row>
    <row r="129" spans="1:12" ht="21" customHeight="1" x14ac:dyDescent="0.25">
      <c r="A129" s="7">
        <v>119</v>
      </c>
      <c r="B129" s="62"/>
      <c r="C129" s="63"/>
      <c r="D129" s="64"/>
      <c r="E129" s="86"/>
      <c r="F129" s="86"/>
      <c r="G129" s="100"/>
      <c r="H129" s="100"/>
      <c r="I129" s="12"/>
      <c r="J129" s="12" t="str">
        <f t="shared" si="3"/>
        <v>KÉM</v>
      </c>
      <c r="K129" s="70"/>
      <c r="L129" s="66"/>
    </row>
    <row r="130" spans="1:12" ht="21" customHeight="1" x14ac:dyDescent="0.25">
      <c r="A130" s="7">
        <v>120</v>
      </c>
      <c r="B130" s="62"/>
      <c r="C130" s="63"/>
      <c r="D130" s="64"/>
      <c r="E130" s="86"/>
      <c r="F130" s="86"/>
      <c r="G130" s="100"/>
      <c r="H130" s="100"/>
      <c r="I130" s="12"/>
      <c r="J130" s="12" t="str">
        <f t="shared" si="3"/>
        <v>KÉM</v>
      </c>
      <c r="K130" s="70"/>
      <c r="L130" s="66"/>
    </row>
    <row r="131" spans="1:12" ht="21" customHeight="1" x14ac:dyDescent="0.25">
      <c r="A131" s="7">
        <v>121</v>
      </c>
      <c r="B131" s="62"/>
      <c r="C131" s="63"/>
      <c r="D131" s="64"/>
      <c r="E131" s="86"/>
      <c r="F131" s="86"/>
      <c r="G131" s="100"/>
      <c r="H131" s="100"/>
      <c r="I131" s="12"/>
      <c r="J131" s="12" t="str">
        <f t="shared" si="3"/>
        <v>KÉM</v>
      </c>
      <c r="K131" s="70"/>
      <c r="L131" s="66"/>
    </row>
    <row r="132" spans="1:12" ht="21" customHeight="1" x14ac:dyDescent="0.25">
      <c r="A132" s="7">
        <v>122</v>
      </c>
      <c r="B132" s="62"/>
      <c r="C132" s="63"/>
      <c r="D132" s="64"/>
      <c r="E132" s="86"/>
      <c r="F132" s="86"/>
      <c r="G132" s="100"/>
      <c r="H132" s="100"/>
      <c r="I132" s="12"/>
      <c r="J132" s="12" t="str">
        <f t="shared" si="3"/>
        <v>KÉM</v>
      </c>
      <c r="K132" s="70"/>
      <c r="L132" s="66"/>
    </row>
    <row r="133" spans="1:12" ht="21" customHeight="1" x14ac:dyDescent="0.25">
      <c r="A133" s="7">
        <v>123</v>
      </c>
      <c r="B133" s="62"/>
      <c r="C133" s="63"/>
      <c r="D133" s="64"/>
      <c r="E133" s="86"/>
      <c r="F133" s="86"/>
      <c r="G133" s="100"/>
      <c r="H133" s="100"/>
      <c r="I133" s="12"/>
      <c r="J133" s="12" t="str">
        <f t="shared" si="3"/>
        <v>KÉM</v>
      </c>
      <c r="K133" s="70"/>
      <c r="L133" s="66"/>
    </row>
    <row r="134" spans="1:12" ht="21" customHeight="1" x14ac:dyDescent="0.25">
      <c r="A134" s="7">
        <v>124</v>
      </c>
      <c r="B134" s="62"/>
      <c r="C134" s="63"/>
      <c r="D134" s="64"/>
      <c r="E134" s="86"/>
      <c r="F134" s="86"/>
      <c r="G134" s="100"/>
      <c r="H134" s="100"/>
      <c r="I134" s="12"/>
      <c r="J134" s="12" t="str">
        <f t="shared" si="3"/>
        <v>KÉM</v>
      </c>
      <c r="K134" s="70"/>
      <c r="L134" s="66"/>
    </row>
    <row r="135" spans="1:12" ht="21" customHeight="1" x14ac:dyDescent="0.25">
      <c r="A135" s="7">
        <v>125</v>
      </c>
      <c r="B135" s="62"/>
      <c r="C135" s="63"/>
      <c r="D135" s="64"/>
      <c r="E135" s="86"/>
      <c r="F135" s="86"/>
      <c r="G135" s="100"/>
      <c r="H135" s="100"/>
      <c r="I135" s="12"/>
      <c r="J135" s="12" t="str">
        <f t="shared" si="3"/>
        <v>KÉM</v>
      </c>
      <c r="K135" s="70"/>
      <c r="L135" s="66"/>
    </row>
    <row r="136" spans="1:12" ht="21" customHeight="1" x14ac:dyDescent="0.25">
      <c r="A136" s="7">
        <v>126</v>
      </c>
      <c r="B136" s="62"/>
      <c r="C136" s="63"/>
      <c r="D136" s="64"/>
      <c r="E136" s="86"/>
      <c r="F136" s="86"/>
      <c r="G136" s="100"/>
      <c r="H136" s="100"/>
      <c r="I136" s="12"/>
      <c r="J136" s="12" t="str">
        <f t="shared" si="3"/>
        <v>KÉM</v>
      </c>
      <c r="K136" s="70"/>
      <c r="L136" s="66"/>
    </row>
    <row r="137" spans="1:12" ht="21" customHeight="1" x14ac:dyDescent="0.25">
      <c r="A137" s="7">
        <v>127</v>
      </c>
      <c r="B137" s="62"/>
      <c r="C137" s="63"/>
      <c r="D137" s="64"/>
      <c r="E137" s="86"/>
      <c r="F137" s="86"/>
      <c r="G137" s="100"/>
      <c r="H137" s="100"/>
      <c r="I137" s="12"/>
      <c r="J137" s="12" t="str">
        <f t="shared" si="3"/>
        <v>KÉM</v>
      </c>
      <c r="K137" s="70"/>
      <c r="L137" s="66"/>
    </row>
    <row r="138" spans="1:12" ht="21" customHeight="1" x14ac:dyDescent="0.25">
      <c r="A138" s="7">
        <v>128</v>
      </c>
      <c r="B138" s="62"/>
      <c r="C138" s="63"/>
      <c r="D138" s="64"/>
      <c r="E138" s="86"/>
      <c r="F138" s="86"/>
      <c r="G138" s="100"/>
      <c r="H138" s="100"/>
      <c r="I138" s="12"/>
      <c r="J138" s="12" t="str">
        <f t="shared" si="3"/>
        <v>KÉM</v>
      </c>
      <c r="K138" s="70"/>
      <c r="L138" s="66"/>
    </row>
    <row r="139" spans="1:12" ht="21" customHeight="1" x14ac:dyDescent="0.25">
      <c r="A139" s="7">
        <v>129</v>
      </c>
      <c r="B139" s="62"/>
      <c r="C139" s="63"/>
      <c r="D139" s="64"/>
      <c r="E139" s="86"/>
      <c r="F139" s="86"/>
      <c r="G139" s="100"/>
      <c r="H139" s="100"/>
      <c r="I139" s="12"/>
      <c r="J139" s="12" t="str">
        <f t="shared" si="3"/>
        <v>KÉM</v>
      </c>
      <c r="K139" s="70"/>
      <c r="L139" s="66"/>
    </row>
    <row r="140" spans="1:12" ht="21" customHeight="1" x14ac:dyDescent="0.25">
      <c r="A140" s="7">
        <v>130</v>
      </c>
      <c r="B140" s="62"/>
      <c r="C140" s="63"/>
      <c r="D140" s="64"/>
      <c r="E140" s="86"/>
      <c r="F140" s="86"/>
      <c r="G140" s="100"/>
      <c r="H140" s="100"/>
      <c r="I140" s="12"/>
      <c r="J140" s="12" t="str">
        <f t="shared" ref="J140:J203" si="4">IF(I140&gt;=90,"X SẮC",IF(I140&gt;=80,"TỐT",IF(I140&gt;=65,"KHÁ",IF(I140&gt;=50,"T.BÌNH",IF(I140&gt;=35,"YẾU","KÉM")))))</f>
        <v>KÉM</v>
      </c>
      <c r="K140" s="70"/>
      <c r="L140" s="66"/>
    </row>
    <row r="141" spans="1:12" ht="21" customHeight="1" x14ac:dyDescent="0.25">
      <c r="A141" s="7">
        <v>131</v>
      </c>
      <c r="B141" s="62"/>
      <c r="C141" s="63"/>
      <c r="D141" s="64"/>
      <c r="E141" s="86"/>
      <c r="F141" s="86"/>
      <c r="G141" s="100"/>
      <c r="H141" s="100"/>
      <c r="I141" s="12"/>
      <c r="J141" s="12" t="str">
        <f t="shared" si="4"/>
        <v>KÉM</v>
      </c>
      <c r="K141" s="70"/>
      <c r="L141" s="66"/>
    </row>
    <row r="142" spans="1:12" ht="21" customHeight="1" x14ac:dyDescent="0.25">
      <c r="A142" s="7">
        <v>132</v>
      </c>
      <c r="B142" s="62"/>
      <c r="C142" s="63"/>
      <c r="D142" s="64"/>
      <c r="E142" s="86"/>
      <c r="F142" s="86"/>
      <c r="G142" s="100"/>
      <c r="H142" s="100"/>
      <c r="I142" s="12"/>
      <c r="J142" s="12" t="str">
        <f t="shared" si="4"/>
        <v>KÉM</v>
      </c>
      <c r="K142" s="70"/>
      <c r="L142" s="66"/>
    </row>
    <row r="143" spans="1:12" ht="21" customHeight="1" x14ac:dyDescent="0.25">
      <c r="A143" s="7">
        <v>133</v>
      </c>
      <c r="B143" s="62"/>
      <c r="C143" s="63"/>
      <c r="D143" s="64"/>
      <c r="E143" s="86"/>
      <c r="F143" s="86"/>
      <c r="G143" s="100"/>
      <c r="H143" s="100"/>
      <c r="I143" s="12"/>
      <c r="J143" s="12" t="str">
        <f t="shared" si="4"/>
        <v>KÉM</v>
      </c>
      <c r="K143" s="70"/>
      <c r="L143" s="66"/>
    </row>
    <row r="144" spans="1:12" ht="21" customHeight="1" x14ac:dyDescent="0.25">
      <c r="A144" s="7">
        <v>134</v>
      </c>
      <c r="B144" s="62"/>
      <c r="C144" s="63"/>
      <c r="D144" s="64"/>
      <c r="E144" s="86"/>
      <c r="F144" s="86"/>
      <c r="G144" s="100"/>
      <c r="H144" s="100"/>
      <c r="I144" s="12"/>
      <c r="J144" s="12" t="str">
        <f t="shared" si="4"/>
        <v>KÉM</v>
      </c>
      <c r="K144" s="70"/>
      <c r="L144" s="66"/>
    </row>
    <row r="145" spans="1:12" ht="21" customHeight="1" x14ac:dyDescent="0.25">
      <c r="A145" s="7">
        <v>135</v>
      </c>
      <c r="B145" s="62"/>
      <c r="C145" s="63"/>
      <c r="D145" s="64"/>
      <c r="E145" s="86"/>
      <c r="F145" s="86"/>
      <c r="G145" s="100"/>
      <c r="H145" s="100"/>
      <c r="I145" s="12"/>
      <c r="J145" s="12" t="str">
        <f t="shared" si="4"/>
        <v>KÉM</v>
      </c>
      <c r="K145" s="70"/>
      <c r="L145" s="66"/>
    </row>
    <row r="146" spans="1:12" ht="21" customHeight="1" x14ac:dyDescent="0.25">
      <c r="A146" s="7">
        <v>136</v>
      </c>
      <c r="B146" s="62"/>
      <c r="C146" s="63"/>
      <c r="D146" s="64"/>
      <c r="E146" s="86"/>
      <c r="F146" s="86"/>
      <c r="G146" s="100"/>
      <c r="H146" s="100"/>
      <c r="I146" s="12"/>
      <c r="J146" s="12" t="str">
        <f t="shared" si="4"/>
        <v>KÉM</v>
      </c>
      <c r="K146" s="70"/>
      <c r="L146" s="66"/>
    </row>
    <row r="147" spans="1:12" ht="21" customHeight="1" x14ac:dyDescent="0.25">
      <c r="A147" s="7">
        <v>137</v>
      </c>
      <c r="B147" s="62"/>
      <c r="C147" s="63"/>
      <c r="D147" s="64"/>
      <c r="E147" s="86"/>
      <c r="F147" s="86"/>
      <c r="G147" s="100"/>
      <c r="H147" s="100"/>
      <c r="I147" s="12"/>
      <c r="J147" s="12" t="str">
        <f t="shared" si="4"/>
        <v>KÉM</v>
      </c>
      <c r="K147" s="70"/>
      <c r="L147" s="66"/>
    </row>
    <row r="148" spans="1:12" ht="21" customHeight="1" x14ac:dyDescent="0.25">
      <c r="A148" s="7">
        <v>138</v>
      </c>
      <c r="B148" s="62"/>
      <c r="C148" s="63"/>
      <c r="D148" s="64"/>
      <c r="E148" s="86"/>
      <c r="F148" s="86"/>
      <c r="G148" s="100"/>
      <c r="H148" s="100"/>
      <c r="I148" s="12"/>
      <c r="J148" s="12" t="str">
        <f t="shared" si="4"/>
        <v>KÉM</v>
      </c>
      <c r="K148" s="70"/>
      <c r="L148" s="66"/>
    </row>
    <row r="149" spans="1:12" ht="21" customHeight="1" x14ac:dyDescent="0.25">
      <c r="A149" s="7">
        <v>139</v>
      </c>
      <c r="B149" s="62"/>
      <c r="C149" s="63"/>
      <c r="D149" s="64"/>
      <c r="E149" s="86"/>
      <c r="F149" s="86"/>
      <c r="G149" s="100"/>
      <c r="H149" s="100"/>
      <c r="I149" s="12"/>
      <c r="J149" s="12" t="str">
        <f t="shared" si="4"/>
        <v>KÉM</v>
      </c>
      <c r="K149" s="70"/>
      <c r="L149" s="66"/>
    </row>
    <row r="150" spans="1:12" ht="21" customHeight="1" x14ac:dyDescent="0.25">
      <c r="A150" s="7">
        <v>140</v>
      </c>
      <c r="B150" s="62"/>
      <c r="C150" s="63"/>
      <c r="D150" s="64"/>
      <c r="E150" s="86"/>
      <c r="F150" s="86"/>
      <c r="G150" s="100"/>
      <c r="H150" s="100"/>
      <c r="I150" s="12"/>
      <c r="J150" s="12" t="str">
        <f t="shared" si="4"/>
        <v>KÉM</v>
      </c>
      <c r="K150" s="70"/>
      <c r="L150" s="66"/>
    </row>
    <row r="151" spans="1:12" ht="21" customHeight="1" x14ac:dyDescent="0.25">
      <c r="A151" s="7">
        <v>141</v>
      </c>
      <c r="B151" s="62"/>
      <c r="C151" s="63"/>
      <c r="D151" s="64"/>
      <c r="E151" s="86"/>
      <c r="F151" s="86"/>
      <c r="G151" s="100"/>
      <c r="H151" s="100"/>
      <c r="I151" s="12"/>
      <c r="J151" s="12" t="str">
        <f t="shared" si="4"/>
        <v>KÉM</v>
      </c>
      <c r="K151" s="70"/>
      <c r="L151" s="66"/>
    </row>
    <row r="152" spans="1:12" ht="21" customHeight="1" x14ac:dyDescent="0.25">
      <c r="A152" s="7">
        <v>142</v>
      </c>
      <c r="B152" s="62"/>
      <c r="C152" s="63"/>
      <c r="D152" s="64"/>
      <c r="E152" s="86"/>
      <c r="F152" s="86"/>
      <c r="G152" s="100"/>
      <c r="H152" s="100"/>
      <c r="I152" s="12"/>
      <c r="J152" s="12" t="str">
        <f t="shared" si="4"/>
        <v>KÉM</v>
      </c>
      <c r="K152" s="70"/>
      <c r="L152" s="66"/>
    </row>
    <row r="153" spans="1:12" ht="21" customHeight="1" x14ac:dyDescent="0.25">
      <c r="A153" s="7">
        <v>143</v>
      </c>
      <c r="B153" s="62"/>
      <c r="C153" s="63"/>
      <c r="D153" s="64"/>
      <c r="E153" s="86"/>
      <c r="F153" s="86"/>
      <c r="G153" s="100"/>
      <c r="H153" s="100"/>
      <c r="I153" s="12"/>
      <c r="J153" s="12" t="str">
        <f t="shared" si="4"/>
        <v>KÉM</v>
      </c>
      <c r="K153" s="70"/>
      <c r="L153" s="66"/>
    </row>
    <row r="154" spans="1:12" ht="21" customHeight="1" x14ac:dyDescent="0.25">
      <c r="A154" s="7">
        <v>144</v>
      </c>
      <c r="B154" s="62"/>
      <c r="C154" s="63"/>
      <c r="D154" s="64"/>
      <c r="E154" s="86"/>
      <c r="F154" s="86"/>
      <c r="G154" s="100"/>
      <c r="H154" s="100"/>
      <c r="I154" s="12"/>
      <c r="J154" s="12" t="str">
        <f t="shared" si="4"/>
        <v>KÉM</v>
      </c>
      <c r="K154" s="70"/>
      <c r="L154" s="66"/>
    </row>
    <row r="155" spans="1:12" ht="21" customHeight="1" x14ac:dyDescent="0.25">
      <c r="A155" s="7">
        <v>145</v>
      </c>
      <c r="B155" s="62"/>
      <c r="C155" s="63"/>
      <c r="D155" s="64"/>
      <c r="E155" s="86"/>
      <c r="F155" s="86"/>
      <c r="G155" s="100"/>
      <c r="H155" s="100"/>
      <c r="I155" s="12"/>
      <c r="J155" s="12" t="str">
        <f t="shared" si="4"/>
        <v>KÉM</v>
      </c>
      <c r="K155" s="70"/>
      <c r="L155" s="66"/>
    </row>
    <row r="156" spans="1:12" ht="21" customHeight="1" x14ac:dyDescent="0.25">
      <c r="A156" s="7">
        <v>146</v>
      </c>
      <c r="B156" s="62"/>
      <c r="C156" s="63"/>
      <c r="D156" s="64"/>
      <c r="E156" s="86"/>
      <c r="F156" s="86"/>
      <c r="G156" s="100"/>
      <c r="H156" s="100"/>
      <c r="I156" s="12"/>
      <c r="J156" s="12" t="str">
        <f t="shared" si="4"/>
        <v>KÉM</v>
      </c>
      <c r="K156" s="70"/>
      <c r="L156" s="66"/>
    </row>
    <row r="157" spans="1:12" ht="21" customHeight="1" x14ac:dyDescent="0.25">
      <c r="A157" s="7">
        <v>147</v>
      </c>
      <c r="B157" s="62"/>
      <c r="C157" s="63"/>
      <c r="D157" s="64"/>
      <c r="E157" s="86"/>
      <c r="F157" s="86"/>
      <c r="G157" s="100"/>
      <c r="H157" s="100"/>
      <c r="I157" s="12"/>
      <c r="J157" s="12" t="str">
        <f t="shared" si="4"/>
        <v>KÉM</v>
      </c>
      <c r="K157" s="70"/>
      <c r="L157" s="66"/>
    </row>
    <row r="158" spans="1:12" ht="21" customHeight="1" x14ac:dyDescent="0.25">
      <c r="A158" s="7">
        <v>148</v>
      </c>
      <c r="B158" s="62"/>
      <c r="C158" s="63"/>
      <c r="D158" s="64"/>
      <c r="E158" s="86"/>
      <c r="F158" s="86"/>
      <c r="G158" s="100"/>
      <c r="H158" s="100"/>
      <c r="I158" s="12"/>
      <c r="J158" s="12" t="str">
        <f t="shared" si="4"/>
        <v>KÉM</v>
      </c>
      <c r="K158" s="70"/>
      <c r="L158" s="66"/>
    </row>
    <row r="159" spans="1:12" ht="21" customHeight="1" x14ac:dyDescent="0.25">
      <c r="A159" s="7">
        <v>149</v>
      </c>
      <c r="B159" s="62"/>
      <c r="C159" s="63"/>
      <c r="D159" s="64"/>
      <c r="E159" s="86"/>
      <c r="F159" s="86"/>
      <c r="G159" s="100"/>
      <c r="H159" s="100"/>
      <c r="I159" s="12"/>
      <c r="J159" s="12" t="str">
        <f t="shared" si="4"/>
        <v>KÉM</v>
      </c>
      <c r="K159" s="70"/>
      <c r="L159" s="66"/>
    </row>
    <row r="160" spans="1:12" ht="21" customHeight="1" x14ac:dyDescent="0.25">
      <c r="A160" s="7">
        <v>150</v>
      </c>
      <c r="B160" s="62"/>
      <c r="C160" s="63"/>
      <c r="D160" s="64"/>
      <c r="E160" s="86"/>
      <c r="F160" s="86"/>
      <c r="G160" s="100"/>
      <c r="H160" s="100"/>
      <c r="I160" s="12"/>
      <c r="J160" s="12" t="str">
        <f t="shared" si="4"/>
        <v>KÉM</v>
      </c>
      <c r="K160" s="70"/>
      <c r="L160" s="66"/>
    </row>
    <row r="161" spans="1:12" ht="21" customHeight="1" x14ac:dyDescent="0.25">
      <c r="A161" s="7">
        <v>151</v>
      </c>
      <c r="B161" s="62"/>
      <c r="C161" s="63"/>
      <c r="D161" s="64"/>
      <c r="E161" s="86"/>
      <c r="F161" s="86"/>
      <c r="G161" s="100"/>
      <c r="H161" s="100"/>
      <c r="I161" s="12"/>
      <c r="J161" s="12" t="str">
        <f t="shared" si="4"/>
        <v>KÉM</v>
      </c>
      <c r="K161" s="70"/>
      <c r="L161" s="66"/>
    </row>
    <row r="162" spans="1:12" ht="21" customHeight="1" x14ac:dyDescent="0.25">
      <c r="A162" s="7">
        <v>152</v>
      </c>
      <c r="B162" s="62"/>
      <c r="C162" s="63"/>
      <c r="D162" s="64"/>
      <c r="E162" s="86"/>
      <c r="F162" s="86"/>
      <c r="G162" s="100"/>
      <c r="H162" s="100"/>
      <c r="I162" s="12"/>
      <c r="J162" s="12" t="str">
        <f t="shared" si="4"/>
        <v>KÉM</v>
      </c>
      <c r="K162" s="70"/>
      <c r="L162" s="66"/>
    </row>
    <row r="163" spans="1:12" ht="21" customHeight="1" x14ac:dyDescent="0.25">
      <c r="A163" s="7">
        <v>153</v>
      </c>
      <c r="B163" s="62"/>
      <c r="C163" s="63"/>
      <c r="D163" s="64"/>
      <c r="E163" s="86"/>
      <c r="F163" s="86"/>
      <c r="G163" s="100"/>
      <c r="H163" s="100"/>
      <c r="I163" s="12"/>
      <c r="J163" s="12" t="str">
        <f t="shared" si="4"/>
        <v>KÉM</v>
      </c>
      <c r="K163" s="70"/>
      <c r="L163" s="66"/>
    </row>
    <row r="164" spans="1:12" ht="21" customHeight="1" x14ac:dyDescent="0.25">
      <c r="A164" s="7">
        <v>154</v>
      </c>
      <c r="B164" s="62"/>
      <c r="C164" s="63"/>
      <c r="D164" s="64"/>
      <c r="E164" s="86"/>
      <c r="F164" s="86"/>
      <c r="G164" s="100"/>
      <c r="H164" s="100"/>
      <c r="I164" s="12"/>
      <c r="J164" s="12" t="str">
        <f t="shared" si="4"/>
        <v>KÉM</v>
      </c>
      <c r="K164" s="70"/>
      <c r="L164" s="66"/>
    </row>
    <row r="165" spans="1:12" ht="21" customHeight="1" x14ac:dyDescent="0.25">
      <c r="A165" s="7">
        <v>155</v>
      </c>
      <c r="B165" s="62"/>
      <c r="C165" s="63"/>
      <c r="D165" s="64"/>
      <c r="E165" s="86"/>
      <c r="F165" s="86"/>
      <c r="G165" s="100"/>
      <c r="H165" s="100"/>
      <c r="I165" s="12"/>
      <c r="J165" s="12" t="str">
        <f t="shared" si="4"/>
        <v>KÉM</v>
      </c>
      <c r="K165" s="70"/>
      <c r="L165" s="66"/>
    </row>
    <row r="166" spans="1:12" ht="21" customHeight="1" x14ac:dyDescent="0.25">
      <c r="A166" s="7">
        <v>156</v>
      </c>
      <c r="B166" s="62"/>
      <c r="C166" s="63"/>
      <c r="D166" s="64"/>
      <c r="E166" s="86"/>
      <c r="F166" s="86"/>
      <c r="G166" s="100"/>
      <c r="H166" s="100"/>
      <c r="I166" s="12"/>
      <c r="J166" s="12" t="str">
        <f t="shared" si="4"/>
        <v>KÉM</v>
      </c>
      <c r="K166" s="70"/>
      <c r="L166" s="66"/>
    </row>
    <row r="167" spans="1:12" ht="21" customHeight="1" x14ac:dyDescent="0.25">
      <c r="A167" s="7">
        <v>157</v>
      </c>
      <c r="B167" s="62"/>
      <c r="C167" s="63"/>
      <c r="D167" s="64"/>
      <c r="E167" s="86"/>
      <c r="F167" s="86"/>
      <c r="G167" s="100"/>
      <c r="H167" s="100"/>
      <c r="I167" s="12"/>
      <c r="J167" s="12" t="str">
        <f t="shared" si="4"/>
        <v>KÉM</v>
      </c>
      <c r="K167" s="70"/>
      <c r="L167" s="66"/>
    </row>
    <row r="168" spans="1:12" ht="21" customHeight="1" x14ac:dyDescent="0.25">
      <c r="A168" s="7">
        <v>158</v>
      </c>
      <c r="B168" s="62"/>
      <c r="C168" s="63"/>
      <c r="D168" s="64"/>
      <c r="E168" s="86"/>
      <c r="F168" s="86"/>
      <c r="G168" s="100"/>
      <c r="H168" s="100"/>
      <c r="I168" s="12"/>
      <c r="J168" s="12" t="str">
        <f t="shared" si="4"/>
        <v>KÉM</v>
      </c>
      <c r="K168" s="70"/>
      <c r="L168" s="66"/>
    </row>
    <row r="169" spans="1:12" ht="21" customHeight="1" x14ac:dyDescent="0.25">
      <c r="A169" s="7">
        <v>159</v>
      </c>
      <c r="B169" s="62"/>
      <c r="C169" s="63"/>
      <c r="D169" s="64"/>
      <c r="E169" s="86"/>
      <c r="F169" s="86"/>
      <c r="G169" s="100"/>
      <c r="H169" s="100"/>
      <c r="I169" s="12"/>
      <c r="J169" s="12" t="str">
        <f t="shared" si="4"/>
        <v>KÉM</v>
      </c>
      <c r="K169" s="70"/>
      <c r="L169" s="66"/>
    </row>
    <row r="170" spans="1:12" ht="21" customHeight="1" x14ac:dyDescent="0.25">
      <c r="A170" s="7">
        <v>160</v>
      </c>
      <c r="B170" s="62"/>
      <c r="C170" s="63"/>
      <c r="D170" s="64"/>
      <c r="E170" s="86"/>
      <c r="F170" s="86"/>
      <c r="G170" s="100"/>
      <c r="H170" s="100"/>
      <c r="I170" s="12"/>
      <c r="J170" s="12" t="str">
        <f t="shared" si="4"/>
        <v>KÉM</v>
      </c>
      <c r="K170" s="70"/>
      <c r="L170" s="66"/>
    </row>
    <row r="171" spans="1:12" ht="21" customHeight="1" x14ac:dyDescent="0.25">
      <c r="A171" s="7">
        <v>161</v>
      </c>
      <c r="B171" s="62"/>
      <c r="C171" s="63"/>
      <c r="D171" s="64"/>
      <c r="E171" s="86"/>
      <c r="F171" s="86"/>
      <c r="G171" s="100"/>
      <c r="H171" s="100"/>
      <c r="I171" s="12"/>
      <c r="J171" s="12" t="str">
        <f t="shared" si="4"/>
        <v>KÉM</v>
      </c>
      <c r="K171" s="70"/>
      <c r="L171" s="66"/>
    </row>
    <row r="172" spans="1:12" ht="21" customHeight="1" x14ac:dyDescent="0.25">
      <c r="A172" s="7">
        <v>162</v>
      </c>
      <c r="B172" s="62"/>
      <c r="C172" s="63"/>
      <c r="D172" s="64"/>
      <c r="E172" s="86"/>
      <c r="F172" s="86"/>
      <c r="G172" s="100"/>
      <c r="H172" s="100"/>
      <c r="I172" s="12"/>
      <c r="J172" s="12" t="str">
        <f t="shared" si="4"/>
        <v>KÉM</v>
      </c>
      <c r="K172" s="70"/>
      <c r="L172" s="66"/>
    </row>
    <row r="173" spans="1:12" ht="21" customHeight="1" x14ac:dyDescent="0.25">
      <c r="A173" s="7">
        <v>163</v>
      </c>
      <c r="B173" s="62"/>
      <c r="C173" s="63"/>
      <c r="D173" s="64"/>
      <c r="E173" s="86"/>
      <c r="F173" s="86"/>
      <c r="G173" s="100"/>
      <c r="H173" s="100"/>
      <c r="I173" s="12"/>
      <c r="J173" s="12" t="str">
        <f t="shared" si="4"/>
        <v>KÉM</v>
      </c>
      <c r="K173" s="70"/>
      <c r="L173" s="66"/>
    </row>
    <row r="174" spans="1:12" ht="21" customHeight="1" x14ac:dyDescent="0.25">
      <c r="A174" s="7">
        <v>164</v>
      </c>
      <c r="B174" s="62"/>
      <c r="C174" s="63"/>
      <c r="D174" s="64"/>
      <c r="E174" s="86"/>
      <c r="F174" s="86"/>
      <c r="G174" s="100"/>
      <c r="H174" s="100"/>
      <c r="I174" s="12"/>
      <c r="J174" s="12" t="str">
        <f t="shared" si="4"/>
        <v>KÉM</v>
      </c>
      <c r="K174" s="70"/>
      <c r="L174" s="66"/>
    </row>
    <row r="175" spans="1:12" ht="21" customHeight="1" x14ac:dyDescent="0.25">
      <c r="A175" s="7">
        <v>165</v>
      </c>
      <c r="B175" s="62"/>
      <c r="C175" s="63"/>
      <c r="D175" s="64"/>
      <c r="E175" s="86"/>
      <c r="F175" s="86"/>
      <c r="G175" s="100"/>
      <c r="H175" s="100"/>
      <c r="I175" s="12"/>
      <c r="J175" s="12" t="str">
        <f t="shared" si="4"/>
        <v>KÉM</v>
      </c>
      <c r="K175" s="70"/>
      <c r="L175" s="66"/>
    </row>
    <row r="176" spans="1:12" ht="21" customHeight="1" x14ac:dyDescent="0.25">
      <c r="A176" s="7">
        <v>166</v>
      </c>
      <c r="B176" s="62"/>
      <c r="C176" s="63"/>
      <c r="D176" s="64"/>
      <c r="E176" s="86"/>
      <c r="F176" s="86"/>
      <c r="G176" s="100"/>
      <c r="H176" s="100"/>
      <c r="I176" s="12"/>
      <c r="J176" s="12" t="str">
        <f t="shared" si="4"/>
        <v>KÉM</v>
      </c>
      <c r="K176" s="70"/>
      <c r="L176" s="66"/>
    </row>
    <row r="177" spans="1:12" ht="21" customHeight="1" x14ac:dyDescent="0.25">
      <c r="A177" s="7">
        <v>167</v>
      </c>
      <c r="B177" s="62"/>
      <c r="C177" s="63"/>
      <c r="D177" s="64"/>
      <c r="E177" s="86"/>
      <c r="F177" s="86"/>
      <c r="G177" s="100"/>
      <c r="H177" s="100"/>
      <c r="I177" s="12"/>
      <c r="J177" s="12" t="str">
        <f t="shared" si="4"/>
        <v>KÉM</v>
      </c>
      <c r="K177" s="70"/>
      <c r="L177" s="66"/>
    </row>
    <row r="178" spans="1:12" ht="21" customHeight="1" x14ac:dyDescent="0.25">
      <c r="A178" s="7">
        <v>168</v>
      </c>
      <c r="B178" s="62"/>
      <c r="C178" s="63"/>
      <c r="D178" s="64"/>
      <c r="E178" s="86"/>
      <c r="F178" s="86"/>
      <c r="G178" s="100"/>
      <c r="H178" s="100"/>
      <c r="I178" s="12"/>
      <c r="J178" s="12" t="str">
        <f t="shared" si="4"/>
        <v>KÉM</v>
      </c>
      <c r="K178" s="70"/>
      <c r="L178" s="66"/>
    </row>
    <row r="179" spans="1:12" ht="21" customHeight="1" x14ac:dyDescent="0.25">
      <c r="A179" s="7">
        <v>169</v>
      </c>
      <c r="B179" s="62"/>
      <c r="C179" s="63"/>
      <c r="D179" s="64"/>
      <c r="E179" s="86"/>
      <c r="F179" s="86"/>
      <c r="G179" s="100"/>
      <c r="H179" s="100"/>
      <c r="I179" s="12"/>
      <c r="J179" s="12" t="str">
        <f t="shared" si="4"/>
        <v>KÉM</v>
      </c>
      <c r="K179" s="70"/>
      <c r="L179" s="66"/>
    </row>
    <row r="180" spans="1:12" ht="21" customHeight="1" x14ac:dyDescent="0.25">
      <c r="A180" s="7">
        <v>170</v>
      </c>
      <c r="B180" s="62"/>
      <c r="C180" s="63"/>
      <c r="D180" s="64"/>
      <c r="E180" s="86"/>
      <c r="F180" s="86"/>
      <c r="G180" s="100"/>
      <c r="H180" s="100"/>
      <c r="I180" s="12"/>
      <c r="J180" s="12" t="str">
        <f t="shared" si="4"/>
        <v>KÉM</v>
      </c>
      <c r="K180" s="70"/>
      <c r="L180" s="66"/>
    </row>
    <row r="181" spans="1:12" ht="21" customHeight="1" x14ac:dyDescent="0.25">
      <c r="A181" s="7">
        <v>171</v>
      </c>
      <c r="B181" s="62"/>
      <c r="C181" s="63"/>
      <c r="D181" s="64"/>
      <c r="E181" s="86"/>
      <c r="F181" s="86"/>
      <c r="G181" s="100"/>
      <c r="H181" s="100"/>
      <c r="I181" s="12"/>
      <c r="J181" s="12" t="str">
        <f t="shared" si="4"/>
        <v>KÉM</v>
      </c>
      <c r="K181" s="70"/>
      <c r="L181" s="66"/>
    </row>
    <row r="182" spans="1:12" ht="21" customHeight="1" x14ac:dyDescent="0.25">
      <c r="A182" s="7">
        <v>172</v>
      </c>
      <c r="B182" s="62"/>
      <c r="C182" s="63"/>
      <c r="D182" s="64"/>
      <c r="E182" s="86"/>
      <c r="F182" s="86"/>
      <c r="G182" s="100"/>
      <c r="H182" s="100"/>
      <c r="I182" s="12"/>
      <c r="J182" s="12" t="str">
        <f t="shared" si="4"/>
        <v>KÉM</v>
      </c>
      <c r="K182" s="70"/>
      <c r="L182" s="66"/>
    </row>
    <row r="183" spans="1:12" ht="21" customHeight="1" x14ac:dyDescent="0.25">
      <c r="A183" s="7">
        <v>173</v>
      </c>
      <c r="B183" s="62"/>
      <c r="C183" s="63"/>
      <c r="D183" s="64"/>
      <c r="E183" s="86"/>
      <c r="F183" s="86"/>
      <c r="G183" s="100"/>
      <c r="H183" s="100"/>
      <c r="I183" s="12"/>
      <c r="J183" s="12" t="str">
        <f t="shared" si="4"/>
        <v>KÉM</v>
      </c>
      <c r="K183" s="70"/>
      <c r="L183" s="66"/>
    </row>
    <row r="184" spans="1:12" ht="21" customHeight="1" x14ac:dyDescent="0.25">
      <c r="A184" s="7">
        <v>174</v>
      </c>
      <c r="B184" s="62"/>
      <c r="C184" s="63"/>
      <c r="D184" s="64"/>
      <c r="E184" s="86"/>
      <c r="F184" s="86"/>
      <c r="G184" s="100"/>
      <c r="H184" s="100"/>
      <c r="I184" s="12"/>
      <c r="J184" s="12" t="str">
        <f t="shared" si="4"/>
        <v>KÉM</v>
      </c>
      <c r="K184" s="70"/>
      <c r="L184" s="66"/>
    </row>
    <row r="185" spans="1:12" ht="21" customHeight="1" x14ac:dyDescent="0.25">
      <c r="A185" s="7">
        <v>175</v>
      </c>
      <c r="B185" s="62"/>
      <c r="C185" s="63"/>
      <c r="D185" s="64"/>
      <c r="E185" s="86"/>
      <c r="F185" s="86"/>
      <c r="G185" s="100"/>
      <c r="H185" s="100"/>
      <c r="I185" s="12"/>
      <c r="J185" s="12" t="str">
        <f t="shared" si="4"/>
        <v>KÉM</v>
      </c>
      <c r="K185" s="70"/>
      <c r="L185" s="66"/>
    </row>
    <row r="186" spans="1:12" ht="21" customHeight="1" x14ac:dyDescent="0.25">
      <c r="A186" s="7">
        <v>176</v>
      </c>
      <c r="B186" s="62">
        <v>23208611621</v>
      </c>
      <c r="C186" s="63" t="s">
        <v>801</v>
      </c>
      <c r="D186" s="64" t="s">
        <v>21</v>
      </c>
      <c r="E186" s="86">
        <v>36194</v>
      </c>
      <c r="F186" s="86" t="s">
        <v>227</v>
      </c>
      <c r="G186" s="100">
        <v>83</v>
      </c>
      <c r="H186" s="100">
        <v>77</v>
      </c>
      <c r="I186" s="12">
        <f t="shared" si="2"/>
        <v>80</v>
      </c>
      <c r="J186" s="12" t="str">
        <f t="shared" si="4"/>
        <v>TỐT</v>
      </c>
      <c r="K186" s="70"/>
      <c r="L186" s="66"/>
    </row>
    <row r="187" spans="1:12" ht="21" customHeight="1" x14ac:dyDescent="0.25">
      <c r="A187" s="7">
        <v>177</v>
      </c>
      <c r="B187" s="62">
        <v>2320862390</v>
      </c>
      <c r="C187" s="63" t="s">
        <v>72</v>
      </c>
      <c r="D187" s="64" t="s">
        <v>21</v>
      </c>
      <c r="E187" s="86">
        <v>35388</v>
      </c>
      <c r="F187" s="86" t="s">
        <v>227</v>
      </c>
      <c r="G187" s="100">
        <v>74</v>
      </c>
      <c r="H187" s="100">
        <v>75</v>
      </c>
      <c r="I187" s="12">
        <f t="shared" si="2"/>
        <v>74.5</v>
      </c>
      <c r="J187" s="12" t="str">
        <f t="shared" si="4"/>
        <v>KHÁ</v>
      </c>
      <c r="K187" s="70"/>
      <c r="L187" s="66"/>
    </row>
    <row r="188" spans="1:12" ht="21" customHeight="1" x14ac:dyDescent="0.25">
      <c r="A188" s="7">
        <v>178</v>
      </c>
      <c r="B188" s="62">
        <v>2320865451</v>
      </c>
      <c r="C188" s="63" t="s">
        <v>24</v>
      </c>
      <c r="D188" s="64" t="s">
        <v>21</v>
      </c>
      <c r="E188" s="86">
        <v>36243</v>
      </c>
      <c r="F188" s="86" t="s">
        <v>227</v>
      </c>
      <c r="G188" s="100">
        <v>74</v>
      </c>
      <c r="H188" s="100">
        <v>90</v>
      </c>
      <c r="I188" s="12">
        <f t="shared" si="2"/>
        <v>82</v>
      </c>
      <c r="J188" s="12" t="str">
        <f t="shared" si="4"/>
        <v>TỐT</v>
      </c>
      <c r="K188" s="70"/>
      <c r="L188" s="66"/>
    </row>
    <row r="189" spans="1:12" s="85" customFormat="1" ht="21" customHeight="1" x14ac:dyDescent="0.25">
      <c r="A189" s="7">
        <v>179</v>
      </c>
      <c r="B189" s="80">
        <v>23218612145</v>
      </c>
      <c r="C189" s="81" t="s">
        <v>802</v>
      </c>
      <c r="D189" s="82" t="s">
        <v>21</v>
      </c>
      <c r="E189" s="88">
        <v>36285</v>
      </c>
      <c r="F189" s="88" t="s">
        <v>227</v>
      </c>
      <c r="G189" s="107">
        <v>70</v>
      </c>
      <c r="H189" s="107">
        <v>0</v>
      </c>
      <c r="I189" s="13">
        <f t="shared" si="2"/>
        <v>35</v>
      </c>
      <c r="J189" s="12" t="str">
        <f t="shared" si="4"/>
        <v>YẾU</v>
      </c>
      <c r="K189" s="73" t="str">
        <f>L189</f>
        <v>Nghỉ học</v>
      </c>
      <c r="L189" s="84" t="s">
        <v>514</v>
      </c>
    </row>
    <row r="190" spans="1:12" s="85" customFormat="1" ht="21" customHeight="1" x14ac:dyDescent="0.25">
      <c r="A190" s="7">
        <v>180</v>
      </c>
      <c r="B190" s="80">
        <v>2321861729</v>
      </c>
      <c r="C190" s="81" t="s">
        <v>803</v>
      </c>
      <c r="D190" s="82" t="s">
        <v>21</v>
      </c>
      <c r="E190" s="88">
        <v>34305</v>
      </c>
      <c r="F190" s="88" t="s">
        <v>227</v>
      </c>
      <c r="G190" s="107">
        <v>0</v>
      </c>
      <c r="H190" s="107">
        <v>0</v>
      </c>
      <c r="I190" s="13">
        <f t="shared" si="2"/>
        <v>0</v>
      </c>
      <c r="J190" s="12" t="str">
        <f t="shared" si="4"/>
        <v>KÉM</v>
      </c>
      <c r="K190" s="73" t="str">
        <f>L190</f>
        <v>Nghỉ học</v>
      </c>
      <c r="L190" s="84" t="s">
        <v>514</v>
      </c>
    </row>
    <row r="191" spans="1:12" ht="21" customHeight="1" x14ac:dyDescent="0.25">
      <c r="A191" s="7">
        <v>181</v>
      </c>
      <c r="B191" s="62">
        <v>2321862389</v>
      </c>
      <c r="C191" s="63" t="s">
        <v>804</v>
      </c>
      <c r="D191" s="64" t="s">
        <v>21</v>
      </c>
      <c r="E191" s="86">
        <v>35169</v>
      </c>
      <c r="F191" s="86" t="s">
        <v>227</v>
      </c>
      <c r="G191" s="100">
        <v>68</v>
      </c>
      <c r="H191" s="100">
        <v>82</v>
      </c>
      <c r="I191" s="12">
        <f t="shared" si="2"/>
        <v>75</v>
      </c>
      <c r="J191" s="12" t="str">
        <f t="shared" si="4"/>
        <v>KHÁ</v>
      </c>
      <c r="K191" s="70"/>
      <c r="L191" s="66"/>
    </row>
    <row r="192" spans="1:12" ht="21" customHeight="1" x14ac:dyDescent="0.25">
      <c r="A192" s="7">
        <v>182</v>
      </c>
      <c r="B192" s="62">
        <v>23218612472</v>
      </c>
      <c r="C192" s="63" t="s">
        <v>63</v>
      </c>
      <c r="D192" s="64" t="s">
        <v>21</v>
      </c>
      <c r="E192" s="86">
        <v>36228</v>
      </c>
      <c r="F192" s="86" t="s">
        <v>227</v>
      </c>
      <c r="G192" s="100">
        <v>75</v>
      </c>
      <c r="H192" s="100">
        <v>84</v>
      </c>
      <c r="I192" s="12">
        <f t="shared" si="2"/>
        <v>79.5</v>
      </c>
      <c r="J192" s="12" t="str">
        <f t="shared" si="4"/>
        <v>KHÁ</v>
      </c>
      <c r="K192" s="70"/>
      <c r="L192" s="66"/>
    </row>
    <row r="193" spans="1:12" ht="21" customHeight="1" x14ac:dyDescent="0.25">
      <c r="A193" s="7">
        <v>183</v>
      </c>
      <c r="B193" s="62">
        <v>23218612493</v>
      </c>
      <c r="C193" s="63" t="s">
        <v>805</v>
      </c>
      <c r="D193" s="64" t="s">
        <v>25</v>
      </c>
      <c r="E193" s="86">
        <v>35540</v>
      </c>
      <c r="F193" s="86" t="s">
        <v>227</v>
      </c>
      <c r="G193" s="100">
        <v>67</v>
      </c>
      <c r="H193" s="100">
        <v>84</v>
      </c>
      <c r="I193" s="12">
        <f t="shared" si="2"/>
        <v>75.5</v>
      </c>
      <c r="J193" s="12" t="str">
        <f t="shared" si="4"/>
        <v>KHÁ</v>
      </c>
      <c r="K193" s="70"/>
      <c r="L193" s="66"/>
    </row>
    <row r="194" spans="1:12" ht="21" customHeight="1" x14ac:dyDescent="0.25">
      <c r="A194" s="7">
        <v>184</v>
      </c>
      <c r="B194" s="62">
        <v>23218611584</v>
      </c>
      <c r="C194" s="63" t="s">
        <v>37</v>
      </c>
      <c r="D194" s="64" t="s">
        <v>260</v>
      </c>
      <c r="E194" s="86">
        <v>36398</v>
      </c>
      <c r="F194" s="86" t="s">
        <v>227</v>
      </c>
      <c r="G194" s="100">
        <v>76</v>
      </c>
      <c r="H194" s="100">
        <v>84</v>
      </c>
      <c r="I194" s="12">
        <f t="shared" si="2"/>
        <v>80</v>
      </c>
      <c r="J194" s="12" t="str">
        <f t="shared" si="4"/>
        <v>TỐT</v>
      </c>
      <c r="K194" s="70"/>
      <c r="L194" s="66"/>
    </row>
    <row r="195" spans="1:12" ht="21" customHeight="1" x14ac:dyDescent="0.25">
      <c r="A195" s="7">
        <v>185</v>
      </c>
      <c r="B195" s="62">
        <v>2321864616</v>
      </c>
      <c r="C195" s="63" t="s">
        <v>806</v>
      </c>
      <c r="D195" s="64" t="s">
        <v>31</v>
      </c>
      <c r="E195" s="86">
        <v>36388</v>
      </c>
      <c r="F195" s="86" t="s">
        <v>227</v>
      </c>
      <c r="G195" s="100">
        <v>81</v>
      </c>
      <c r="H195" s="100">
        <v>84</v>
      </c>
      <c r="I195" s="12">
        <f t="shared" si="2"/>
        <v>82.5</v>
      </c>
      <c r="J195" s="12" t="str">
        <f t="shared" si="4"/>
        <v>TỐT</v>
      </c>
      <c r="K195" s="70"/>
      <c r="L195" s="66"/>
    </row>
    <row r="196" spans="1:12" ht="21" customHeight="1" x14ac:dyDescent="0.25">
      <c r="A196" s="7">
        <v>186</v>
      </c>
      <c r="B196" s="62">
        <v>2321862927</v>
      </c>
      <c r="C196" s="63" t="s">
        <v>58</v>
      </c>
      <c r="D196" s="64" t="s">
        <v>34</v>
      </c>
      <c r="E196" s="86">
        <v>36474</v>
      </c>
      <c r="F196" s="86" t="s">
        <v>227</v>
      </c>
      <c r="G196" s="100">
        <v>74</v>
      </c>
      <c r="H196" s="100">
        <v>77</v>
      </c>
      <c r="I196" s="12">
        <f t="shared" si="2"/>
        <v>75.5</v>
      </c>
      <c r="J196" s="12" t="str">
        <f t="shared" si="4"/>
        <v>KHÁ</v>
      </c>
      <c r="K196" s="70"/>
      <c r="L196" s="66"/>
    </row>
    <row r="197" spans="1:12" ht="21" customHeight="1" x14ac:dyDescent="0.25">
      <c r="A197" s="7">
        <v>187</v>
      </c>
      <c r="B197" s="62">
        <v>23218611248</v>
      </c>
      <c r="C197" s="63" t="s">
        <v>48</v>
      </c>
      <c r="D197" s="64" t="s">
        <v>36</v>
      </c>
      <c r="E197" s="86">
        <v>36451</v>
      </c>
      <c r="F197" s="86" t="s">
        <v>227</v>
      </c>
      <c r="G197" s="100">
        <v>79</v>
      </c>
      <c r="H197" s="100">
        <v>81</v>
      </c>
      <c r="I197" s="12">
        <f t="shared" si="2"/>
        <v>80</v>
      </c>
      <c r="J197" s="12" t="str">
        <f t="shared" si="4"/>
        <v>TỐT</v>
      </c>
      <c r="K197" s="70"/>
      <c r="L197" s="66"/>
    </row>
    <row r="198" spans="1:12" ht="21" customHeight="1" x14ac:dyDescent="0.25">
      <c r="A198" s="7">
        <v>188</v>
      </c>
      <c r="B198" s="62">
        <v>2321377687</v>
      </c>
      <c r="C198" s="63" t="s">
        <v>807</v>
      </c>
      <c r="D198" s="64" t="s">
        <v>300</v>
      </c>
      <c r="E198" s="86">
        <v>35463</v>
      </c>
      <c r="F198" s="86" t="s">
        <v>227</v>
      </c>
      <c r="G198" s="100">
        <v>79</v>
      </c>
      <c r="H198" s="100">
        <v>82</v>
      </c>
      <c r="I198" s="12">
        <f t="shared" si="2"/>
        <v>80.5</v>
      </c>
      <c r="J198" s="12" t="str">
        <f t="shared" si="4"/>
        <v>TỐT</v>
      </c>
      <c r="K198" s="70"/>
      <c r="L198" s="66"/>
    </row>
    <row r="199" spans="1:12" ht="21" customHeight="1" x14ac:dyDescent="0.25">
      <c r="A199" s="7">
        <v>189</v>
      </c>
      <c r="B199" s="62">
        <v>23208611281</v>
      </c>
      <c r="C199" s="63" t="s">
        <v>22</v>
      </c>
      <c r="D199" s="64" t="s">
        <v>49</v>
      </c>
      <c r="E199" s="86">
        <v>36279</v>
      </c>
      <c r="F199" s="86" t="s">
        <v>227</v>
      </c>
      <c r="G199" s="100">
        <v>76</v>
      </c>
      <c r="H199" s="100">
        <v>81</v>
      </c>
      <c r="I199" s="12">
        <f t="shared" si="2"/>
        <v>78.5</v>
      </c>
      <c r="J199" s="12" t="str">
        <f t="shared" si="4"/>
        <v>KHÁ</v>
      </c>
      <c r="K199" s="70"/>
      <c r="L199" s="66"/>
    </row>
    <row r="200" spans="1:12" ht="21" customHeight="1" x14ac:dyDescent="0.25">
      <c r="A200" s="7">
        <v>190</v>
      </c>
      <c r="B200" s="62">
        <v>23218610359</v>
      </c>
      <c r="C200" s="63" t="s">
        <v>808</v>
      </c>
      <c r="D200" s="64" t="s">
        <v>54</v>
      </c>
      <c r="E200" s="86">
        <v>36217</v>
      </c>
      <c r="F200" s="86" t="s">
        <v>227</v>
      </c>
      <c r="G200" s="100">
        <v>87</v>
      </c>
      <c r="H200" s="100">
        <v>97</v>
      </c>
      <c r="I200" s="12">
        <f t="shared" si="2"/>
        <v>92</v>
      </c>
      <c r="J200" s="12" t="str">
        <f t="shared" si="4"/>
        <v>X SẮC</v>
      </c>
      <c r="K200" s="70"/>
      <c r="L200" s="66"/>
    </row>
    <row r="201" spans="1:12" s="85" customFormat="1" ht="21" customHeight="1" x14ac:dyDescent="0.25">
      <c r="A201" s="7">
        <v>191</v>
      </c>
      <c r="B201" s="80">
        <v>2320862396</v>
      </c>
      <c r="C201" s="81" t="s">
        <v>809</v>
      </c>
      <c r="D201" s="82" t="s">
        <v>57</v>
      </c>
      <c r="E201" s="88">
        <v>36332</v>
      </c>
      <c r="F201" s="88" t="s">
        <v>227</v>
      </c>
      <c r="G201" s="107">
        <v>72</v>
      </c>
      <c r="H201" s="107">
        <v>0</v>
      </c>
      <c r="I201" s="13">
        <f t="shared" si="2"/>
        <v>36</v>
      </c>
      <c r="J201" s="12" t="str">
        <f t="shared" si="4"/>
        <v>YẾU</v>
      </c>
      <c r="K201" s="73" t="str">
        <f>L201</f>
        <v>Nghỉ 
học</v>
      </c>
      <c r="L201" s="84" t="s">
        <v>882</v>
      </c>
    </row>
    <row r="202" spans="1:12" ht="21" customHeight="1" x14ac:dyDescent="0.25">
      <c r="A202" s="7">
        <v>192</v>
      </c>
      <c r="B202" s="62">
        <v>2320860700</v>
      </c>
      <c r="C202" s="63" t="s">
        <v>810</v>
      </c>
      <c r="D202" s="64" t="s">
        <v>60</v>
      </c>
      <c r="E202" s="86">
        <v>36406</v>
      </c>
      <c r="F202" s="86" t="s">
        <v>227</v>
      </c>
      <c r="G202" s="100">
        <v>87</v>
      </c>
      <c r="H202" s="100">
        <v>84</v>
      </c>
      <c r="I202" s="12">
        <f t="shared" si="2"/>
        <v>85.5</v>
      </c>
      <c r="J202" s="12" t="str">
        <f t="shared" si="4"/>
        <v>TỐT</v>
      </c>
      <c r="K202" s="70"/>
      <c r="L202" s="66"/>
    </row>
    <row r="203" spans="1:12" ht="21" customHeight="1" x14ac:dyDescent="0.25">
      <c r="A203" s="7">
        <v>193</v>
      </c>
      <c r="B203" s="62">
        <v>23218611806</v>
      </c>
      <c r="C203" s="63" t="s">
        <v>811</v>
      </c>
      <c r="D203" s="64" t="s">
        <v>70</v>
      </c>
      <c r="E203" s="86">
        <v>35621</v>
      </c>
      <c r="F203" s="86" t="s">
        <v>227</v>
      </c>
      <c r="G203" s="100">
        <v>82</v>
      </c>
      <c r="H203" s="100">
        <v>81</v>
      </c>
      <c r="I203" s="12">
        <f t="shared" si="2"/>
        <v>81.5</v>
      </c>
      <c r="J203" s="12" t="str">
        <f t="shared" si="4"/>
        <v>TỐT</v>
      </c>
      <c r="K203" s="70"/>
      <c r="L203" s="66"/>
    </row>
    <row r="204" spans="1:12" ht="21" customHeight="1" x14ac:dyDescent="0.25">
      <c r="A204" s="7">
        <v>194</v>
      </c>
      <c r="B204" s="62">
        <v>2321865278</v>
      </c>
      <c r="C204" s="63" t="s">
        <v>812</v>
      </c>
      <c r="D204" s="64" t="s">
        <v>80</v>
      </c>
      <c r="E204" s="86">
        <v>36171</v>
      </c>
      <c r="F204" s="86" t="s">
        <v>227</v>
      </c>
      <c r="G204" s="100">
        <v>79</v>
      </c>
      <c r="H204" s="100">
        <v>84</v>
      </c>
      <c r="I204" s="12">
        <f t="shared" si="2"/>
        <v>81.5</v>
      </c>
      <c r="J204" s="12" t="str">
        <f t="shared" ref="J204:J267" si="5">IF(I204&gt;=90,"X SẮC",IF(I204&gt;=80,"TỐT",IF(I204&gt;=65,"KHÁ",IF(I204&gt;=50,"T.BÌNH",IF(I204&gt;=35,"YẾU","KÉM")))))</f>
        <v>TỐT</v>
      </c>
      <c r="K204" s="70"/>
      <c r="L204" s="66"/>
    </row>
    <row r="205" spans="1:12" ht="21" customHeight="1" x14ac:dyDescent="0.25">
      <c r="A205" s="7">
        <v>195</v>
      </c>
      <c r="B205" s="62">
        <v>2320865279</v>
      </c>
      <c r="C205" s="63" t="s">
        <v>64</v>
      </c>
      <c r="D205" s="64" t="s">
        <v>813</v>
      </c>
      <c r="E205" s="86">
        <v>36209</v>
      </c>
      <c r="F205" s="86" t="s">
        <v>227</v>
      </c>
      <c r="G205" s="100">
        <v>84</v>
      </c>
      <c r="H205" s="100">
        <v>79</v>
      </c>
      <c r="I205" s="12">
        <f t="shared" si="2"/>
        <v>81.5</v>
      </c>
      <c r="J205" s="12" t="str">
        <f t="shared" si="5"/>
        <v>TỐT</v>
      </c>
      <c r="K205" s="70"/>
      <c r="L205" s="66"/>
    </row>
    <row r="206" spans="1:12" ht="21" customHeight="1" x14ac:dyDescent="0.25">
      <c r="A206" s="7">
        <v>196</v>
      </c>
      <c r="B206" s="62">
        <v>23208611128</v>
      </c>
      <c r="C206" s="63" t="s">
        <v>814</v>
      </c>
      <c r="D206" s="64" t="s">
        <v>91</v>
      </c>
      <c r="E206" s="86">
        <v>36366</v>
      </c>
      <c r="F206" s="86" t="s">
        <v>227</v>
      </c>
      <c r="G206" s="100">
        <v>89</v>
      </c>
      <c r="H206" s="100">
        <v>92</v>
      </c>
      <c r="I206" s="12">
        <f t="shared" si="2"/>
        <v>90.5</v>
      </c>
      <c r="J206" s="12" t="str">
        <f t="shared" si="5"/>
        <v>X SẮC</v>
      </c>
      <c r="K206" s="70"/>
      <c r="L206" s="66"/>
    </row>
    <row r="207" spans="1:12" ht="21" customHeight="1" x14ac:dyDescent="0.25">
      <c r="A207" s="7">
        <v>197</v>
      </c>
      <c r="B207" s="62">
        <v>23218612012</v>
      </c>
      <c r="C207" s="63" t="s">
        <v>815</v>
      </c>
      <c r="D207" s="64" t="s">
        <v>91</v>
      </c>
      <c r="E207" s="86">
        <v>36098</v>
      </c>
      <c r="F207" s="86" t="s">
        <v>227</v>
      </c>
      <c r="G207" s="100">
        <v>77</v>
      </c>
      <c r="H207" s="100">
        <v>74</v>
      </c>
      <c r="I207" s="12">
        <f t="shared" si="2"/>
        <v>75.5</v>
      </c>
      <c r="J207" s="12" t="str">
        <f t="shared" si="5"/>
        <v>KHÁ</v>
      </c>
      <c r="K207" s="70"/>
      <c r="L207" s="66"/>
    </row>
    <row r="208" spans="1:12" ht="21" customHeight="1" x14ac:dyDescent="0.25">
      <c r="A208" s="7">
        <v>198</v>
      </c>
      <c r="B208" s="62">
        <v>23218611151</v>
      </c>
      <c r="C208" s="63" t="s">
        <v>816</v>
      </c>
      <c r="D208" s="64" t="s">
        <v>104</v>
      </c>
      <c r="E208" s="86">
        <v>36483</v>
      </c>
      <c r="F208" s="86" t="s">
        <v>227</v>
      </c>
      <c r="G208" s="100">
        <v>66</v>
      </c>
      <c r="H208" s="100">
        <v>66</v>
      </c>
      <c r="I208" s="12">
        <f t="shared" si="2"/>
        <v>66</v>
      </c>
      <c r="J208" s="12" t="str">
        <f t="shared" si="5"/>
        <v>KHÁ</v>
      </c>
      <c r="K208" s="70"/>
      <c r="L208" s="66"/>
    </row>
    <row r="209" spans="1:12" ht="21" customHeight="1" x14ac:dyDescent="0.25">
      <c r="A209" s="7">
        <v>199</v>
      </c>
      <c r="B209" s="62">
        <v>23208612395</v>
      </c>
      <c r="C209" s="63" t="s">
        <v>55</v>
      </c>
      <c r="D209" s="64" t="s">
        <v>105</v>
      </c>
      <c r="E209" s="86">
        <v>36454</v>
      </c>
      <c r="F209" s="86" t="s">
        <v>227</v>
      </c>
      <c r="G209" s="100">
        <v>78</v>
      </c>
      <c r="H209" s="100">
        <v>80</v>
      </c>
      <c r="I209" s="12">
        <f t="shared" si="2"/>
        <v>79</v>
      </c>
      <c r="J209" s="12" t="str">
        <f t="shared" si="5"/>
        <v>KHÁ</v>
      </c>
      <c r="K209" s="70"/>
      <c r="L209" s="66"/>
    </row>
    <row r="210" spans="1:12" ht="21" customHeight="1" x14ac:dyDescent="0.25">
      <c r="A210" s="7">
        <v>200</v>
      </c>
      <c r="B210" s="62">
        <v>23208612009</v>
      </c>
      <c r="C210" s="63" t="s">
        <v>50</v>
      </c>
      <c r="D210" s="64" t="s">
        <v>107</v>
      </c>
      <c r="E210" s="86">
        <v>36247</v>
      </c>
      <c r="F210" s="86" t="s">
        <v>227</v>
      </c>
      <c r="G210" s="100">
        <v>81</v>
      </c>
      <c r="H210" s="100">
        <v>81</v>
      </c>
      <c r="I210" s="12">
        <f t="shared" si="2"/>
        <v>81</v>
      </c>
      <c r="J210" s="12" t="str">
        <f t="shared" si="5"/>
        <v>TỐT</v>
      </c>
      <c r="K210" s="70"/>
      <c r="L210" s="66"/>
    </row>
    <row r="211" spans="1:12" ht="21" customHeight="1" x14ac:dyDescent="0.25">
      <c r="A211" s="7">
        <v>201</v>
      </c>
      <c r="B211" s="62">
        <v>2321862939</v>
      </c>
      <c r="C211" s="63" t="s">
        <v>817</v>
      </c>
      <c r="D211" s="64" t="s">
        <v>124</v>
      </c>
      <c r="E211" s="86">
        <v>36492</v>
      </c>
      <c r="F211" s="86" t="s">
        <v>227</v>
      </c>
      <c r="G211" s="100">
        <v>67</v>
      </c>
      <c r="H211" s="100">
        <v>82</v>
      </c>
      <c r="I211" s="12">
        <f t="shared" si="2"/>
        <v>74.5</v>
      </c>
      <c r="J211" s="12" t="str">
        <f t="shared" si="5"/>
        <v>KHÁ</v>
      </c>
      <c r="K211" s="70"/>
      <c r="L211" s="66"/>
    </row>
    <row r="212" spans="1:12" ht="21" customHeight="1" x14ac:dyDescent="0.25">
      <c r="A212" s="7">
        <v>202</v>
      </c>
      <c r="B212" s="62">
        <v>23208610410</v>
      </c>
      <c r="C212" s="63" t="s">
        <v>818</v>
      </c>
      <c r="D212" s="64" t="s">
        <v>125</v>
      </c>
      <c r="E212" s="86">
        <v>36229</v>
      </c>
      <c r="F212" s="86" t="s">
        <v>227</v>
      </c>
      <c r="G212" s="100">
        <v>78</v>
      </c>
      <c r="H212" s="100">
        <v>81</v>
      </c>
      <c r="I212" s="12">
        <f t="shared" si="2"/>
        <v>79.5</v>
      </c>
      <c r="J212" s="12" t="str">
        <f t="shared" si="5"/>
        <v>KHÁ</v>
      </c>
      <c r="K212" s="70"/>
      <c r="L212" s="66"/>
    </row>
    <row r="213" spans="1:12" ht="21" customHeight="1" x14ac:dyDescent="0.25">
      <c r="A213" s="7">
        <v>203</v>
      </c>
      <c r="B213" s="62">
        <v>23208610510</v>
      </c>
      <c r="C213" s="63" t="s">
        <v>78</v>
      </c>
      <c r="D213" s="64" t="s">
        <v>448</v>
      </c>
      <c r="E213" s="86">
        <v>35828</v>
      </c>
      <c r="F213" s="86" t="s">
        <v>227</v>
      </c>
      <c r="G213" s="100">
        <v>97</v>
      </c>
      <c r="H213" s="100">
        <v>94</v>
      </c>
      <c r="I213" s="12">
        <f t="shared" si="2"/>
        <v>95.5</v>
      </c>
      <c r="J213" s="12" t="str">
        <f t="shared" si="5"/>
        <v>X SẮC</v>
      </c>
      <c r="K213" s="70"/>
      <c r="L213" s="66"/>
    </row>
    <row r="214" spans="1:12" ht="21" customHeight="1" x14ac:dyDescent="0.25">
      <c r="A214" s="7">
        <v>204</v>
      </c>
      <c r="B214" s="62">
        <v>2320863345</v>
      </c>
      <c r="C214" s="63" t="s">
        <v>819</v>
      </c>
      <c r="D214" s="64" t="s">
        <v>136</v>
      </c>
      <c r="E214" s="86">
        <v>36484</v>
      </c>
      <c r="F214" s="86" t="s">
        <v>227</v>
      </c>
      <c r="G214" s="100">
        <v>79</v>
      </c>
      <c r="H214" s="100">
        <v>90</v>
      </c>
      <c r="I214" s="12">
        <f t="shared" si="2"/>
        <v>84.5</v>
      </c>
      <c r="J214" s="12" t="str">
        <f t="shared" si="5"/>
        <v>TỐT</v>
      </c>
      <c r="K214" s="70"/>
      <c r="L214" s="66"/>
    </row>
    <row r="215" spans="1:12" ht="21" customHeight="1" x14ac:dyDescent="0.25">
      <c r="A215" s="7">
        <v>205</v>
      </c>
      <c r="B215" s="62">
        <v>2320862942</v>
      </c>
      <c r="C215" s="63" t="s">
        <v>55</v>
      </c>
      <c r="D215" s="64" t="s">
        <v>139</v>
      </c>
      <c r="E215" s="86">
        <v>35970</v>
      </c>
      <c r="F215" s="86" t="s">
        <v>227</v>
      </c>
      <c r="G215" s="100">
        <v>82</v>
      </c>
      <c r="H215" s="100">
        <v>85</v>
      </c>
      <c r="I215" s="12">
        <f t="shared" si="2"/>
        <v>83.5</v>
      </c>
      <c r="J215" s="12" t="str">
        <f t="shared" si="5"/>
        <v>TỐT</v>
      </c>
      <c r="K215" s="70"/>
      <c r="L215" s="66"/>
    </row>
    <row r="216" spans="1:12" ht="21" customHeight="1" x14ac:dyDescent="0.25">
      <c r="A216" s="7">
        <v>206</v>
      </c>
      <c r="B216" s="62">
        <v>2320860395</v>
      </c>
      <c r="C216" s="63" t="s">
        <v>820</v>
      </c>
      <c r="D216" s="64" t="s">
        <v>821</v>
      </c>
      <c r="E216" s="86">
        <v>36366</v>
      </c>
      <c r="F216" s="86" t="s">
        <v>227</v>
      </c>
      <c r="G216" s="100">
        <v>87</v>
      </c>
      <c r="H216" s="100">
        <v>84</v>
      </c>
      <c r="I216" s="12">
        <f t="shared" si="2"/>
        <v>85.5</v>
      </c>
      <c r="J216" s="12" t="str">
        <f t="shared" si="5"/>
        <v>TỐT</v>
      </c>
      <c r="K216" s="70"/>
      <c r="L216" s="66"/>
    </row>
    <row r="217" spans="1:12" ht="21" customHeight="1" x14ac:dyDescent="0.25">
      <c r="A217" s="7">
        <v>207</v>
      </c>
      <c r="B217" s="62">
        <v>2320223508</v>
      </c>
      <c r="C217" s="63" t="s">
        <v>822</v>
      </c>
      <c r="D217" s="64" t="s">
        <v>146</v>
      </c>
      <c r="E217" s="86">
        <v>36467</v>
      </c>
      <c r="F217" s="86" t="s">
        <v>227</v>
      </c>
      <c r="G217" s="100">
        <v>84</v>
      </c>
      <c r="H217" s="100">
        <v>84</v>
      </c>
      <c r="I217" s="12">
        <f t="shared" si="2"/>
        <v>84</v>
      </c>
      <c r="J217" s="12" t="str">
        <f t="shared" si="5"/>
        <v>TỐT</v>
      </c>
      <c r="K217" s="70"/>
      <c r="L217" s="66"/>
    </row>
    <row r="218" spans="1:12" ht="21" customHeight="1" x14ac:dyDescent="0.25">
      <c r="A218" s="7">
        <v>208</v>
      </c>
      <c r="B218" s="62">
        <v>2320869937</v>
      </c>
      <c r="C218" s="63" t="s">
        <v>823</v>
      </c>
      <c r="D218" s="64" t="s">
        <v>147</v>
      </c>
      <c r="E218" s="86">
        <v>36430</v>
      </c>
      <c r="F218" s="86" t="s">
        <v>227</v>
      </c>
      <c r="G218" s="100">
        <v>75</v>
      </c>
      <c r="H218" s="100">
        <v>85</v>
      </c>
      <c r="I218" s="12">
        <f t="shared" si="2"/>
        <v>80</v>
      </c>
      <c r="J218" s="12" t="str">
        <f t="shared" si="5"/>
        <v>TỐT</v>
      </c>
      <c r="K218" s="70"/>
      <c r="L218" s="66"/>
    </row>
    <row r="219" spans="1:12" s="85" customFormat="1" ht="21" customHeight="1" x14ac:dyDescent="0.25">
      <c r="A219" s="7">
        <v>209</v>
      </c>
      <c r="B219" s="80">
        <v>2321864626</v>
      </c>
      <c r="C219" s="81" t="s">
        <v>824</v>
      </c>
      <c r="D219" s="82" t="s">
        <v>758</v>
      </c>
      <c r="E219" s="88">
        <v>36462</v>
      </c>
      <c r="F219" s="88" t="s">
        <v>227</v>
      </c>
      <c r="G219" s="107">
        <v>74</v>
      </c>
      <c r="H219" s="107">
        <v>0</v>
      </c>
      <c r="I219" s="13">
        <f t="shared" si="2"/>
        <v>37</v>
      </c>
      <c r="J219" s="12" t="str">
        <f t="shared" si="5"/>
        <v>YẾU</v>
      </c>
      <c r="K219" s="73" t="str">
        <f>L219</f>
        <v>nghỉ học</v>
      </c>
      <c r="L219" s="84" t="s">
        <v>883</v>
      </c>
    </row>
    <row r="220" spans="1:12" ht="21" customHeight="1" x14ac:dyDescent="0.25">
      <c r="A220" s="7">
        <v>210</v>
      </c>
      <c r="B220" s="62">
        <v>2321864627</v>
      </c>
      <c r="C220" s="63" t="s">
        <v>825</v>
      </c>
      <c r="D220" s="64" t="s">
        <v>151</v>
      </c>
      <c r="E220" s="86">
        <v>36091</v>
      </c>
      <c r="F220" s="86" t="s">
        <v>227</v>
      </c>
      <c r="G220" s="100">
        <v>67</v>
      </c>
      <c r="H220" s="100">
        <v>79</v>
      </c>
      <c r="I220" s="12">
        <f t="shared" si="2"/>
        <v>73</v>
      </c>
      <c r="J220" s="12" t="str">
        <f t="shared" si="5"/>
        <v>KHÁ</v>
      </c>
      <c r="K220" s="70"/>
      <c r="L220" s="66"/>
    </row>
    <row r="221" spans="1:12" ht="21" customHeight="1" x14ac:dyDescent="0.25">
      <c r="A221" s="7">
        <v>211</v>
      </c>
      <c r="B221" s="62">
        <v>23208610063</v>
      </c>
      <c r="C221" s="63" t="s">
        <v>826</v>
      </c>
      <c r="D221" s="64" t="s">
        <v>153</v>
      </c>
      <c r="E221" s="86">
        <v>36475</v>
      </c>
      <c r="F221" s="86" t="s">
        <v>227</v>
      </c>
      <c r="G221" s="100">
        <v>82</v>
      </c>
      <c r="H221" s="100">
        <v>81</v>
      </c>
      <c r="I221" s="12">
        <f t="shared" si="2"/>
        <v>81.5</v>
      </c>
      <c r="J221" s="12" t="str">
        <f t="shared" si="5"/>
        <v>TỐT</v>
      </c>
      <c r="K221" s="70"/>
      <c r="L221" s="66"/>
    </row>
    <row r="222" spans="1:12" ht="21" customHeight="1" x14ac:dyDescent="0.25">
      <c r="A222" s="7">
        <v>212</v>
      </c>
      <c r="B222" s="62">
        <v>23208611133</v>
      </c>
      <c r="C222" s="63" t="s">
        <v>827</v>
      </c>
      <c r="D222" s="64" t="s">
        <v>153</v>
      </c>
      <c r="E222" s="86">
        <v>36430</v>
      </c>
      <c r="F222" s="86" t="s">
        <v>227</v>
      </c>
      <c r="G222" s="100">
        <v>87</v>
      </c>
      <c r="H222" s="100">
        <v>81</v>
      </c>
      <c r="I222" s="12">
        <f t="shared" si="2"/>
        <v>84</v>
      </c>
      <c r="J222" s="12" t="str">
        <f t="shared" si="5"/>
        <v>TỐT</v>
      </c>
      <c r="K222" s="70"/>
      <c r="L222" s="66"/>
    </row>
    <row r="223" spans="1:12" ht="21" customHeight="1" x14ac:dyDescent="0.25">
      <c r="A223" s="7">
        <v>213</v>
      </c>
      <c r="B223" s="62">
        <v>2320259912</v>
      </c>
      <c r="C223" s="63" t="s">
        <v>828</v>
      </c>
      <c r="D223" s="64" t="s">
        <v>154</v>
      </c>
      <c r="E223" s="86">
        <v>36308</v>
      </c>
      <c r="F223" s="86" t="s">
        <v>227</v>
      </c>
      <c r="G223" s="100">
        <v>94</v>
      </c>
      <c r="H223" s="100">
        <v>94</v>
      </c>
      <c r="I223" s="12">
        <f t="shared" si="2"/>
        <v>94</v>
      </c>
      <c r="J223" s="12" t="str">
        <f t="shared" si="5"/>
        <v>X SẮC</v>
      </c>
      <c r="K223" s="70"/>
      <c r="L223" s="66"/>
    </row>
    <row r="224" spans="1:12" ht="21" customHeight="1" x14ac:dyDescent="0.25">
      <c r="A224" s="7">
        <v>214</v>
      </c>
      <c r="B224" s="62">
        <v>2320215172</v>
      </c>
      <c r="C224" s="63" t="s">
        <v>829</v>
      </c>
      <c r="D224" s="64" t="s">
        <v>163</v>
      </c>
      <c r="E224" s="86">
        <v>36326</v>
      </c>
      <c r="F224" s="86" t="s">
        <v>227</v>
      </c>
      <c r="G224" s="100">
        <v>80</v>
      </c>
      <c r="H224" s="100">
        <v>91</v>
      </c>
      <c r="I224" s="12">
        <f t="shared" si="2"/>
        <v>85.5</v>
      </c>
      <c r="J224" s="12" t="str">
        <f t="shared" si="5"/>
        <v>TỐT</v>
      </c>
      <c r="K224" s="70"/>
      <c r="L224" s="66"/>
    </row>
    <row r="225" spans="1:12" ht="21" customHeight="1" x14ac:dyDescent="0.25">
      <c r="A225" s="7">
        <v>215</v>
      </c>
      <c r="B225" s="62">
        <v>23208610554</v>
      </c>
      <c r="C225" s="63" t="s">
        <v>830</v>
      </c>
      <c r="D225" s="64" t="s">
        <v>164</v>
      </c>
      <c r="E225" s="86">
        <v>36167</v>
      </c>
      <c r="F225" s="86" t="s">
        <v>227</v>
      </c>
      <c r="G225" s="100">
        <v>84</v>
      </c>
      <c r="H225" s="100">
        <v>97</v>
      </c>
      <c r="I225" s="12">
        <f t="shared" si="2"/>
        <v>90.5</v>
      </c>
      <c r="J225" s="12" t="str">
        <f t="shared" si="5"/>
        <v>X SẮC</v>
      </c>
      <c r="K225" s="70"/>
      <c r="L225" s="66"/>
    </row>
    <row r="226" spans="1:12" ht="21" customHeight="1" x14ac:dyDescent="0.25">
      <c r="A226" s="7">
        <v>216</v>
      </c>
      <c r="B226" s="62">
        <v>23208612480</v>
      </c>
      <c r="C226" s="63" t="s">
        <v>831</v>
      </c>
      <c r="D226" s="64" t="s">
        <v>164</v>
      </c>
      <c r="E226" s="86">
        <v>36090</v>
      </c>
      <c r="F226" s="86" t="s">
        <v>227</v>
      </c>
      <c r="G226" s="100">
        <v>84</v>
      </c>
      <c r="H226" s="100">
        <v>84</v>
      </c>
      <c r="I226" s="12">
        <f t="shared" si="2"/>
        <v>84</v>
      </c>
      <c r="J226" s="12" t="str">
        <f t="shared" si="5"/>
        <v>TỐT</v>
      </c>
      <c r="K226" s="70"/>
      <c r="L226" s="66"/>
    </row>
    <row r="227" spans="1:12" s="85" customFormat="1" ht="21" customHeight="1" x14ac:dyDescent="0.25">
      <c r="A227" s="7">
        <v>217</v>
      </c>
      <c r="B227" s="80">
        <v>2321862414</v>
      </c>
      <c r="C227" s="81" t="s">
        <v>69</v>
      </c>
      <c r="D227" s="82" t="s">
        <v>166</v>
      </c>
      <c r="E227" s="88">
        <v>35557</v>
      </c>
      <c r="F227" s="88" t="s">
        <v>227</v>
      </c>
      <c r="G227" s="107">
        <v>0</v>
      </c>
      <c r="H227" s="107">
        <v>0</v>
      </c>
      <c r="I227" s="13">
        <f t="shared" si="2"/>
        <v>0</v>
      </c>
      <c r="J227" s="12" t="str">
        <f t="shared" si="5"/>
        <v>KÉM</v>
      </c>
      <c r="K227" s="73" t="str">
        <f>L227</f>
        <v>nghỉ học</v>
      </c>
      <c r="L227" s="84" t="s">
        <v>883</v>
      </c>
    </row>
    <row r="228" spans="1:12" ht="21" customHeight="1" x14ac:dyDescent="0.25">
      <c r="A228" s="7">
        <v>218</v>
      </c>
      <c r="B228" s="62">
        <v>23208610581</v>
      </c>
      <c r="C228" s="63" t="s">
        <v>832</v>
      </c>
      <c r="D228" s="64" t="s">
        <v>167</v>
      </c>
      <c r="E228" s="86">
        <v>36295</v>
      </c>
      <c r="F228" s="86" t="s">
        <v>227</v>
      </c>
      <c r="G228" s="100">
        <v>78</v>
      </c>
      <c r="H228" s="100">
        <v>84</v>
      </c>
      <c r="I228" s="12">
        <f t="shared" si="2"/>
        <v>81</v>
      </c>
      <c r="J228" s="12" t="str">
        <f t="shared" si="5"/>
        <v>TỐT</v>
      </c>
      <c r="K228" s="70"/>
      <c r="L228" s="66"/>
    </row>
    <row r="229" spans="1:12" ht="21" customHeight="1" x14ac:dyDescent="0.25">
      <c r="A229" s="7">
        <v>219</v>
      </c>
      <c r="B229" s="62">
        <v>23208611211</v>
      </c>
      <c r="C229" s="63" t="s">
        <v>833</v>
      </c>
      <c r="D229" s="64" t="s">
        <v>21</v>
      </c>
      <c r="E229" s="86">
        <v>36223</v>
      </c>
      <c r="F229" s="86" t="s">
        <v>228</v>
      </c>
      <c r="G229" s="100">
        <v>87</v>
      </c>
      <c r="H229" s="100">
        <v>85</v>
      </c>
      <c r="I229" s="12">
        <f t="shared" si="2"/>
        <v>86</v>
      </c>
      <c r="J229" s="12" t="str">
        <f t="shared" si="5"/>
        <v>TỐT</v>
      </c>
      <c r="K229" s="70"/>
      <c r="L229" s="66"/>
    </row>
    <row r="230" spans="1:12" ht="21" customHeight="1" x14ac:dyDescent="0.25">
      <c r="A230" s="7">
        <v>220</v>
      </c>
      <c r="B230" s="62">
        <v>2320862925</v>
      </c>
      <c r="C230" s="63" t="s">
        <v>801</v>
      </c>
      <c r="D230" s="64" t="s">
        <v>21</v>
      </c>
      <c r="E230" s="86">
        <v>36446</v>
      </c>
      <c r="F230" s="86" t="s">
        <v>228</v>
      </c>
      <c r="G230" s="100">
        <v>85</v>
      </c>
      <c r="H230" s="100">
        <v>85</v>
      </c>
      <c r="I230" s="12">
        <f t="shared" ref="I230:I279" si="6">ROUND((G230+H230)/2,1)</f>
        <v>85</v>
      </c>
      <c r="J230" s="12" t="str">
        <f t="shared" si="5"/>
        <v>TỐT</v>
      </c>
      <c r="K230" s="70"/>
      <c r="L230" s="66"/>
    </row>
    <row r="231" spans="1:12" ht="21" customHeight="1" x14ac:dyDescent="0.25">
      <c r="A231" s="7">
        <v>221</v>
      </c>
      <c r="B231" s="62">
        <v>2320377835</v>
      </c>
      <c r="C231" s="63" t="s">
        <v>81</v>
      </c>
      <c r="D231" s="64" t="s">
        <v>834</v>
      </c>
      <c r="E231" s="86">
        <v>36340</v>
      </c>
      <c r="F231" s="86" t="s">
        <v>228</v>
      </c>
      <c r="G231" s="100">
        <v>85</v>
      </c>
      <c r="H231" s="100">
        <v>85</v>
      </c>
      <c r="I231" s="12">
        <f t="shared" si="6"/>
        <v>85</v>
      </c>
      <c r="J231" s="12" t="str">
        <f t="shared" si="5"/>
        <v>TỐT</v>
      </c>
      <c r="K231" s="70"/>
      <c r="L231" s="66"/>
    </row>
    <row r="232" spans="1:12" ht="21" customHeight="1" x14ac:dyDescent="0.25">
      <c r="A232" s="7">
        <v>222</v>
      </c>
      <c r="B232" s="62">
        <v>2321863155</v>
      </c>
      <c r="C232" s="63" t="s">
        <v>835</v>
      </c>
      <c r="D232" s="64" t="s">
        <v>25</v>
      </c>
      <c r="E232" s="86">
        <v>36450</v>
      </c>
      <c r="F232" s="86" t="s">
        <v>228</v>
      </c>
      <c r="G232" s="100">
        <v>85</v>
      </c>
      <c r="H232" s="100">
        <v>85</v>
      </c>
      <c r="I232" s="12">
        <f t="shared" si="6"/>
        <v>85</v>
      </c>
      <c r="J232" s="12" t="str">
        <f t="shared" si="5"/>
        <v>TỐT</v>
      </c>
      <c r="K232" s="70"/>
      <c r="L232" s="66"/>
    </row>
    <row r="233" spans="1:12" ht="21" customHeight="1" x14ac:dyDescent="0.25">
      <c r="A233" s="7">
        <v>223</v>
      </c>
      <c r="B233" s="62">
        <v>2321864615</v>
      </c>
      <c r="C233" s="63" t="s">
        <v>836</v>
      </c>
      <c r="D233" s="64" t="s">
        <v>25</v>
      </c>
      <c r="E233" s="86">
        <v>36518</v>
      </c>
      <c r="F233" s="86" t="s">
        <v>228</v>
      </c>
      <c r="G233" s="100">
        <v>100</v>
      </c>
      <c r="H233" s="100">
        <v>100</v>
      </c>
      <c r="I233" s="12">
        <f t="shared" si="6"/>
        <v>100</v>
      </c>
      <c r="J233" s="12" t="str">
        <f t="shared" si="5"/>
        <v>X SẮC</v>
      </c>
      <c r="K233" s="70"/>
      <c r="L233" s="66"/>
    </row>
    <row r="234" spans="1:12" ht="21" customHeight="1" x14ac:dyDescent="0.25">
      <c r="A234" s="7">
        <v>224</v>
      </c>
      <c r="B234" s="62">
        <v>23218610358</v>
      </c>
      <c r="C234" s="63" t="s">
        <v>43</v>
      </c>
      <c r="D234" s="64" t="s">
        <v>837</v>
      </c>
      <c r="E234" s="86">
        <v>36299</v>
      </c>
      <c r="F234" s="86" t="s">
        <v>228</v>
      </c>
      <c r="G234" s="100">
        <v>87</v>
      </c>
      <c r="H234" s="100">
        <v>87</v>
      </c>
      <c r="I234" s="12">
        <f t="shared" si="6"/>
        <v>87</v>
      </c>
      <c r="J234" s="12" t="str">
        <f t="shared" si="5"/>
        <v>TỐT</v>
      </c>
      <c r="K234" s="70"/>
      <c r="L234" s="66"/>
    </row>
    <row r="235" spans="1:12" ht="21" customHeight="1" x14ac:dyDescent="0.25">
      <c r="A235" s="7">
        <v>225</v>
      </c>
      <c r="B235" s="62">
        <v>23218611514</v>
      </c>
      <c r="C235" s="63" t="s">
        <v>838</v>
      </c>
      <c r="D235" s="64" t="s">
        <v>36</v>
      </c>
      <c r="E235" s="86">
        <v>36204</v>
      </c>
      <c r="F235" s="86" t="s">
        <v>228</v>
      </c>
      <c r="G235" s="100">
        <v>97</v>
      </c>
      <c r="H235" s="100">
        <v>97</v>
      </c>
      <c r="I235" s="12">
        <f t="shared" si="6"/>
        <v>97</v>
      </c>
      <c r="J235" s="12" t="str">
        <f t="shared" si="5"/>
        <v>X SẮC</v>
      </c>
      <c r="K235" s="70"/>
      <c r="L235" s="66"/>
    </row>
    <row r="236" spans="1:12" ht="21" customHeight="1" x14ac:dyDescent="0.25">
      <c r="A236" s="7">
        <v>226</v>
      </c>
      <c r="B236" s="62">
        <v>2320860705</v>
      </c>
      <c r="C236" s="63" t="s">
        <v>839</v>
      </c>
      <c r="D236" s="64" t="s">
        <v>840</v>
      </c>
      <c r="E236" s="86">
        <v>36232</v>
      </c>
      <c r="F236" s="86" t="s">
        <v>228</v>
      </c>
      <c r="G236" s="100">
        <v>97</v>
      </c>
      <c r="H236" s="100">
        <v>95</v>
      </c>
      <c r="I236" s="12">
        <f t="shared" si="6"/>
        <v>96</v>
      </c>
      <c r="J236" s="12" t="str">
        <f t="shared" si="5"/>
        <v>X SẮC</v>
      </c>
      <c r="K236" s="70"/>
      <c r="L236" s="66"/>
    </row>
    <row r="237" spans="1:12" ht="21" customHeight="1" x14ac:dyDescent="0.25">
      <c r="A237" s="7">
        <v>227</v>
      </c>
      <c r="B237" s="62">
        <v>2321864617</v>
      </c>
      <c r="C237" s="63" t="s">
        <v>841</v>
      </c>
      <c r="D237" s="64" t="s">
        <v>46</v>
      </c>
      <c r="E237" s="86">
        <v>36276</v>
      </c>
      <c r="F237" s="86" t="s">
        <v>228</v>
      </c>
      <c r="G237" s="100">
        <v>85</v>
      </c>
      <c r="H237" s="100">
        <v>85</v>
      </c>
      <c r="I237" s="12">
        <f t="shared" si="6"/>
        <v>85</v>
      </c>
      <c r="J237" s="12" t="str">
        <f t="shared" si="5"/>
        <v>TỐT</v>
      </c>
      <c r="K237" s="70"/>
      <c r="L237" s="66"/>
    </row>
    <row r="238" spans="1:12" ht="21" customHeight="1" x14ac:dyDescent="0.25">
      <c r="A238" s="7">
        <v>228</v>
      </c>
      <c r="B238" s="62">
        <v>2320861801</v>
      </c>
      <c r="C238" s="63" t="s">
        <v>842</v>
      </c>
      <c r="D238" s="64" t="s">
        <v>300</v>
      </c>
      <c r="E238" s="86">
        <v>36381</v>
      </c>
      <c r="F238" s="86" t="s">
        <v>228</v>
      </c>
      <c r="G238" s="100">
        <v>75</v>
      </c>
      <c r="H238" s="100">
        <v>87</v>
      </c>
      <c r="I238" s="12">
        <f t="shared" si="6"/>
        <v>81</v>
      </c>
      <c r="J238" s="12" t="str">
        <f t="shared" si="5"/>
        <v>TỐT</v>
      </c>
      <c r="K238" s="70"/>
      <c r="L238" s="66"/>
    </row>
    <row r="239" spans="1:12" ht="21" customHeight="1" x14ac:dyDescent="0.25">
      <c r="A239" s="7">
        <v>229</v>
      </c>
      <c r="B239" s="62">
        <v>2321863665</v>
      </c>
      <c r="C239" s="63" t="s">
        <v>744</v>
      </c>
      <c r="D239" s="64" t="s">
        <v>47</v>
      </c>
      <c r="E239" s="86">
        <v>36231</v>
      </c>
      <c r="F239" s="86" t="s">
        <v>228</v>
      </c>
      <c r="G239" s="100">
        <v>85</v>
      </c>
      <c r="H239" s="100">
        <v>85</v>
      </c>
      <c r="I239" s="12">
        <f t="shared" si="6"/>
        <v>85</v>
      </c>
      <c r="J239" s="12" t="str">
        <f t="shared" si="5"/>
        <v>TỐT</v>
      </c>
      <c r="K239" s="70"/>
      <c r="L239" s="66"/>
    </row>
    <row r="240" spans="1:12" ht="21" customHeight="1" x14ac:dyDescent="0.25">
      <c r="A240" s="7">
        <v>230</v>
      </c>
      <c r="B240" s="62">
        <v>2321865275</v>
      </c>
      <c r="C240" s="63" t="s">
        <v>843</v>
      </c>
      <c r="D240" s="64" t="s">
        <v>47</v>
      </c>
      <c r="E240" s="86">
        <v>35731</v>
      </c>
      <c r="F240" s="86" t="s">
        <v>228</v>
      </c>
      <c r="G240" s="100">
        <v>80</v>
      </c>
      <c r="H240" s="100">
        <v>85</v>
      </c>
      <c r="I240" s="12">
        <f t="shared" si="6"/>
        <v>82.5</v>
      </c>
      <c r="J240" s="12" t="str">
        <f t="shared" si="5"/>
        <v>TỐT</v>
      </c>
      <c r="K240" s="70"/>
      <c r="L240" s="66"/>
    </row>
    <row r="241" spans="1:13" ht="21" customHeight="1" x14ac:dyDescent="0.25">
      <c r="A241" s="7">
        <v>231</v>
      </c>
      <c r="B241" s="62">
        <v>23208610500</v>
      </c>
      <c r="C241" s="63" t="s">
        <v>844</v>
      </c>
      <c r="D241" s="64" t="s">
        <v>49</v>
      </c>
      <c r="E241" s="86">
        <v>36468</v>
      </c>
      <c r="F241" s="86" t="s">
        <v>228</v>
      </c>
      <c r="G241" s="100">
        <v>85</v>
      </c>
      <c r="H241" s="100">
        <v>87</v>
      </c>
      <c r="I241" s="12">
        <f t="shared" si="6"/>
        <v>86</v>
      </c>
      <c r="J241" s="12" t="str">
        <f t="shared" si="5"/>
        <v>TỐT</v>
      </c>
      <c r="K241" s="70"/>
      <c r="L241" s="66"/>
    </row>
    <row r="242" spans="1:13" s="85" customFormat="1" ht="21" customHeight="1" x14ac:dyDescent="0.25">
      <c r="A242" s="7">
        <v>232</v>
      </c>
      <c r="B242" s="80">
        <v>2221656528</v>
      </c>
      <c r="C242" s="81" t="s">
        <v>845</v>
      </c>
      <c r="D242" s="82" t="s">
        <v>846</v>
      </c>
      <c r="E242" s="88">
        <v>36027</v>
      </c>
      <c r="F242" s="88" t="s">
        <v>228</v>
      </c>
      <c r="G242" s="107">
        <v>0</v>
      </c>
      <c r="H242" s="107">
        <v>0</v>
      </c>
      <c r="I242" s="13">
        <f t="shared" si="6"/>
        <v>0</v>
      </c>
      <c r="J242" s="12" t="str">
        <f t="shared" si="5"/>
        <v>KÉM</v>
      </c>
      <c r="K242" s="73" t="str">
        <f>L242</f>
        <v>Nghỉ học</v>
      </c>
      <c r="L242" s="84" t="s">
        <v>514</v>
      </c>
    </row>
    <row r="243" spans="1:13" ht="21" customHeight="1" x14ac:dyDescent="0.25">
      <c r="A243" s="7">
        <v>233</v>
      </c>
      <c r="B243" s="62">
        <v>23218610544</v>
      </c>
      <c r="C243" s="63" t="s">
        <v>847</v>
      </c>
      <c r="D243" s="64" t="s">
        <v>56</v>
      </c>
      <c r="E243" s="86">
        <v>36336</v>
      </c>
      <c r="F243" s="86" t="s">
        <v>228</v>
      </c>
      <c r="G243" s="100">
        <v>80</v>
      </c>
      <c r="H243" s="100">
        <v>85</v>
      </c>
      <c r="I243" s="12">
        <f t="shared" si="6"/>
        <v>82.5</v>
      </c>
      <c r="J243" s="12" t="str">
        <f t="shared" si="5"/>
        <v>TỐT</v>
      </c>
      <c r="K243" s="70"/>
      <c r="L243" s="66"/>
    </row>
    <row r="244" spans="1:13" s="85" customFormat="1" ht="21" customHeight="1" x14ac:dyDescent="0.25">
      <c r="A244" s="7">
        <v>234</v>
      </c>
      <c r="B244" s="80">
        <v>2321864620</v>
      </c>
      <c r="C244" s="81" t="s">
        <v>848</v>
      </c>
      <c r="D244" s="82" t="s">
        <v>62</v>
      </c>
      <c r="E244" s="88">
        <v>36290</v>
      </c>
      <c r="F244" s="88" t="s">
        <v>228</v>
      </c>
      <c r="G244" s="107">
        <v>0</v>
      </c>
      <c r="H244" s="107">
        <v>0</v>
      </c>
      <c r="I244" s="13">
        <f t="shared" si="6"/>
        <v>0</v>
      </c>
      <c r="J244" s="12" t="str">
        <f t="shared" si="5"/>
        <v>KÉM</v>
      </c>
      <c r="K244" s="73" t="str">
        <f>L244</f>
        <v>Nghỉ học</v>
      </c>
      <c r="L244" s="84" t="s">
        <v>514</v>
      </c>
    </row>
    <row r="245" spans="1:13" ht="21" customHeight="1" x14ac:dyDescent="0.25">
      <c r="A245" s="7">
        <v>235</v>
      </c>
      <c r="B245" s="62">
        <v>2321865482</v>
      </c>
      <c r="C245" s="63" t="s">
        <v>849</v>
      </c>
      <c r="D245" s="64" t="s">
        <v>62</v>
      </c>
      <c r="E245" s="86">
        <v>35213</v>
      </c>
      <c r="F245" s="86" t="s">
        <v>228</v>
      </c>
      <c r="G245" s="100">
        <v>87</v>
      </c>
      <c r="H245" s="100">
        <v>80</v>
      </c>
      <c r="I245" s="12">
        <f t="shared" si="6"/>
        <v>83.5</v>
      </c>
      <c r="J245" s="12" t="str">
        <f t="shared" si="5"/>
        <v>TỐT</v>
      </c>
      <c r="K245" s="70"/>
      <c r="L245" s="66"/>
    </row>
    <row r="246" spans="1:13" s="85" customFormat="1" ht="21" customHeight="1" x14ac:dyDescent="0.25">
      <c r="A246" s="7">
        <v>236</v>
      </c>
      <c r="B246" s="80">
        <v>2321865277</v>
      </c>
      <c r="C246" s="81" t="s">
        <v>850</v>
      </c>
      <c r="D246" s="82" t="s">
        <v>66</v>
      </c>
      <c r="E246" s="88">
        <v>35950</v>
      </c>
      <c r="F246" s="88" t="s">
        <v>228</v>
      </c>
      <c r="G246" s="107">
        <v>0</v>
      </c>
      <c r="H246" s="107">
        <v>0</v>
      </c>
      <c r="I246" s="13">
        <f t="shared" si="6"/>
        <v>0</v>
      </c>
      <c r="J246" s="12" t="str">
        <f t="shared" si="5"/>
        <v>KÉM</v>
      </c>
      <c r="K246" s="73" t="str">
        <f>L246</f>
        <v>Nghỉ học</v>
      </c>
      <c r="L246" s="84" t="s">
        <v>514</v>
      </c>
      <c r="M246" s="85">
        <f>N246</f>
        <v>0</v>
      </c>
    </row>
    <row r="247" spans="1:13" ht="21" customHeight="1" x14ac:dyDescent="0.25">
      <c r="A247" s="7">
        <v>237</v>
      </c>
      <c r="B247" s="62">
        <v>23207111800</v>
      </c>
      <c r="C247" s="63" t="s">
        <v>851</v>
      </c>
      <c r="D247" s="64" t="s">
        <v>73</v>
      </c>
      <c r="E247" s="86">
        <v>36429</v>
      </c>
      <c r="F247" s="86" t="s">
        <v>228</v>
      </c>
      <c r="G247" s="100">
        <v>87</v>
      </c>
      <c r="H247" s="100">
        <v>87</v>
      </c>
      <c r="I247" s="12">
        <f t="shared" si="6"/>
        <v>87</v>
      </c>
      <c r="J247" s="12" t="str">
        <f t="shared" si="5"/>
        <v>TỐT</v>
      </c>
      <c r="K247" s="70"/>
      <c r="L247" s="66"/>
    </row>
    <row r="248" spans="1:13" ht="21" customHeight="1" x14ac:dyDescent="0.25">
      <c r="A248" s="7">
        <v>238</v>
      </c>
      <c r="B248" s="62">
        <v>2321860740</v>
      </c>
      <c r="C248" s="63" t="s">
        <v>852</v>
      </c>
      <c r="D248" s="64" t="s">
        <v>74</v>
      </c>
      <c r="E248" s="86">
        <v>36441</v>
      </c>
      <c r="F248" s="86" t="s">
        <v>228</v>
      </c>
      <c r="G248" s="100">
        <v>80</v>
      </c>
      <c r="H248" s="100">
        <v>80</v>
      </c>
      <c r="I248" s="12">
        <f t="shared" si="6"/>
        <v>80</v>
      </c>
      <c r="J248" s="12" t="str">
        <f t="shared" si="5"/>
        <v>TỐT</v>
      </c>
      <c r="K248" s="70"/>
      <c r="L248" s="66"/>
    </row>
    <row r="249" spans="1:13" ht="21" customHeight="1" x14ac:dyDescent="0.25">
      <c r="A249" s="7">
        <v>239</v>
      </c>
      <c r="B249" s="62">
        <v>23218611951</v>
      </c>
      <c r="C249" s="63" t="s">
        <v>757</v>
      </c>
      <c r="D249" s="64" t="s">
        <v>74</v>
      </c>
      <c r="E249" s="86">
        <v>36471</v>
      </c>
      <c r="F249" s="86" t="s">
        <v>228</v>
      </c>
      <c r="G249" s="100">
        <v>87</v>
      </c>
      <c r="H249" s="100">
        <v>85</v>
      </c>
      <c r="I249" s="12">
        <f t="shared" si="6"/>
        <v>86</v>
      </c>
      <c r="J249" s="12" t="str">
        <f t="shared" si="5"/>
        <v>TỐT</v>
      </c>
      <c r="K249" s="70"/>
      <c r="L249" s="66"/>
    </row>
    <row r="250" spans="1:13" ht="21" customHeight="1" x14ac:dyDescent="0.25">
      <c r="A250" s="7">
        <v>240</v>
      </c>
      <c r="B250" s="62">
        <v>2321863159</v>
      </c>
      <c r="C250" s="63" t="s">
        <v>853</v>
      </c>
      <c r="D250" s="64" t="s">
        <v>80</v>
      </c>
      <c r="E250" s="86">
        <v>36339</v>
      </c>
      <c r="F250" s="86" t="s">
        <v>228</v>
      </c>
      <c r="G250" s="100">
        <v>85</v>
      </c>
      <c r="H250" s="100">
        <v>85</v>
      </c>
      <c r="I250" s="12">
        <f t="shared" si="6"/>
        <v>85</v>
      </c>
      <c r="J250" s="12" t="str">
        <f t="shared" si="5"/>
        <v>TỐT</v>
      </c>
      <c r="K250" s="70"/>
      <c r="L250" s="66"/>
    </row>
    <row r="251" spans="1:13" s="85" customFormat="1" ht="21" customHeight="1" x14ac:dyDescent="0.25">
      <c r="A251" s="7">
        <v>241</v>
      </c>
      <c r="B251" s="80">
        <v>2120863965</v>
      </c>
      <c r="C251" s="81" t="s">
        <v>854</v>
      </c>
      <c r="D251" s="82" t="s">
        <v>855</v>
      </c>
      <c r="E251" s="88">
        <v>35723</v>
      </c>
      <c r="F251" s="88" t="s">
        <v>228</v>
      </c>
      <c r="G251" s="107">
        <v>0</v>
      </c>
      <c r="H251" s="107">
        <v>0</v>
      </c>
      <c r="I251" s="13">
        <f t="shared" si="6"/>
        <v>0</v>
      </c>
      <c r="J251" s="12" t="str">
        <f t="shared" si="5"/>
        <v>KÉM</v>
      </c>
      <c r="K251" s="73" t="str">
        <f>L251</f>
        <v>Nghỉ học,
Ko LL được</v>
      </c>
      <c r="L251" s="84" t="s">
        <v>884</v>
      </c>
    </row>
    <row r="252" spans="1:13" ht="21" customHeight="1" x14ac:dyDescent="0.25">
      <c r="A252" s="7">
        <v>242</v>
      </c>
      <c r="B252" s="62">
        <v>23208611551</v>
      </c>
      <c r="C252" s="63" t="s">
        <v>856</v>
      </c>
      <c r="D252" s="64" t="s">
        <v>84</v>
      </c>
      <c r="E252" s="86">
        <v>36404</v>
      </c>
      <c r="F252" s="86" t="s">
        <v>228</v>
      </c>
      <c r="G252" s="100">
        <v>87</v>
      </c>
      <c r="H252" s="100">
        <v>87</v>
      </c>
      <c r="I252" s="12">
        <f t="shared" si="6"/>
        <v>87</v>
      </c>
      <c r="J252" s="12" t="str">
        <f t="shared" si="5"/>
        <v>TỐT</v>
      </c>
      <c r="K252" s="70"/>
      <c r="L252" s="66"/>
    </row>
    <row r="253" spans="1:13" ht="21" customHeight="1" x14ac:dyDescent="0.25">
      <c r="A253" s="7">
        <v>243</v>
      </c>
      <c r="B253" s="62">
        <v>2320262627</v>
      </c>
      <c r="C253" s="63" t="s">
        <v>857</v>
      </c>
      <c r="D253" s="64" t="s">
        <v>91</v>
      </c>
      <c r="E253" s="86">
        <v>36359</v>
      </c>
      <c r="F253" s="86" t="s">
        <v>228</v>
      </c>
      <c r="G253" s="100">
        <v>87</v>
      </c>
      <c r="H253" s="100">
        <v>85</v>
      </c>
      <c r="I253" s="12">
        <f t="shared" si="6"/>
        <v>86</v>
      </c>
      <c r="J253" s="12" t="str">
        <f t="shared" si="5"/>
        <v>TỐT</v>
      </c>
      <c r="K253" s="70"/>
      <c r="L253" s="66"/>
    </row>
    <row r="254" spans="1:13" ht="21" customHeight="1" x14ac:dyDescent="0.25">
      <c r="A254" s="7">
        <v>244</v>
      </c>
      <c r="B254" s="62">
        <v>2320862687</v>
      </c>
      <c r="C254" s="63" t="s">
        <v>858</v>
      </c>
      <c r="D254" s="64" t="s">
        <v>91</v>
      </c>
      <c r="E254" s="86">
        <v>36255</v>
      </c>
      <c r="F254" s="86" t="s">
        <v>228</v>
      </c>
      <c r="G254" s="100">
        <v>87</v>
      </c>
      <c r="H254" s="100">
        <v>85</v>
      </c>
      <c r="I254" s="12">
        <f t="shared" si="6"/>
        <v>86</v>
      </c>
      <c r="J254" s="12" t="str">
        <f t="shared" si="5"/>
        <v>TỐT</v>
      </c>
      <c r="K254" s="70"/>
      <c r="L254" s="66"/>
    </row>
    <row r="255" spans="1:13" ht="21" customHeight="1" x14ac:dyDescent="0.25">
      <c r="A255" s="7">
        <v>245</v>
      </c>
      <c r="B255" s="62">
        <v>2320863344</v>
      </c>
      <c r="C255" s="63" t="s">
        <v>859</v>
      </c>
      <c r="D255" s="64" t="s">
        <v>91</v>
      </c>
      <c r="E255" s="86">
        <v>36377</v>
      </c>
      <c r="F255" s="86" t="s">
        <v>228</v>
      </c>
      <c r="G255" s="100">
        <v>85</v>
      </c>
      <c r="H255" s="100">
        <v>85</v>
      </c>
      <c r="I255" s="12">
        <f t="shared" si="6"/>
        <v>85</v>
      </c>
      <c r="J255" s="12" t="str">
        <f t="shared" si="5"/>
        <v>TỐT</v>
      </c>
      <c r="K255" s="70"/>
      <c r="L255" s="66"/>
    </row>
    <row r="256" spans="1:13" ht="21" customHeight="1" x14ac:dyDescent="0.25">
      <c r="A256" s="7">
        <v>246</v>
      </c>
      <c r="B256" s="62">
        <v>2320863670</v>
      </c>
      <c r="C256" s="63" t="s">
        <v>860</v>
      </c>
      <c r="D256" s="64" t="s">
        <v>91</v>
      </c>
      <c r="E256" s="86">
        <v>36343</v>
      </c>
      <c r="F256" s="86" t="s">
        <v>228</v>
      </c>
      <c r="G256" s="100">
        <v>85</v>
      </c>
      <c r="H256" s="100">
        <v>85</v>
      </c>
      <c r="I256" s="12">
        <f t="shared" si="6"/>
        <v>85</v>
      </c>
      <c r="J256" s="12" t="str">
        <f t="shared" si="5"/>
        <v>TỐT</v>
      </c>
      <c r="K256" s="70"/>
      <c r="L256" s="66"/>
    </row>
    <row r="257" spans="1:13" ht="21" customHeight="1" x14ac:dyDescent="0.25">
      <c r="A257" s="7">
        <v>247</v>
      </c>
      <c r="B257" s="62">
        <v>2321865056</v>
      </c>
      <c r="C257" s="63" t="s">
        <v>861</v>
      </c>
      <c r="D257" s="64" t="s">
        <v>92</v>
      </c>
      <c r="E257" s="86">
        <v>36472</v>
      </c>
      <c r="F257" s="86" t="s">
        <v>228</v>
      </c>
      <c r="G257" s="100">
        <v>85</v>
      </c>
      <c r="H257" s="100">
        <v>85</v>
      </c>
      <c r="I257" s="12">
        <f t="shared" si="6"/>
        <v>85</v>
      </c>
      <c r="J257" s="12" t="str">
        <f t="shared" si="5"/>
        <v>TỐT</v>
      </c>
      <c r="K257" s="70"/>
      <c r="L257" s="66"/>
    </row>
    <row r="258" spans="1:13" ht="21" customHeight="1" x14ac:dyDescent="0.25">
      <c r="A258" s="7">
        <v>248</v>
      </c>
      <c r="B258" s="62">
        <v>2321863162</v>
      </c>
      <c r="C258" s="63" t="s">
        <v>63</v>
      </c>
      <c r="D258" s="64" t="s">
        <v>862</v>
      </c>
      <c r="E258" s="86">
        <v>36337</v>
      </c>
      <c r="F258" s="86" t="s">
        <v>228</v>
      </c>
      <c r="G258" s="100">
        <v>85</v>
      </c>
      <c r="H258" s="100">
        <v>80</v>
      </c>
      <c r="I258" s="12">
        <f t="shared" si="6"/>
        <v>82.5</v>
      </c>
      <c r="J258" s="12" t="str">
        <f t="shared" si="5"/>
        <v>TỐT</v>
      </c>
      <c r="K258" s="70"/>
      <c r="L258" s="66"/>
    </row>
    <row r="259" spans="1:13" s="85" customFormat="1" ht="21" customHeight="1" x14ac:dyDescent="0.25">
      <c r="A259" s="7">
        <v>249</v>
      </c>
      <c r="B259" s="80">
        <v>2320869962</v>
      </c>
      <c r="C259" s="81" t="s">
        <v>863</v>
      </c>
      <c r="D259" s="82" t="s">
        <v>864</v>
      </c>
      <c r="E259" s="88">
        <v>35920</v>
      </c>
      <c r="F259" s="88" t="s">
        <v>228</v>
      </c>
      <c r="G259" s="107">
        <v>70</v>
      </c>
      <c r="H259" s="107">
        <v>0</v>
      </c>
      <c r="I259" s="13">
        <f t="shared" si="6"/>
        <v>35</v>
      </c>
      <c r="J259" s="12" t="str">
        <f t="shared" si="5"/>
        <v>YẾU</v>
      </c>
      <c r="K259" s="73" t="str">
        <f>L259</f>
        <v>Nghỉ học</v>
      </c>
      <c r="L259" s="84" t="s">
        <v>514</v>
      </c>
    </row>
    <row r="260" spans="1:13" ht="21" customHeight="1" x14ac:dyDescent="0.25">
      <c r="A260" s="7">
        <v>250</v>
      </c>
      <c r="B260" s="62">
        <v>23208611662</v>
      </c>
      <c r="C260" s="63" t="s">
        <v>31</v>
      </c>
      <c r="D260" s="64" t="s">
        <v>102</v>
      </c>
      <c r="E260" s="86">
        <v>35904</v>
      </c>
      <c r="F260" s="86" t="s">
        <v>228</v>
      </c>
      <c r="G260" s="100">
        <v>87</v>
      </c>
      <c r="H260" s="100">
        <v>87</v>
      </c>
      <c r="I260" s="12">
        <f t="shared" si="6"/>
        <v>87</v>
      </c>
      <c r="J260" s="12" t="str">
        <f t="shared" si="5"/>
        <v>TỐT</v>
      </c>
      <c r="K260" s="70"/>
      <c r="L260" s="66"/>
    </row>
    <row r="261" spans="1:13" ht="21" customHeight="1" x14ac:dyDescent="0.25">
      <c r="A261" s="7">
        <v>251</v>
      </c>
      <c r="B261" s="62">
        <v>2321862935</v>
      </c>
      <c r="C261" s="63" t="s">
        <v>865</v>
      </c>
      <c r="D261" s="64" t="s">
        <v>104</v>
      </c>
      <c r="E261" s="86">
        <v>36141</v>
      </c>
      <c r="F261" s="86" t="s">
        <v>228</v>
      </c>
      <c r="G261" s="100">
        <v>80</v>
      </c>
      <c r="H261" s="100">
        <v>70</v>
      </c>
      <c r="I261" s="12">
        <f t="shared" si="6"/>
        <v>75</v>
      </c>
      <c r="J261" s="12" t="str">
        <f t="shared" si="5"/>
        <v>KHÁ</v>
      </c>
      <c r="K261" s="70"/>
      <c r="L261" s="66"/>
    </row>
    <row r="262" spans="1:13" ht="21" customHeight="1" x14ac:dyDescent="0.25">
      <c r="A262" s="7">
        <v>252</v>
      </c>
      <c r="B262" s="62">
        <v>2321860703</v>
      </c>
      <c r="C262" s="63" t="s">
        <v>866</v>
      </c>
      <c r="D262" s="64" t="s">
        <v>107</v>
      </c>
      <c r="E262" s="86">
        <v>35902</v>
      </c>
      <c r="F262" s="86" t="s">
        <v>228</v>
      </c>
      <c r="G262" s="100">
        <v>87</v>
      </c>
      <c r="H262" s="100">
        <v>85</v>
      </c>
      <c r="I262" s="12">
        <f t="shared" si="6"/>
        <v>86</v>
      </c>
      <c r="J262" s="12" t="str">
        <f t="shared" si="5"/>
        <v>TỐT</v>
      </c>
      <c r="K262" s="70"/>
      <c r="L262" s="66"/>
    </row>
    <row r="263" spans="1:13" ht="21" customHeight="1" x14ac:dyDescent="0.25">
      <c r="A263" s="7">
        <v>253</v>
      </c>
      <c r="B263" s="62">
        <v>2320863672</v>
      </c>
      <c r="C263" s="63" t="s">
        <v>867</v>
      </c>
      <c r="D263" s="64" t="s">
        <v>112</v>
      </c>
      <c r="E263" s="86">
        <v>36269</v>
      </c>
      <c r="F263" s="86" t="s">
        <v>228</v>
      </c>
      <c r="G263" s="100">
        <v>80</v>
      </c>
      <c r="H263" s="100">
        <v>85</v>
      </c>
      <c r="I263" s="12">
        <f t="shared" si="6"/>
        <v>82.5</v>
      </c>
      <c r="J263" s="12" t="str">
        <f t="shared" si="5"/>
        <v>TỐT</v>
      </c>
      <c r="K263" s="70"/>
      <c r="L263" s="66"/>
    </row>
    <row r="264" spans="1:13" ht="21" customHeight="1" x14ac:dyDescent="0.25">
      <c r="A264" s="7">
        <v>254</v>
      </c>
      <c r="B264" s="62">
        <v>2320864622</v>
      </c>
      <c r="C264" s="63" t="s">
        <v>868</v>
      </c>
      <c r="D264" s="64" t="s">
        <v>112</v>
      </c>
      <c r="E264" s="86">
        <v>36434</v>
      </c>
      <c r="F264" s="86" t="s">
        <v>228</v>
      </c>
      <c r="G264" s="100">
        <v>97</v>
      </c>
      <c r="H264" s="100">
        <v>100</v>
      </c>
      <c r="I264" s="12">
        <f t="shared" si="6"/>
        <v>98.5</v>
      </c>
      <c r="J264" s="12" t="str">
        <f t="shared" si="5"/>
        <v>X SẮC</v>
      </c>
      <c r="K264" s="70"/>
      <c r="L264" s="66"/>
    </row>
    <row r="265" spans="1:13" s="85" customFormat="1" ht="21" customHeight="1" x14ac:dyDescent="0.25">
      <c r="A265" s="7">
        <v>255</v>
      </c>
      <c r="B265" s="80">
        <v>2321865450</v>
      </c>
      <c r="C265" s="81" t="s">
        <v>123</v>
      </c>
      <c r="D265" s="82" t="s">
        <v>124</v>
      </c>
      <c r="E265" s="88">
        <v>36472</v>
      </c>
      <c r="F265" s="88" t="s">
        <v>228</v>
      </c>
      <c r="G265" s="107">
        <v>87</v>
      </c>
      <c r="H265" s="107">
        <v>0</v>
      </c>
      <c r="I265" s="13">
        <f t="shared" si="6"/>
        <v>43.5</v>
      </c>
      <c r="J265" s="12" t="str">
        <f t="shared" si="5"/>
        <v>YẾU</v>
      </c>
      <c r="K265" s="73" t="str">
        <f>L265</f>
        <v>Nghỉ học</v>
      </c>
      <c r="L265" s="84" t="s">
        <v>514</v>
      </c>
    </row>
    <row r="266" spans="1:13" ht="21" customHeight="1" x14ac:dyDescent="0.25">
      <c r="A266" s="7">
        <v>256</v>
      </c>
      <c r="B266" s="62">
        <v>23218611457</v>
      </c>
      <c r="C266" s="63" t="s">
        <v>19</v>
      </c>
      <c r="D266" s="64" t="s">
        <v>869</v>
      </c>
      <c r="E266" s="86">
        <v>36504</v>
      </c>
      <c r="F266" s="86" t="s">
        <v>228</v>
      </c>
      <c r="G266" s="100">
        <v>87</v>
      </c>
      <c r="H266" s="100">
        <v>90</v>
      </c>
      <c r="I266" s="12">
        <f t="shared" si="6"/>
        <v>88.5</v>
      </c>
      <c r="J266" s="12" t="str">
        <f t="shared" si="5"/>
        <v>TỐT</v>
      </c>
      <c r="K266" s="70"/>
      <c r="L266" s="66"/>
    </row>
    <row r="267" spans="1:13" ht="21" customHeight="1" x14ac:dyDescent="0.25">
      <c r="A267" s="7">
        <v>257</v>
      </c>
      <c r="B267" s="62">
        <v>2320862940</v>
      </c>
      <c r="C267" s="63" t="s">
        <v>870</v>
      </c>
      <c r="D267" s="64" t="s">
        <v>127</v>
      </c>
      <c r="E267" s="86">
        <v>36474</v>
      </c>
      <c r="F267" s="86" t="s">
        <v>228</v>
      </c>
      <c r="G267" s="100">
        <v>87</v>
      </c>
      <c r="H267" s="100">
        <v>87</v>
      </c>
      <c r="I267" s="12">
        <f t="shared" si="6"/>
        <v>87</v>
      </c>
      <c r="J267" s="12" t="str">
        <f t="shared" si="5"/>
        <v>TỐT</v>
      </c>
      <c r="K267" s="70"/>
      <c r="L267" s="66"/>
    </row>
    <row r="268" spans="1:13" ht="21" customHeight="1" x14ac:dyDescent="0.25">
      <c r="A268" s="7">
        <v>258</v>
      </c>
      <c r="B268" s="68">
        <v>2220716995</v>
      </c>
      <c r="C268" s="63" t="s">
        <v>871</v>
      </c>
      <c r="D268" s="64" t="s">
        <v>872</v>
      </c>
      <c r="E268" s="86">
        <v>36033</v>
      </c>
      <c r="F268" s="86" t="s">
        <v>228</v>
      </c>
      <c r="G268" s="100">
        <v>0</v>
      </c>
      <c r="H268" s="100">
        <v>75</v>
      </c>
      <c r="I268" s="12">
        <f t="shared" si="6"/>
        <v>37.5</v>
      </c>
      <c r="J268" s="12" t="str">
        <f t="shared" ref="J268:J279" si="7">IF(I268&gt;=90,"X SẮC",IF(I268&gt;=80,"TỐT",IF(I268&gt;=65,"KHÁ",IF(I268&gt;=50,"T.BÌNH",IF(I268&gt;=35,"YẾU","KÉM")))))</f>
        <v>YẾU</v>
      </c>
      <c r="K268" s="70"/>
      <c r="L268" s="66"/>
      <c r="M268" t="s">
        <v>886</v>
      </c>
    </row>
    <row r="269" spans="1:13" ht="21" customHeight="1" x14ac:dyDescent="0.25">
      <c r="A269" s="7">
        <v>259</v>
      </c>
      <c r="B269" s="62">
        <v>23218612427</v>
      </c>
      <c r="C269" s="63" t="s">
        <v>42</v>
      </c>
      <c r="D269" s="64" t="s">
        <v>137</v>
      </c>
      <c r="E269" s="86">
        <v>33549</v>
      </c>
      <c r="F269" s="86" t="s">
        <v>228</v>
      </c>
      <c r="G269" s="100">
        <v>97</v>
      </c>
      <c r="H269" s="100">
        <v>97</v>
      </c>
      <c r="I269" s="12">
        <f t="shared" si="6"/>
        <v>97</v>
      </c>
      <c r="J269" s="12" t="str">
        <f t="shared" si="7"/>
        <v>X SẮC</v>
      </c>
      <c r="K269" s="70"/>
      <c r="L269" s="66"/>
    </row>
    <row r="270" spans="1:13" ht="21" customHeight="1" x14ac:dyDescent="0.25">
      <c r="A270" s="7">
        <v>260</v>
      </c>
      <c r="B270" s="62">
        <v>2321862943</v>
      </c>
      <c r="C270" s="63" t="s">
        <v>873</v>
      </c>
      <c r="D270" s="64" t="s">
        <v>142</v>
      </c>
      <c r="E270" s="86">
        <v>36278</v>
      </c>
      <c r="F270" s="86" t="s">
        <v>228</v>
      </c>
      <c r="G270" s="100">
        <v>90</v>
      </c>
      <c r="H270" s="100">
        <v>87</v>
      </c>
      <c r="I270" s="12">
        <f t="shared" si="6"/>
        <v>88.5</v>
      </c>
      <c r="J270" s="12" t="str">
        <f t="shared" si="7"/>
        <v>TỐT</v>
      </c>
      <c r="K270" s="70"/>
      <c r="L270" s="66"/>
    </row>
    <row r="271" spans="1:13" s="85" customFormat="1" ht="21" customHeight="1" x14ac:dyDescent="0.25">
      <c r="A271" s="7">
        <v>261</v>
      </c>
      <c r="B271" s="80">
        <v>23218611294</v>
      </c>
      <c r="C271" s="81" t="s">
        <v>75</v>
      </c>
      <c r="D271" s="82" t="s">
        <v>145</v>
      </c>
      <c r="E271" s="88">
        <v>35226</v>
      </c>
      <c r="F271" s="88" t="s">
        <v>228</v>
      </c>
      <c r="G271" s="107">
        <v>0</v>
      </c>
      <c r="H271" s="107">
        <v>0</v>
      </c>
      <c r="I271" s="13">
        <f t="shared" si="6"/>
        <v>0</v>
      </c>
      <c r="J271" s="12" t="str">
        <f t="shared" si="7"/>
        <v>KÉM</v>
      </c>
      <c r="K271" s="73" t="str">
        <f>L271</f>
        <v>Nghỉ học</v>
      </c>
      <c r="L271" s="84" t="s">
        <v>514</v>
      </c>
    </row>
    <row r="272" spans="1:13" ht="21" customHeight="1" x14ac:dyDescent="0.25">
      <c r="A272" s="7">
        <v>262</v>
      </c>
      <c r="B272" s="62">
        <v>2320862407</v>
      </c>
      <c r="C272" s="63" t="s">
        <v>874</v>
      </c>
      <c r="D272" s="64" t="s">
        <v>875</v>
      </c>
      <c r="E272" s="86">
        <v>36512</v>
      </c>
      <c r="F272" s="86" t="s">
        <v>228</v>
      </c>
      <c r="G272" s="100">
        <v>75</v>
      </c>
      <c r="H272" s="100">
        <v>85</v>
      </c>
      <c r="I272" s="12">
        <f t="shared" si="6"/>
        <v>80</v>
      </c>
      <c r="J272" s="12" t="str">
        <f t="shared" si="7"/>
        <v>TỐT</v>
      </c>
      <c r="K272" s="70"/>
      <c r="L272" s="66"/>
    </row>
    <row r="273" spans="1:12" ht="21" customHeight="1" x14ac:dyDescent="0.25">
      <c r="A273" s="7">
        <v>263</v>
      </c>
      <c r="B273" s="62">
        <v>23208610237</v>
      </c>
      <c r="C273" s="63" t="s">
        <v>161</v>
      </c>
      <c r="D273" s="64" t="s">
        <v>148</v>
      </c>
      <c r="E273" s="86">
        <v>36282</v>
      </c>
      <c r="F273" s="86" t="s">
        <v>228</v>
      </c>
      <c r="G273" s="100">
        <v>95</v>
      </c>
      <c r="H273" s="100">
        <v>97</v>
      </c>
      <c r="I273" s="12">
        <f t="shared" si="6"/>
        <v>96</v>
      </c>
      <c r="J273" s="12" t="str">
        <f t="shared" si="7"/>
        <v>X SẮC</v>
      </c>
      <c r="K273" s="70"/>
      <c r="L273" s="66"/>
    </row>
    <row r="274" spans="1:12" ht="21" customHeight="1" x14ac:dyDescent="0.25">
      <c r="A274" s="7">
        <v>264</v>
      </c>
      <c r="B274" s="62">
        <v>2320716501</v>
      </c>
      <c r="C274" s="63" t="s">
        <v>863</v>
      </c>
      <c r="D274" s="64" t="s">
        <v>152</v>
      </c>
      <c r="E274" s="86">
        <v>36366</v>
      </c>
      <c r="F274" s="86" t="s">
        <v>228</v>
      </c>
      <c r="G274" s="100">
        <v>87</v>
      </c>
      <c r="H274" s="100">
        <v>77</v>
      </c>
      <c r="I274" s="12">
        <f t="shared" si="6"/>
        <v>82</v>
      </c>
      <c r="J274" s="12" t="str">
        <f t="shared" si="7"/>
        <v>TỐT</v>
      </c>
      <c r="K274" s="70"/>
      <c r="L274" s="66"/>
    </row>
    <row r="275" spans="1:12" ht="21" customHeight="1" x14ac:dyDescent="0.25">
      <c r="A275" s="7">
        <v>265</v>
      </c>
      <c r="B275" s="62">
        <v>23218612136</v>
      </c>
      <c r="C275" s="63" t="s">
        <v>48</v>
      </c>
      <c r="D275" s="64" t="s">
        <v>157</v>
      </c>
      <c r="E275" s="86">
        <v>36377</v>
      </c>
      <c r="F275" s="86" t="s">
        <v>228</v>
      </c>
      <c r="G275" s="100">
        <v>87</v>
      </c>
      <c r="H275" s="100">
        <v>87</v>
      </c>
      <c r="I275" s="12">
        <f t="shared" si="6"/>
        <v>87</v>
      </c>
      <c r="J275" s="12" t="str">
        <f t="shared" si="7"/>
        <v>TỐT</v>
      </c>
      <c r="K275" s="70"/>
      <c r="L275" s="66"/>
    </row>
    <row r="276" spans="1:12" ht="21" customHeight="1" x14ac:dyDescent="0.25">
      <c r="A276" s="7">
        <v>266</v>
      </c>
      <c r="B276" s="62">
        <v>2320723646</v>
      </c>
      <c r="C276" s="63" t="s">
        <v>876</v>
      </c>
      <c r="D276" s="64" t="s">
        <v>162</v>
      </c>
      <c r="E276" s="86">
        <v>36350</v>
      </c>
      <c r="F276" s="86" t="s">
        <v>228</v>
      </c>
      <c r="G276" s="100">
        <v>85</v>
      </c>
      <c r="H276" s="100">
        <v>70</v>
      </c>
      <c r="I276" s="12">
        <f t="shared" si="6"/>
        <v>77.5</v>
      </c>
      <c r="J276" s="12" t="str">
        <f t="shared" si="7"/>
        <v>KHÁ</v>
      </c>
      <c r="K276" s="70"/>
      <c r="L276" s="66"/>
    </row>
    <row r="277" spans="1:12" ht="21" customHeight="1" x14ac:dyDescent="0.25">
      <c r="A277" s="7">
        <v>267</v>
      </c>
      <c r="B277" s="62">
        <v>2320860899</v>
      </c>
      <c r="C277" s="63" t="s">
        <v>877</v>
      </c>
      <c r="D277" s="64" t="s">
        <v>162</v>
      </c>
      <c r="E277" s="86">
        <v>36222</v>
      </c>
      <c r="F277" s="86" t="s">
        <v>228</v>
      </c>
      <c r="G277" s="100">
        <v>75</v>
      </c>
      <c r="H277" s="100">
        <v>85</v>
      </c>
      <c r="I277" s="12">
        <f t="shared" si="6"/>
        <v>80</v>
      </c>
      <c r="J277" s="12" t="str">
        <f t="shared" si="7"/>
        <v>TỐT</v>
      </c>
      <c r="K277" s="70"/>
      <c r="L277" s="66"/>
    </row>
    <row r="278" spans="1:12" ht="21" customHeight="1" x14ac:dyDescent="0.25">
      <c r="A278" s="7">
        <v>268</v>
      </c>
      <c r="B278" s="62">
        <v>2320723647</v>
      </c>
      <c r="C278" s="63" t="s">
        <v>878</v>
      </c>
      <c r="D278" s="64" t="s">
        <v>879</v>
      </c>
      <c r="E278" s="86">
        <v>36391</v>
      </c>
      <c r="F278" s="86" t="s">
        <v>228</v>
      </c>
      <c r="G278" s="100">
        <v>87</v>
      </c>
      <c r="H278" s="100">
        <v>85</v>
      </c>
      <c r="I278" s="12">
        <f t="shared" si="6"/>
        <v>86</v>
      </c>
      <c r="J278" s="12" t="str">
        <f t="shared" si="7"/>
        <v>TỐT</v>
      </c>
      <c r="K278" s="70"/>
      <c r="L278" s="66"/>
    </row>
    <row r="279" spans="1:12" s="85" customFormat="1" ht="21" customHeight="1" x14ac:dyDescent="0.25">
      <c r="A279" s="7">
        <v>269</v>
      </c>
      <c r="B279" s="80">
        <v>2220868181</v>
      </c>
      <c r="C279" s="81" t="s">
        <v>880</v>
      </c>
      <c r="D279" s="82" t="s">
        <v>171</v>
      </c>
      <c r="E279" s="88">
        <v>36109</v>
      </c>
      <c r="F279" s="88" t="s">
        <v>228</v>
      </c>
      <c r="G279" s="107">
        <v>80</v>
      </c>
      <c r="H279" s="107">
        <v>0</v>
      </c>
      <c r="I279" s="13">
        <f t="shared" si="6"/>
        <v>40</v>
      </c>
      <c r="J279" s="12" t="str">
        <f t="shared" si="7"/>
        <v>YẾU</v>
      </c>
      <c r="K279" s="73" t="str">
        <f>L279</f>
        <v>Nghỉ học</v>
      </c>
      <c r="L279" s="84" t="s">
        <v>514</v>
      </c>
    </row>
    <row r="280" spans="1:12" x14ac:dyDescent="0.25">
      <c r="A280" s="14"/>
      <c r="B280" s="15"/>
      <c r="C280" s="16"/>
      <c r="D280" s="17"/>
      <c r="E280" s="18"/>
      <c r="F280" s="217" t="s">
        <v>174</v>
      </c>
      <c r="G280" s="218"/>
      <c r="H280" s="218"/>
      <c r="I280" s="218"/>
      <c r="J280" s="219"/>
      <c r="K280" s="74"/>
    </row>
    <row r="281" spans="1:12" x14ac:dyDescent="0.25">
      <c r="A281" s="19"/>
      <c r="B281" s="15"/>
      <c r="C281" s="16"/>
      <c r="D281" s="17"/>
      <c r="E281" s="18"/>
      <c r="F281" s="20" t="s">
        <v>175</v>
      </c>
      <c r="G281" s="101"/>
      <c r="H281" s="102" t="s">
        <v>176</v>
      </c>
      <c r="I281" s="217" t="s">
        <v>177</v>
      </c>
      <c r="J281" s="219"/>
      <c r="K281" s="75"/>
    </row>
    <row r="282" spans="1:12" x14ac:dyDescent="0.25">
      <c r="A282" s="24"/>
      <c r="B282" s="15"/>
      <c r="C282" s="16"/>
      <c r="D282" s="17"/>
      <c r="E282" s="18"/>
      <c r="F282" s="25" t="s">
        <v>178</v>
      </c>
      <c r="G282" s="103"/>
      <c r="H282" s="104">
        <f>COUNTIF($J$11:$J$279,F282)</f>
        <v>15</v>
      </c>
      <c r="I282" s="203">
        <f t="shared" ref="I282:I287" si="8">H282/$H$288</f>
        <v>5.5762081784386616E-2</v>
      </c>
      <c r="J282" s="204"/>
      <c r="K282" s="75"/>
    </row>
    <row r="283" spans="1:12" x14ac:dyDescent="0.25">
      <c r="A283" s="220" t="s">
        <v>526</v>
      </c>
      <c r="B283" s="220"/>
      <c r="C283" s="220"/>
      <c r="D283" s="17"/>
      <c r="E283" s="18"/>
      <c r="F283" s="28" t="s">
        <v>179</v>
      </c>
      <c r="G283" s="103"/>
      <c r="H283" s="104">
        <f t="shared" ref="H283:H287" si="9">COUNTIF($J$11:$J$279,F283)</f>
        <v>97</v>
      </c>
      <c r="I283" s="203">
        <f t="shared" si="8"/>
        <v>0.36059479553903345</v>
      </c>
      <c r="J283" s="204"/>
      <c r="K283" s="75"/>
    </row>
    <row r="284" spans="1:12" x14ac:dyDescent="0.25">
      <c r="A284" s="15"/>
      <c r="B284" s="15"/>
      <c r="C284" s="16"/>
      <c r="D284" s="17"/>
      <c r="E284" s="18"/>
      <c r="F284" s="28" t="s">
        <v>180</v>
      </c>
      <c r="G284" s="103"/>
      <c r="H284" s="104">
        <f t="shared" si="9"/>
        <v>40</v>
      </c>
      <c r="I284" s="203">
        <f t="shared" si="8"/>
        <v>0.14869888475836432</v>
      </c>
      <c r="J284" s="204"/>
      <c r="K284" s="75"/>
    </row>
    <row r="285" spans="1:12" x14ac:dyDescent="0.25">
      <c r="A285" s="15"/>
      <c r="B285" s="15"/>
      <c r="C285" s="16"/>
      <c r="D285" s="17"/>
      <c r="E285" s="18"/>
      <c r="F285" s="28" t="s">
        <v>181</v>
      </c>
      <c r="G285" s="103"/>
      <c r="H285" s="104">
        <f t="shared" si="9"/>
        <v>0</v>
      </c>
      <c r="I285" s="203">
        <f t="shared" si="8"/>
        <v>0</v>
      </c>
      <c r="J285" s="204"/>
      <c r="K285" s="75"/>
    </row>
    <row r="286" spans="1:12" x14ac:dyDescent="0.25">
      <c r="A286" s="15"/>
      <c r="B286" s="15"/>
      <c r="C286" s="16"/>
      <c r="D286" s="17"/>
      <c r="E286" s="18"/>
      <c r="F286" s="28" t="s">
        <v>182</v>
      </c>
      <c r="G286" s="103"/>
      <c r="H286" s="104">
        <f t="shared" si="9"/>
        <v>16</v>
      </c>
      <c r="I286" s="203">
        <f t="shared" si="8"/>
        <v>5.9479553903345722E-2</v>
      </c>
      <c r="J286" s="204"/>
      <c r="K286" s="75"/>
    </row>
    <row r="287" spans="1:12" x14ac:dyDescent="0.25">
      <c r="A287" s="15"/>
      <c r="B287" s="15"/>
      <c r="C287" s="16"/>
      <c r="D287" s="17"/>
      <c r="E287" s="18"/>
      <c r="F287" s="28" t="s">
        <v>183</v>
      </c>
      <c r="G287" s="103"/>
      <c r="H287" s="104">
        <f t="shared" si="9"/>
        <v>101</v>
      </c>
      <c r="I287" s="203">
        <f t="shared" si="8"/>
        <v>0.37546468401486988</v>
      </c>
      <c r="J287" s="204"/>
      <c r="K287" s="75"/>
    </row>
    <row r="288" spans="1:12" x14ac:dyDescent="0.25">
      <c r="A288" s="220" t="s">
        <v>525</v>
      </c>
      <c r="B288" s="220"/>
      <c r="C288" s="220"/>
      <c r="D288" s="17"/>
      <c r="E288" s="18"/>
      <c r="F288" s="28" t="s">
        <v>184</v>
      </c>
      <c r="G288" s="103"/>
      <c r="H288" s="102">
        <f>SUM(H282:H287)</f>
        <v>269</v>
      </c>
      <c r="I288" s="223">
        <f>SUM(I282:I287)</f>
        <v>1</v>
      </c>
      <c r="J288" s="224"/>
      <c r="K288" s="76"/>
    </row>
    <row r="289" spans="1:11" ht="59.25" customHeight="1" x14ac:dyDescent="0.25">
      <c r="A289" s="29"/>
      <c r="B289" s="29"/>
      <c r="C289" s="30"/>
      <c r="D289" s="30"/>
      <c r="E289" s="31"/>
      <c r="F289" s="225" t="s">
        <v>185</v>
      </c>
      <c r="G289" s="225"/>
      <c r="H289" s="225"/>
      <c r="I289" s="225"/>
      <c r="J289" s="225"/>
      <c r="K289" s="226"/>
    </row>
    <row r="290" spans="1:11" ht="22.5" customHeight="1" x14ac:dyDescent="0.25">
      <c r="A290" s="221" t="s">
        <v>186</v>
      </c>
      <c r="B290" s="221"/>
      <c r="C290" s="221"/>
      <c r="D290" s="221"/>
      <c r="E290" s="221"/>
      <c r="F290" s="221"/>
      <c r="G290" s="221"/>
      <c r="H290" s="221"/>
      <c r="I290" s="221"/>
      <c r="J290" s="221"/>
      <c r="K290" s="221"/>
    </row>
    <row r="291" spans="1:11" x14ac:dyDescent="0.25">
      <c r="A291" s="23"/>
      <c r="B291" s="23"/>
      <c r="C291" s="32"/>
      <c r="D291" s="33"/>
      <c r="E291" s="34"/>
      <c r="F291" s="23"/>
      <c r="G291" s="105"/>
      <c r="H291" s="105"/>
      <c r="I291" s="35"/>
      <c r="J291" s="23"/>
      <c r="K291" s="75"/>
    </row>
    <row r="292" spans="1:11" x14ac:dyDescent="0.25">
      <c r="A292" s="23"/>
      <c r="B292" s="23"/>
      <c r="C292" s="32"/>
      <c r="D292" s="33"/>
      <c r="E292" s="34"/>
      <c r="F292" s="23"/>
      <c r="G292" s="105"/>
      <c r="H292" s="105"/>
      <c r="I292" s="35"/>
      <c r="J292" s="23"/>
      <c r="K292" s="75"/>
    </row>
    <row r="293" spans="1:11" x14ac:dyDescent="0.25">
      <c r="A293" s="23"/>
      <c r="B293" s="23"/>
      <c r="C293" s="32"/>
      <c r="D293" s="33"/>
      <c r="E293" s="34"/>
      <c r="F293" s="23"/>
      <c r="G293" s="105"/>
      <c r="H293" s="105"/>
      <c r="I293" s="35"/>
      <c r="J293" s="23"/>
      <c r="K293" s="75"/>
    </row>
    <row r="294" spans="1:11" x14ac:dyDescent="0.25">
      <c r="A294" s="23"/>
      <c r="B294" s="23"/>
      <c r="C294" s="32"/>
      <c r="D294" s="33"/>
      <c r="E294" s="34"/>
      <c r="F294" s="23"/>
      <c r="G294" s="105"/>
      <c r="H294" s="105"/>
      <c r="I294" s="35"/>
      <c r="J294" s="23"/>
      <c r="K294" s="75"/>
    </row>
    <row r="295" spans="1:11" x14ac:dyDescent="0.25">
      <c r="A295" s="222" t="s">
        <v>527</v>
      </c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</row>
  </sheetData>
  <autoFilter ref="A10:M290">
    <filterColumn colId="2" showButton="0"/>
  </autoFilter>
  <mergeCells count="30">
    <mergeCell ref="A290:K290"/>
    <mergeCell ref="A295:K295"/>
    <mergeCell ref="I285:J285"/>
    <mergeCell ref="I286:J286"/>
    <mergeCell ref="I287:J287"/>
    <mergeCell ref="A288:C288"/>
    <mergeCell ref="I288:J288"/>
    <mergeCell ref="F289:K289"/>
    <mergeCell ref="I284:J284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F280:J280"/>
    <mergeCell ref="I281:J281"/>
    <mergeCell ref="I282:J282"/>
    <mergeCell ref="A283:C283"/>
    <mergeCell ref="I283:J283"/>
    <mergeCell ref="A5:K5"/>
    <mergeCell ref="A1:C1"/>
    <mergeCell ref="D1:K1"/>
    <mergeCell ref="A2:C2"/>
    <mergeCell ref="D2:K2"/>
    <mergeCell ref="A4:K4"/>
  </mergeCells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Thông báo</vt:lpstr>
      <vt:lpstr>T hợp</vt:lpstr>
      <vt:lpstr>SV không ĐGRL</vt:lpstr>
      <vt:lpstr>T kê</vt:lpstr>
      <vt:lpstr>K21VLK1-8</vt:lpstr>
      <vt:lpstr>K22VLK1-8</vt:lpstr>
      <vt:lpstr>K23VLK1-6</vt:lpstr>
      <vt:lpstr>Sheet3</vt:lpstr>
      <vt:lpstr>'K21VLK1-8'!Print_Titles</vt:lpstr>
      <vt:lpstr>'K22VLK1-8'!Print_Titles</vt:lpstr>
      <vt:lpstr>'K23VLK1-6'!Print_Titles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2018-08-07T08:11:38Z</cp:lastPrinted>
  <dcterms:created xsi:type="dcterms:W3CDTF">2018-08-07T01:40:54Z</dcterms:created>
  <dcterms:modified xsi:type="dcterms:W3CDTF">2018-08-07T09:02:43Z</dcterms:modified>
</cp:coreProperties>
</file>